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7.40.2\統計部\600調整課\650統計解析係\産業連関表担当\00_作業用個人フォルダ\井手　ツール\"/>
    </mc:Choice>
  </mc:AlternateContent>
  <bookViews>
    <workbookView xWindow="0" yWindow="0" windowWidth="23040" windowHeight="8520" tabRatio="599"/>
  </bookViews>
  <sheets>
    <sheet name="ﾄｯﾌﾟﾍﾟｰｼﾞ" sheetId="15" r:id="rId1"/>
    <sheet name="分析ｼｰﾄ" sheetId="3" r:id="rId2"/>
    <sheet name="部門分類シート" sheetId="17" r:id="rId3"/>
    <sheet name="1" sheetId="9" r:id="rId4"/>
    <sheet name="2" sheetId="8" r:id="rId5"/>
    <sheet name="3" sheetId="11" r:id="rId6"/>
  </sheets>
  <calcPr calcId="162913"/>
</workbook>
</file>

<file path=xl/calcChain.xml><?xml version="1.0" encoding="utf-8"?>
<calcChain xmlns="http://schemas.openxmlformats.org/spreadsheetml/2006/main">
  <c r="DV83" i="9" l="1"/>
  <c r="DW83" i="9"/>
  <c r="DX83" i="9"/>
  <c r="DY83" i="9"/>
  <c r="DZ83" i="9"/>
  <c r="EA83" i="9"/>
  <c r="EB83" i="9"/>
  <c r="EC83" i="9"/>
  <c r="ED83" i="9"/>
  <c r="EE83" i="9"/>
  <c r="EF83" i="9"/>
  <c r="EG83" i="9"/>
  <c r="EH83" i="9"/>
  <c r="EI83" i="9"/>
  <c r="EJ83" i="9"/>
  <c r="EK83" i="9"/>
  <c r="EL83" i="9"/>
  <c r="EM83" i="9"/>
  <c r="EN83" i="9"/>
  <c r="EO83" i="9"/>
  <c r="EP83" i="9"/>
  <c r="EQ83" i="9"/>
  <c r="ER83" i="9"/>
  <c r="ES83" i="9"/>
  <c r="ET83" i="9"/>
  <c r="EU83" i="9"/>
  <c r="EV83" i="9"/>
  <c r="EW83" i="9"/>
  <c r="EX83" i="9"/>
  <c r="EY83" i="9"/>
  <c r="EZ83" i="9"/>
  <c r="FA83" i="9"/>
  <c r="FB83" i="9"/>
  <c r="FC83" i="9"/>
  <c r="FD83" i="9"/>
  <c r="FE83" i="9"/>
  <c r="FF83" i="9"/>
  <c r="FG83" i="9"/>
  <c r="FH83" i="9"/>
  <c r="FI83" i="9"/>
  <c r="FJ83" i="9"/>
  <c r="FK83" i="9"/>
  <c r="FL83" i="9"/>
  <c r="FM83" i="9"/>
  <c r="FN83" i="9"/>
  <c r="FO83" i="9"/>
  <c r="FP83" i="9"/>
  <c r="FQ83" i="9"/>
  <c r="FR83" i="9"/>
  <c r="FS83" i="9"/>
  <c r="FT83" i="9"/>
  <c r="FU83" i="9"/>
  <c r="FV83" i="9"/>
  <c r="FW83" i="9"/>
  <c r="FX83" i="9"/>
  <c r="FY83" i="9"/>
  <c r="FZ83" i="9"/>
  <c r="GA83" i="9"/>
  <c r="GB83" i="9"/>
  <c r="GC83" i="9"/>
  <c r="GD83" i="9"/>
  <c r="GE83" i="9"/>
  <c r="GF83" i="9"/>
  <c r="GG83" i="9"/>
  <c r="GH83" i="9"/>
  <c r="GI83" i="9"/>
  <c r="GJ83" i="9"/>
  <c r="GK83" i="9"/>
  <c r="GL83" i="9"/>
  <c r="GM83" i="9"/>
  <c r="GN83" i="9"/>
  <c r="GO83" i="9"/>
  <c r="GP83" i="9"/>
  <c r="GQ83" i="9"/>
  <c r="GR83" i="9"/>
  <c r="GS83" i="9"/>
  <c r="DV84" i="9"/>
  <c r="DW84" i="9"/>
  <c r="DX84" i="9"/>
  <c r="DY84" i="9"/>
  <c r="DZ84" i="9"/>
  <c r="EA84" i="9"/>
  <c r="EB84" i="9"/>
  <c r="EC84" i="9"/>
  <c r="ED84" i="9"/>
  <c r="EE84" i="9"/>
  <c r="EF84" i="9"/>
  <c r="EG84" i="9"/>
  <c r="EH84" i="9"/>
  <c r="EI84" i="9"/>
  <c r="EJ84" i="9"/>
  <c r="EK84" i="9"/>
  <c r="EL84" i="9"/>
  <c r="EM84" i="9"/>
  <c r="EN84" i="9"/>
  <c r="EO84" i="9"/>
  <c r="EP84" i="9"/>
  <c r="EQ84" i="9"/>
  <c r="ER84" i="9"/>
  <c r="ES84" i="9"/>
  <c r="ET84" i="9"/>
  <c r="EU84" i="9"/>
  <c r="EV84" i="9"/>
  <c r="EW84" i="9"/>
  <c r="EX84" i="9"/>
  <c r="EY84" i="9"/>
  <c r="EZ84" i="9"/>
  <c r="FA84" i="9"/>
  <c r="FB84" i="9"/>
  <c r="FC84" i="9"/>
  <c r="FD84" i="9"/>
  <c r="FE84" i="9"/>
  <c r="FF84" i="9"/>
  <c r="FG84" i="9"/>
  <c r="FH84" i="9"/>
  <c r="FI84" i="9"/>
  <c r="FJ84" i="9"/>
  <c r="FK84" i="9"/>
  <c r="FL84" i="9"/>
  <c r="FM84" i="9"/>
  <c r="FN84" i="9"/>
  <c r="FO84" i="9"/>
  <c r="FP84" i="9"/>
  <c r="FQ84" i="9"/>
  <c r="FR84" i="9"/>
  <c r="FS84" i="9"/>
  <c r="FT84" i="9"/>
  <c r="FU84" i="9"/>
  <c r="FV84" i="9"/>
  <c r="FW84" i="9"/>
  <c r="FX84" i="9"/>
  <c r="FY84" i="9"/>
  <c r="FZ84" i="9"/>
  <c r="GA84" i="9"/>
  <c r="GB84" i="9"/>
  <c r="GC84" i="9"/>
  <c r="GD84" i="9"/>
  <c r="GE84" i="9"/>
  <c r="GF84" i="9"/>
  <c r="GG84" i="9"/>
  <c r="GH84" i="9"/>
  <c r="GI84" i="9"/>
  <c r="GJ84" i="9"/>
  <c r="GK84" i="9"/>
  <c r="GL84" i="9"/>
  <c r="GM84" i="9"/>
  <c r="GN84" i="9"/>
  <c r="GO84" i="9"/>
  <c r="GP84" i="9"/>
  <c r="GQ84" i="9"/>
  <c r="GR84" i="9"/>
  <c r="GS84" i="9"/>
  <c r="DV85" i="9"/>
  <c r="DW85" i="9"/>
  <c r="DX85" i="9"/>
  <c r="DY85" i="9"/>
  <c r="DZ85" i="9"/>
  <c r="EA85" i="9"/>
  <c r="EB85" i="9"/>
  <c r="EC85" i="9"/>
  <c r="ED85" i="9"/>
  <c r="EE85" i="9"/>
  <c r="EF85" i="9"/>
  <c r="EG85" i="9"/>
  <c r="EH85" i="9"/>
  <c r="EI85" i="9"/>
  <c r="EJ85" i="9"/>
  <c r="EK85" i="9"/>
  <c r="EL85" i="9"/>
  <c r="EM85" i="9"/>
  <c r="EN85" i="9"/>
  <c r="EO85" i="9"/>
  <c r="EP85" i="9"/>
  <c r="EQ85" i="9"/>
  <c r="ER85" i="9"/>
  <c r="ES85" i="9"/>
  <c r="ET85" i="9"/>
  <c r="EU85" i="9"/>
  <c r="EV85" i="9"/>
  <c r="EW85" i="9"/>
  <c r="EX85" i="9"/>
  <c r="EY85" i="9"/>
  <c r="EZ85" i="9"/>
  <c r="FA85" i="9"/>
  <c r="FB85" i="9"/>
  <c r="FC85" i="9"/>
  <c r="FD85" i="9"/>
  <c r="FE85" i="9"/>
  <c r="FF85" i="9"/>
  <c r="FG85" i="9"/>
  <c r="FH85" i="9"/>
  <c r="FI85" i="9"/>
  <c r="FJ85" i="9"/>
  <c r="FK85" i="9"/>
  <c r="FL85" i="9"/>
  <c r="FM85" i="9"/>
  <c r="FN85" i="9"/>
  <c r="FO85" i="9"/>
  <c r="FP85" i="9"/>
  <c r="FQ85" i="9"/>
  <c r="FR85" i="9"/>
  <c r="FS85" i="9"/>
  <c r="FT85" i="9"/>
  <c r="FU85" i="9"/>
  <c r="FV85" i="9"/>
  <c r="FW85" i="9"/>
  <c r="FX85" i="9"/>
  <c r="FY85" i="9"/>
  <c r="FZ85" i="9"/>
  <c r="GA85" i="9"/>
  <c r="GB85" i="9"/>
  <c r="GC85" i="9"/>
  <c r="GD85" i="9"/>
  <c r="GE85" i="9"/>
  <c r="GF85" i="9"/>
  <c r="GG85" i="9"/>
  <c r="GH85" i="9"/>
  <c r="GI85" i="9"/>
  <c r="GJ85" i="9"/>
  <c r="GK85" i="9"/>
  <c r="GL85" i="9"/>
  <c r="GM85" i="9"/>
  <c r="GN85" i="9"/>
  <c r="GO85" i="9"/>
  <c r="GP85" i="9"/>
  <c r="GQ85" i="9"/>
  <c r="GR85" i="9"/>
  <c r="GS85" i="9"/>
  <c r="DV86" i="9"/>
  <c r="DW86" i="9"/>
  <c r="DX86" i="9"/>
  <c r="DY86" i="9"/>
  <c r="DZ86" i="9"/>
  <c r="EA86" i="9"/>
  <c r="EB86" i="9"/>
  <c r="EC86" i="9"/>
  <c r="ED86" i="9"/>
  <c r="EE86" i="9"/>
  <c r="EF86" i="9"/>
  <c r="EG86" i="9"/>
  <c r="EH86" i="9"/>
  <c r="EI86" i="9"/>
  <c r="EJ86" i="9"/>
  <c r="EK86" i="9"/>
  <c r="EL86" i="9"/>
  <c r="EM86" i="9"/>
  <c r="EN86" i="9"/>
  <c r="EO86" i="9"/>
  <c r="EP86" i="9"/>
  <c r="EQ86" i="9"/>
  <c r="ER86" i="9"/>
  <c r="ES86" i="9"/>
  <c r="ET86" i="9"/>
  <c r="EU86" i="9"/>
  <c r="EV86" i="9"/>
  <c r="EW86" i="9"/>
  <c r="EX86" i="9"/>
  <c r="EY86" i="9"/>
  <c r="EZ86" i="9"/>
  <c r="FA86" i="9"/>
  <c r="FB86" i="9"/>
  <c r="FC86" i="9"/>
  <c r="FD86" i="9"/>
  <c r="FE86" i="9"/>
  <c r="FF86" i="9"/>
  <c r="FG86" i="9"/>
  <c r="FH86" i="9"/>
  <c r="FI86" i="9"/>
  <c r="FJ86" i="9"/>
  <c r="FK86" i="9"/>
  <c r="FL86" i="9"/>
  <c r="FM86" i="9"/>
  <c r="FN86" i="9"/>
  <c r="FO86" i="9"/>
  <c r="FP86" i="9"/>
  <c r="FQ86" i="9"/>
  <c r="FR86" i="9"/>
  <c r="FS86" i="9"/>
  <c r="FT86" i="9"/>
  <c r="FU86" i="9"/>
  <c r="FV86" i="9"/>
  <c r="FW86" i="9"/>
  <c r="FX86" i="9"/>
  <c r="FY86" i="9"/>
  <c r="FZ86" i="9"/>
  <c r="GA86" i="9"/>
  <c r="GB86" i="9"/>
  <c r="GC86" i="9"/>
  <c r="GD86" i="9"/>
  <c r="GE86" i="9"/>
  <c r="GF86" i="9"/>
  <c r="GG86" i="9"/>
  <c r="GH86" i="9"/>
  <c r="GI86" i="9"/>
  <c r="GJ86" i="9"/>
  <c r="GK86" i="9"/>
  <c r="GL86" i="9"/>
  <c r="GM86" i="9"/>
  <c r="GN86" i="9"/>
  <c r="GO86" i="9"/>
  <c r="GP86" i="9"/>
  <c r="GQ86" i="9"/>
  <c r="GR86" i="9"/>
  <c r="GS86" i="9"/>
  <c r="DV87" i="9"/>
  <c r="DW87" i="9"/>
  <c r="DX87" i="9"/>
  <c r="DY87" i="9"/>
  <c r="DZ87" i="9"/>
  <c r="EA87" i="9"/>
  <c r="EB87" i="9"/>
  <c r="EC87" i="9"/>
  <c r="ED87" i="9"/>
  <c r="EE87" i="9"/>
  <c r="EF87" i="9"/>
  <c r="EG87" i="9"/>
  <c r="EH87" i="9"/>
  <c r="EI87" i="9"/>
  <c r="EJ87" i="9"/>
  <c r="EK87" i="9"/>
  <c r="EL87" i="9"/>
  <c r="EM87" i="9"/>
  <c r="EN87" i="9"/>
  <c r="EO87" i="9"/>
  <c r="EP87" i="9"/>
  <c r="EQ87" i="9"/>
  <c r="ER87" i="9"/>
  <c r="ES87" i="9"/>
  <c r="ET87" i="9"/>
  <c r="EU87" i="9"/>
  <c r="EV87" i="9"/>
  <c r="EW87" i="9"/>
  <c r="EX87" i="9"/>
  <c r="EY87" i="9"/>
  <c r="EZ87" i="9"/>
  <c r="FA87" i="9"/>
  <c r="FB87" i="9"/>
  <c r="FC87" i="9"/>
  <c r="FD87" i="9"/>
  <c r="FE87" i="9"/>
  <c r="FF87" i="9"/>
  <c r="FG87" i="9"/>
  <c r="FH87" i="9"/>
  <c r="FI87" i="9"/>
  <c r="FJ87" i="9"/>
  <c r="FK87" i="9"/>
  <c r="FL87" i="9"/>
  <c r="FM87" i="9"/>
  <c r="FN87" i="9"/>
  <c r="FO87" i="9"/>
  <c r="FP87" i="9"/>
  <c r="FQ87" i="9"/>
  <c r="FR87" i="9"/>
  <c r="FS87" i="9"/>
  <c r="FT87" i="9"/>
  <c r="FU87" i="9"/>
  <c r="FV87" i="9"/>
  <c r="FW87" i="9"/>
  <c r="FX87" i="9"/>
  <c r="FY87" i="9"/>
  <c r="FZ87" i="9"/>
  <c r="GA87" i="9"/>
  <c r="GB87" i="9"/>
  <c r="GC87" i="9"/>
  <c r="GD87" i="9"/>
  <c r="GE87" i="9"/>
  <c r="GF87" i="9"/>
  <c r="GG87" i="9"/>
  <c r="GH87" i="9"/>
  <c r="GI87" i="9"/>
  <c r="GJ87" i="9"/>
  <c r="GK87" i="9"/>
  <c r="GL87" i="9"/>
  <c r="GM87" i="9"/>
  <c r="GN87" i="9"/>
  <c r="GO87" i="9"/>
  <c r="GP87" i="9"/>
  <c r="GQ87" i="9"/>
  <c r="GR87" i="9"/>
  <c r="GS87" i="9"/>
  <c r="DV88" i="9"/>
  <c r="DW88" i="9"/>
  <c r="DX88" i="9"/>
  <c r="DY88" i="9"/>
  <c r="DZ88" i="9"/>
  <c r="EA88" i="9"/>
  <c r="EB88" i="9"/>
  <c r="EC88" i="9"/>
  <c r="ED88" i="9"/>
  <c r="EE88" i="9"/>
  <c r="EF88" i="9"/>
  <c r="EG88" i="9"/>
  <c r="EH88" i="9"/>
  <c r="EI88" i="9"/>
  <c r="EJ88" i="9"/>
  <c r="EK88" i="9"/>
  <c r="EL88" i="9"/>
  <c r="EM88" i="9"/>
  <c r="EN88" i="9"/>
  <c r="EO88" i="9"/>
  <c r="EP88" i="9"/>
  <c r="EQ88" i="9"/>
  <c r="ER88" i="9"/>
  <c r="ES88" i="9"/>
  <c r="ET88" i="9"/>
  <c r="EU88" i="9"/>
  <c r="EV88" i="9"/>
  <c r="EW88" i="9"/>
  <c r="EX88" i="9"/>
  <c r="EY88" i="9"/>
  <c r="EZ88" i="9"/>
  <c r="FA88" i="9"/>
  <c r="FB88" i="9"/>
  <c r="FC88" i="9"/>
  <c r="FD88" i="9"/>
  <c r="FE88" i="9"/>
  <c r="FF88" i="9"/>
  <c r="FG88" i="9"/>
  <c r="FH88" i="9"/>
  <c r="FI88" i="9"/>
  <c r="FJ88" i="9"/>
  <c r="FK88" i="9"/>
  <c r="FL88" i="9"/>
  <c r="FM88" i="9"/>
  <c r="FN88" i="9"/>
  <c r="FO88" i="9"/>
  <c r="FP88" i="9"/>
  <c r="FQ88" i="9"/>
  <c r="FR88" i="9"/>
  <c r="FS88" i="9"/>
  <c r="FT88" i="9"/>
  <c r="FU88" i="9"/>
  <c r="FV88" i="9"/>
  <c r="FW88" i="9"/>
  <c r="FX88" i="9"/>
  <c r="FY88" i="9"/>
  <c r="FZ88" i="9"/>
  <c r="GA88" i="9"/>
  <c r="GB88" i="9"/>
  <c r="GC88" i="9"/>
  <c r="GD88" i="9"/>
  <c r="GE88" i="9"/>
  <c r="GF88" i="9"/>
  <c r="GG88" i="9"/>
  <c r="GH88" i="9"/>
  <c r="GI88" i="9"/>
  <c r="GJ88" i="9"/>
  <c r="GK88" i="9"/>
  <c r="GL88" i="9"/>
  <c r="GM88" i="9"/>
  <c r="GN88" i="9"/>
  <c r="GO88" i="9"/>
  <c r="GP88" i="9"/>
  <c r="GQ88" i="9"/>
  <c r="GR88" i="9"/>
  <c r="GS88" i="9"/>
  <c r="DV89" i="9"/>
  <c r="DW89" i="9"/>
  <c r="DX89" i="9"/>
  <c r="DY89" i="9"/>
  <c r="DZ89" i="9"/>
  <c r="EA89" i="9"/>
  <c r="EB89" i="9"/>
  <c r="EC89" i="9"/>
  <c r="ED89" i="9"/>
  <c r="EE89" i="9"/>
  <c r="EF89" i="9"/>
  <c r="EG89" i="9"/>
  <c r="EH89" i="9"/>
  <c r="EI89" i="9"/>
  <c r="EJ89" i="9"/>
  <c r="EK89" i="9"/>
  <c r="EL89" i="9"/>
  <c r="EM89" i="9"/>
  <c r="EN89" i="9"/>
  <c r="EO89" i="9"/>
  <c r="EP89" i="9"/>
  <c r="EQ89" i="9"/>
  <c r="ER89" i="9"/>
  <c r="ES89" i="9"/>
  <c r="ET89" i="9"/>
  <c r="EU89" i="9"/>
  <c r="EV89" i="9"/>
  <c r="EW89" i="9"/>
  <c r="EX89" i="9"/>
  <c r="EY89" i="9"/>
  <c r="EZ89" i="9"/>
  <c r="FA89" i="9"/>
  <c r="FB89" i="9"/>
  <c r="FC89" i="9"/>
  <c r="FD89" i="9"/>
  <c r="FE89" i="9"/>
  <c r="FF89" i="9"/>
  <c r="FG89" i="9"/>
  <c r="FH89" i="9"/>
  <c r="FI89" i="9"/>
  <c r="FJ89" i="9"/>
  <c r="FK89" i="9"/>
  <c r="FL89" i="9"/>
  <c r="FM89" i="9"/>
  <c r="FN89" i="9"/>
  <c r="FO89" i="9"/>
  <c r="FP89" i="9"/>
  <c r="FQ89" i="9"/>
  <c r="FR89" i="9"/>
  <c r="FS89" i="9"/>
  <c r="FT89" i="9"/>
  <c r="FU89" i="9"/>
  <c r="FV89" i="9"/>
  <c r="FW89" i="9"/>
  <c r="FX89" i="9"/>
  <c r="FY89" i="9"/>
  <c r="FZ89" i="9"/>
  <c r="GA89" i="9"/>
  <c r="GB89" i="9"/>
  <c r="GC89" i="9"/>
  <c r="GD89" i="9"/>
  <c r="GE89" i="9"/>
  <c r="GF89" i="9"/>
  <c r="GG89" i="9"/>
  <c r="GH89" i="9"/>
  <c r="GI89" i="9"/>
  <c r="GJ89" i="9"/>
  <c r="GK89" i="9"/>
  <c r="GL89" i="9"/>
  <c r="GM89" i="9"/>
  <c r="GN89" i="9"/>
  <c r="GO89" i="9"/>
  <c r="GP89" i="9"/>
  <c r="GQ89" i="9"/>
  <c r="GR89" i="9"/>
  <c r="GS89" i="9"/>
  <c r="DV90" i="9"/>
  <c r="DW90" i="9"/>
  <c r="DX90" i="9"/>
  <c r="DY90" i="9"/>
  <c r="DZ90" i="9"/>
  <c r="EA90" i="9"/>
  <c r="EB90" i="9"/>
  <c r="EC90" i="9"/>
  <c r="ED90" i="9"/>
  <c r="EE90" i="9"/>
  <c r="EF90" i="9"/>
  <c r="EG90" i="9"/>
  <c r="EH90" i="9"/>
  <c r="EI90" i="9"/>
  <c r="EJ90" i="9"/>
  <c r="EK90" i="9"/>
  <c r="EL90" i="9"/>
  <c r="EM90" i="9"/>
  <c r="EN90" i="9"/>
  <c r="EO90" i="9"/>
  <c r="EP90" i="9"/>
  <c r="EQ90" i="9"/>
  <c r="ER90" i="9"/>
  <c r="ES90" i="9"/>
  <c r="ET90" i="9"/>
  <c r="EU90" i="9"/>
  <c r="EV90" i="9"/>
  <c r="EW90" i="9"/>
  <c r="EX90" i="9"/>
  <c r="EY90" i="9"/>
  <c r="EZ90" i="9"/>
  <c r="FA90" i="9"/>
  <c r="FB90" i="9"/>
  <c r="FC90" i="9"/>
  <c r="FD90" i="9"/>
  <c r="FE90" i="9"/>
  <c r="FF90" i="9"/>
  <c r="FG90" i="9"/>
  <c r="FH90" i="9"/>
  <c r="FI90" i="9"/>
  <c r="FJ90" i="9"/>
  <c r="FK90" i="9"/>
  <c r="FL90" i="9"/>
  <c r="FM90" i="9"/>
  <c r="FN90" i="9"/>
  <c r="FO90" i="9"/>
  <c r="FP90" i="9"/>
  <c r="FQ90" i="9"/>
  <c r="FR90" i="9"/>
  <c r="FS90" i="9"/>
  <c r="FT90" i="9"/>
  <c r="FU90" i="9"/>
  <c r="FV90" i="9"/>
  <c r="FW90" i="9"/>
  <c r="FX90" i="9"/>
  <c r="FY90" i="9"/>
  <c r="FZ90" i="9"/>
  <c r="GA90" i="9"/>
  <c r="GB90" i="9"/>
  <c r="GC90" i="9"/>
  <c r="GD90" i="9"/>
  <c r="GE90" i="9"/>
  <c r="GF90" i="9"/>
  <c r="GG90" i="9"/>
  <c r="GH90" i="9"/>
  <c r="GI90" i="9"/>
  <c r="GJ90" i="9"/>
  <c r="GK90" i="9"/>
  <c r="GL90" i="9"/>
  <c r="GM90" i="9"/>
  <c r="GN90" i="9"/>
  <c r="GO90" i="9"/>
  <c r="GP90" i="9"/>
  <c r="GQ90" i="9"/>
  <c r="GR90" i="9"/>
  <c r="GS90" i="9"/>
  <c r="DV91" i="9"/>
  <c r="DW91" i="9"/>
  <c r="DX91" i="9"/>
  <c r="DY91" i="9"/>
  <c r="DZ91" i="9"/>
  <c r="EA91" i="9"/>
  <c r="EB91" i="9"/>
  <c r="EC91" i="9"/>
  <c r="ED91" i="9"/>
  <c r="EE91" i="9"/>
  <c r="EF91" i="9"/>
  <c r="EG91" i="9"/>
  <c r="EH91" i="9"/>
  <c r="EI91" i="9"/>
  <c r="EJ91" i="9"/>
  <c r="EK91" i="9"/>
  <c r="EL91" i="9"/>
  <c r="EM91" i="9"/>
  <c r="EN91" i="9"/>
  <c r="EO91" i="9"/>
  <c r="EP91" i="9"/>
  <c r="EQ91" i="9"/>
  <c r="ER91" i="9"/>
  <c r="ES91" i="9"/>
  <c r="ET91" i="9"/>
  <c r="EU91" i="9"/>
  <c r="EV91" i="9"/>
  <c r="EW91" i="9"/>
  <c r="EX91" i="9"/>
  <c r="EY91" i="9"/>
  <c r="EZ91" i="9"/>
  <c r="FA91" i="9"/>
  <c r="FB91" i="9"/>
  <c r="FC91" i="9"/>
  <c r="FD91" i="9"/>
  <c r="FE91" i="9"/>
  <c r="FF91" i="9"/>
  <c r="FG91" i="9"/>
  <c r="FH91" i="9"/>
  <c r="FI91" i="9"/>
  <c r="FJ91" i="9"/>
  <c r="FK91" i="9"/>
  <c r="FL91" i="9"/>
  <c r="FM91" i="9"/>
  <c r="FN91" i="9"/>
  <c r="FO91" i="9"/>
  <c r="FP91" i="9"/>
  <c r="FQ91" i="9"/>
  <c r="FR91" i="9"/>
  <c r="FS91" i="9"/>
  <c r="FT91" i="9"/>
  <c r="FU91" i="9"/>
  <c r="FV91" i="9"/>
  <c r="FW91" i="9"/>
  <c r="FX91" i="9"/>
  <c r="FY91" i="9"/>
  <c r="FZ91" i="9"/>
  <c r="GA91" i="9"/>
  <c r="GB91" i="9"/>
  <c r="GC91" i="9"/>
  <c r="GD91" i="9"/>
  <c r="GE91" i="9"/>
  <c r="GF91" i="9"/>
  <c r="GG91" i="9"/>
  <c r="GH91" i="9"/>
  <c r="GI91" i="9"/>
  <c r="GJ91" i="9"/>
  <c r="GK91" i="9"/>
  <c r="GL91" i="9"/>
  <c r="GM91" i="9"/>
  <c r="GN91" i="9"/>
  <c r="GO91" i="9"/>
  <c r="GP91" i="9"/>
  <c r="GQ91" i="9"/>
  <c r="GR91" i="9"/>
  <c r="GS91" i="9"/>
  <c r="AF3" i="11" l="1"/>
  <c r="BF41" i="8" l="1"/>
  <c r="G3" i="11"/>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43" i="8"/>
  <c r="F41" i="8"/>
  <c r="F42" i="8"/>
  <c r="F86" i="3" l="1"/>
  <c r="IG45" i="9" l="1"/>
  <c r="OE45" i="9"/>
  <c r="D5" i="8" l="1"/>
  <c r="MS46" i="9" l="1"/>
  <c r="MT46" i="9"/>
  <c r="MU46" i="9"/>
  <c r="MV46" i="9"/>
  <c r="MW46" i="9"/>
  <c r="MX46" i="9"/>
  <c r="MY46" i="9"/>
  <c r="MZ46" i="9"/>
  <c r="NA46" i="9"/>
  <c r="NB46" i="9"/>
  <c r="NC46" i="9"/>
  <c r="ND46" i="9"/>
  <c r="NE46" i="9"/>
  <c r="NF46" i="9"/>
  <c r="NG46" i="9"/>
  <c r="NH46" i="9"/>
  <c r="NI46" i="9"/>
  <c r="NJ46" i="9"/>
  <c r="NK46" i="9"/>
  <c r="NL46" i="9"/>
  <c r="NM46" i="9"/>
  <c r="NN46" i="9"/>
  <c r="NO46" i="9"/>
  <c r="NP46" i="9"/>
  <c r="NQ46" i="9"/>
  <c r="NR46" i="9"/>
  <c r="NS46" i="9"/>
  <c r="NT46" i="9"/>
  <c r="NU46" i="9"/>
  <c r="NV46" i="9"/>
  <c r="NW46" i="9"/>
  <c r="NX46" i="9"/>
  <c r="NY46" i="9"/>
  <c r="NZ46" i="9"/>
  <c r="OA46" i="9"/>
  <c r="OB46" i="9"/>
  <c r="OC46" i="9"/>
  <c r="OD46" i="9"/>
  <c r="OE46" i="9"/>
  <c r="OF46" i="9"/>
  <c r="OG46" i="9"/>
  <c r="OH46" i="9"/>
  <c r="OI46" i="9"/>
  <c r="OJ46" i="9"/>
  <c r="OK46" i="9"/>
  <c r="OL46" i="9"/>
  <c r="OM46" i="9"/>
  <c r="ON46" i="9"/>
  <c r="OO46" i="9"/>
  <c r="OP46" i="9"/>
  <c r="OQ46" i="9"/>
  <c r="OR46" i="9"/>
  <c r="OS46" i="9"/>
  <c r="OT46" i="9"/>
  <c r="OU46" i="9"/>
  <c r="OV46" i="9"/>
  <c r="OW46" i="9"/>
  <c r="OX46" i="9"/>
  <c r="OY46" i="9"/>
  <c r="OZ46" i="9"/>
  <c r="PA46" i="9"/>
  <c r="PB46" i="9"/>
  <c r="PC46" i="9"/>
  <c r="PD46" i="9"/>
  <c r="PE46" i="9"/>
  <c r="PF46" i="9"/>
  <c r="PG46" i="9"/>
  <c r="PH46" i="9"/>
  <c r="PI46" i="9"/>
  <c r="PJ46" i="9"/>
  <c r="PK46" i="9"/>
  <c r="PL46" i="9"/>
  <c r="PM46" i="9"/>
  <c r="PN46" i="9"/>
  <c r="PO46" i="9"/>
  <c r="PP46" i="9"/>
  <c r="MS47" i="9"/>
  <c r="MT47" i="9"/>
  <c r="MU47" i="9"/>
  <c r="MV47" i="9"/>
  <c r="MW47" i="9"/>
  <c r="MX47" i="9"/>
  <c r="MY47" i="9"/>
  <c r="MZ47" i="9"/>
  <c r="NA47" i="9"/>
  <c r="NB47" i="9"/>
  <c r="NC47" i="9"/>
  <c r="ND47" i="9"/>
  <c r="NE47" i="9"/>
  <c r="NF47" i="9"/>
  <c r="NG47" i="9"/>
  <c r="NH47" i="9"/>
  <c r="NI47" i="9"/>
  <c r="NJ47" i="9"/>
  <c r="NK47" i="9"/>
  <c r="NL47" i="9"/>
  <c r="NM47" i="9"/>
  <c r="NN47" i="9"/>
  <c r="NO47" i="9"/>
  <c r="NP47" i="9"/>
  <c r="NQ47" i="9"/>
  <c r="NR47" i="9"/>
  <c r="NS47" i="9"/>
  <c r="NT47" i="9"/>
  <c r="NU47" i="9"/>
  <c r="NV47" i="9"/>
  <c r="NW47" i="9"/>
  <c r="NX47" i="9"/>
  <c r="NY47" i="9"/>
  <c r="NZ47" i="9"/>
  <c r="OA47" i="9"/>
  <c r="OB47" i="9"/>
  <c r="OC47" i="9"/>
  <c r="OD47" i="9"/>
  <c r="OE47" i="9"/>
  <c r="OF47" i="9"/>
  <c r="OG47" i="9"/>
  <c r="OH47" i="9"/>
  <c r="OI47" i="9"/>
  <c r="OJ47" i="9"/>
  <c r="OK47" i="9"/>
  <c r="OL47" i="9"/>
  <c r="OM47" i="9"/>
  <c r="ON47" i="9"/>
  <c r="OO47" i="9"/>
  <c r="OP47" i="9"/>
  <c r="OQ47" i="9"/>
  <c r="OR47" i="9"/>
  <c r="OS47" i="9"/>
  <c r="OT47" i="9"/>
  <c r="OU47" i="9"/>
  <c r="OV47" i="9"/>
  <c r="OW47" i="9"/>
  <c r="OX47" i="9"/>
  <c r="OY47" i="9"/>
  <c r="OZ47" i="9"/>
  <c r="PA47" i="9"/>
  <c r="PB47" i="9"/>
  <c r="PC47" i="9"/>
  <c r="PD47" i="9"/>
  <c r="PE47" i="9"/>
  <c r="PF47" i="9"/>
  <c r="PG47" i="9"/>
  <c r="PH47" i="9"/>
  <c r="PI47" i="9"/>
  <c r="PJ47" i="9"/>
  <c r="PK47" i="9"/>
  <c r="PL47" i="9"/>
  <c r="PM47" i="9"/>
  <c r="PN47" i="9"/>
  <c r="PO47" i="9"/>
  <c r="PP47" i="9"/>
  <c r="MS48" i="9"/>
  <c r="MT48" i="9"/>
  <c r="MU48" i="9"/>
  <c r="MV48" i="9"/>
  <c r="MW48" i="9"/>
  <c r="MX48" i="9"/>
  <c r="MY48" i="9"/>
  <c r="MZ48" i="9"/>
  <c r="NA48" i="9"/>
  <c r="NB48" i="9"/>
  <c r="NC48" i="9"/>
  <c r="ND48" i="9"/>
  <c r="NE48" i="9"/>
  <c r="NF48" i="9"/>
  <c r="NG48" i="9"/>
  <c r="NH48" i="9"/>
  <c r="NI48" i="9"/>
  <c r="NJ48" i="9"/>
  <c r="NK48" i="9"/>
  <c r="NL48" i="9"/>
  <c r="NM48" i="9"/>
  <c r="NN48" i="9"/>
  <c r="NO48" i="9"/>
  <c r="NP48" i="9"/>
  <c r="NQ48" i="9"/>
  <c r="NR48" i="9"/>
  <c r="NS48" i="9"/>
  <c r="NT48" i="9"/>
  <c r="NU48" i="9"/>
  <c r="NV48" i="9"/>
  <c r="NW48" i="9"/>
  <c r="NX48" i="9"/>
  <c r="NY48" i="9"/>
  <c r="NZ48" i="9"/>
  <c r="OA48" i="9"/>
  <c r="OB48" i="9"/>
  <c r="OC48" i="9"/>
  <c r="OD48" i="9"/>
  <c r="OE48" i="9"/>
  <c r="OF48" i="9"/>
  <c r="OG48" i="9"/>
  <c r="OH48" i="9"/>
  <c r="OI48" i="9"/>
  <c r="OJ48" i="9"/>
  <c r="OK48" i="9"/>
  <c r="OL48" i="9"/>
  <c r="OM48" i="9"/>
  <c r="ON48" i="9"/>
  <c r="OO48" i="9"/>
  <c r="OP48" i="9"/>
  <c r="OQ48" i="9"/>
  <c r="OR48" i="9"/>
  <c r="OS48" i="9"/>
  <c r="OT48" i="9"/>
  <c r="OU48" i="9"/>
  <c r="OV48" i="9"/>
  <c r="OW48" i="9"/>
  <c r="OX48" i="9"/>
  <c r="OY48" i="9"/>
  <c r="OZ48" i="9"/>
  <c r="PA48" i="9"/>
  <c r="PB48" i="9"/>
  <c r="PC48" i="9"/>
  <c r="PD48" i="9"/>
  <c r="PE48" i="9"/>
  <c r="PF48" i="9"/>
  <c r="PG48" i="9"/>
  <c r="PH48" i="9"/>
  <c r="PI48" i="9"/>
  <c r="PJ48" i="9"/>
  <c r="PK48" i="9"/>
  <c r="PL48" i="9"/>
  <c r="PM48" i="9"/>
  <c r="PN48" i="9"/>
  <c r="PO48" i="9"/>
  <c r="PP48" i="9"/>
  <c r="MS49" i="9"/>
  <c r="MT49" i="9"/>
  <c r="MU49" i="9"/>
  <c r="MV49" i="9"/>
  <c r="MW49" i="9"/>
  <c r="MX49" i="9"/>
  <c r="MY49" i="9"/>
  <c r="MZ49" i="9"/>
  <c r="NA49" i="9"/>
  <c r="NB49" i="9"/>
  <c r="NC49" i="9"/>
  <c r="ND49" i="9"/>
  <c r="NE49" i="9"/>
  <c r="NF49" i="9"/>
  <c r="NG49" i="9"/>
  <c r="NH49" i="9"/>
  <c r="NI49" i="9"/>
  <c r="NJ49" i="9"/>
  <c r="NK49" i="9"/>
  <c r="NL49" i="9"/>
  <c r="NM49" i="9"/>
  <c r="NN49" i="9"/>
  <c r="NO49" i="9"/>
  <c r="NP49" i="9"/>
  <c r="NQ49" i="9"/>
  <c r="NR49" i="9"/>
  <c r="NS49" i="9"/>
  <c r="NT49" i="9"/>
  <c r="NU49" i="9"/>
  <c r="NV49" i="9"/>
  <c r="NW49" i="9"/>
  <c r="NX49" i="9"/>
  <c r="NY49" i="9"/>
  <c r="NZ49" i="9"/>
  <c r="OA49" i="9"/>
  <c r="OB49" i="9"/>
  <c r="OC49" i="9"/>
  <c r="OD49" i="9"/>
  <c r="OE49" i="9"/>
  <c r="OF49" i="9"/>
  <c r="OG49" i="9"/>
  <c r="OH49" i="9"/>
  <c r="OI49" i="9"/>
  <c r="OJ49" i="9"/>
  <c r="OK49" i="9"/>
  <c r="OL49" i="9"/>
  <c r="OM49" i="9"/>
  <c r="ON49" i="9"/>
  <c r="OO49" i="9"/>
  <c r="OP49" i="9"/>
  <c r="OQ49" i="9"/>
  <c r="OR49" i="9"/>
  <c r="OS49" i="9"/>
  <c r="OT49" i="9"/>
  <c r="OU49" i="9"/>
  <c r="OV49" i="9"/>
  <c r="OW49" i="9"/>
  <c r="OX49" i="9"/>
  <c r="OY49" i="9"/>
  <c r="OZ49" i="9"/>
  <c r="PA49" i="9"/>
  <c r="PB49" i="9"/>
  <c r="PC49" i="9"/>
  <c r="PD49" i="9"/>
  <c r="PE49" i="9"/>
  <c r="PF49" i="9"/>
  <c r="PG49" i="9"/>
  <c r="PH49" i="9"/>
  <c r="PI49" i="9"/>
  <c r="PJ49" i="9"/>
  <c r="PK49" i="9"/>
  <c r="PL49" i="9"/>
  <c r="PM49" i="9"/>
  <c r="PN49" i="9"/>
  <c r="PO49" i="9"/>
  <c r="PP49" i="9"/>
  <c r="MS50" i="9"/>
  <c r="MT50" i="9"/>
  <c r="MU50" i="9"/>
  <c r="MV50" i="9"/>
  <c r="MW50" i="9"/>
  <c r="MX50" i="9"/>
  <c r="MY50" i="9"/>
  <c r="MZ50" i="9"/>
  <c r="NA50" i="9"/>
  <c r="NB50" i="9"/>
  <c r="NC50" i="9"/>
  <c r="ND50" i="9"/>
  <c r="NE50" i="9"/>
  <c r="NF50" i="9"/>
  <c r="NG50" i="9"/>
  <c r="NH50" i="9"/>
  <c r="NI50" i="9"/>
  <c r="NJ50" i="9"/>
  <c r="NK50" i="9"/>
  <c r="NL50" i="9"/>
  <c r="NM50" i="9"/>
  <c r="NN50" i="9"/>
  <c r="NO50" i="9"/>
  <c r="NP50" i="9"/>
  <c r="NQ50" i="9"/>
  <c r="NR50" i="9"/>
  <c r="NS50" i="9"/>
  <c r="NT50" i="9"/>
  <c r="NU50" i="9"/>
  <c r="NV50" i="9"/>
  <c r="NW50" i="9"/>
  <c r="NX50" i="9"/>
  <c r="NY50" i="9"/>
  <c r="NZ50" i="9"/>
  <c r="OA50" i="9"/>
  <c r="OB50" i="9"/>
  <c r="OC50" i="9"/>
  <c r="OD50" i="9"/>
  <c r="OE50" i="9"/>
  <c r="OF50" i="9"/>
  <c r="OG50" i="9"/>
  <c r="OH50" i="9"/>
  <c r="OI50" i="9"/>
  <c r="OJ50" i="9"/>
  <c r="OK50" i="9"/>
  <c r="OL50" i="9"/>
  <c r="OM50" i="9"/>
  <c r="ON50" i="9"/>
  <c r="OO50" i="9"/>
  <c r="OP50" i="9"/>
  <c r="OQ50" i="9"/>
  <c r="OR50" i="9"/>
  <c r="OS50" i="9"/>
  <c r="OT50" i="9"/>
  <c r="OU50" i="9"/>
  <c r="OV50" i="9"/>
  <c r="OW50" i="9"/>
  <c r="OX50" i="9"/>
  <c r="OY50" i="9"/>
  <c r="OZ50" i="9"/>
  <c r="PA50" i="9"/>
  <c r="PB50" i="9"/>
  <c r="PC50" i="9"/>
  <c r="PD50" i="9"/>
  <c r="PE50" i="9"/>
  <c r="PF50" i="9"/>
  <c r="PG50" i="9"/>
  <c r="PH50" i="9"/>
  <c r="PI50" i="9"/>
  <c r="PJ50" i="9"/>
  <c r="PK50" i="9"/>
  <c r="PL50" i="9"/>
  <c r="PM50" i="9"/>
  <c r="PN50" i="9"/>
  <c r="PO50" i="9"/>
  <c r="PP50" i="9"/>
  <c r="MS51" i="9"/>
  <c r="MT51" i="9"/>
  <c r="MU51" i="9"/>
  <c r="MV51" i="9"/>
  <c r="MW51" i="9"/>
  <c r="MX51" i="9"/>
  <c r="MY51" i="9"/>
  <c r="MZ51" i="9"/>
  <c r="NA51" i="9"/>
  <c r="NB51" i="9"/>
  <c r="NC51" i="9"/>
  <c r="ND51" i="9"/>
  <c r="NE51" i="9"/>
  <c r="NF51" i="9"/>
  <c r="NG51" i="9"/>
  <c r="NH51" i="9"/>
  <c r="NI51" i="9"/>
  <c r="NJ51" i="9"/>
  <c r="NK51" i="9"/>
  <c r="NL51" i="9"/>
  <c r="NM51" i="9"/>
  <c r="NN51" i="9"/>
  <c r="NO51" i="9"/>
  <c r="NP51" i="9"/>
  <c r="NQ51" i="9"/>
  <c r="NR51" i="9"/>
  <c r="NS51" i="9"/>
  <c r="NT51" i="9"/>
  <c r="NU51" i="9"/>
  <c r="NV51" i="9"/>
  <c r="NW51" i="9"/>
  <c r="NX51" i="9"/>
  <c r="NY51" i="9"/>
  <c r="NZ51" i="9"/>
  <c r="OA51" i="9"/>
  <c r="OB51" i="9"/>
  <c r="OC51" i="9"/>
  <c r="OD51" i="9"/>
  <c r="OE51" i="9"/>
  <c r="OF51" i="9"/>
  <c r="OG51" i="9"/>
  <c r="OH51" i="9"/>
  <c r="OI51" i="9"/>
  <c r="OJ51" i="9"/>
  <c r="OK51" i="9"/>
  <c r="OL51" i="9"/>
  <c r="OM51" i="9"/>
  <c r="ON51" i="9"/>
  <c r="OO51" i="9"/>
  <c r="OP51" i="9"/>
  <c r="OQ51" i="9"/>
  <c r="OR51" i="9"/>
  <c r="OS51" i="9"/>
  <c r="OT51" i="9"/>
  <c r="OU51" i="9"/>
  <c r="OV51" i="9"/>
  <c r="OW51" i="9"/>
  <c r="OX51" i="9"/>
  <c r="OY51" i="9"/>
  <c r="OZ51" i="9"/>
  <c r="PA51" i="9"/>
  <c r="PB51" i="9"/>
  <c r="PC51" i="9"/>
  <c r="PD51" i="9"/>
  <c r="PE51" i="9"/>
  <c r="PF51" i="9"/>
  <c r="PG51" i="9"/>
  <c r="PH51" i="9"/>
  <c r="PI51" i="9"/>
  <c r="PJ51" i="9"/>
  <c r="PK51" i="9"/>
  <c r="PL51" i="9"/>
  <c r="PM51" i="9"/>
  <c r="PN51" i="9"/>
  <c r="PO51" i="9"/>
  <c r="PP51" i="9"/>
  <c r="MS52" i="9"/>
  <c r="MT52" i="9"/>
  <c r="MU52" i="9"/>
  <c r="MV52" i="9"/>
  <c r="MW52" i="9"/>
  <c r="MX52" i="9"/>
  <c r="MY52" i="9"/>
  <c r="MZ52" i="9"/>
  <c r="NA52" i="9"/>
  <c r="NB52" i="9"/>
  <c r="NC52" i="9"/>
  <c r="ND52" i="9"/>
  <c r="NE52" i="9"/>
  <c r="NF52" i="9"/>
  <c r="NG52" i="9"/>
  <c r="NH52" i="9"/>
  <c r="NI52" i="9"/>
  <c r="NJ52" i="9"/>
  <c r="NK52" i="9"/>
  <c r="NL52" i="9"/>
  <c r="NM52" i="9"/>
  <c r="NN52" i="9"/>
  <c r="NO52" i="9"/>
  <c r="NP52" i="9"/>
  <c r="NQ52" i="9"/>
  <c r="NR52" i="9"/>
  <c r="NS52" i="9"/>
  <c r="NT52" i="9"/>
  <c r="NU52" i="9"/>
  <c r="NV52" i="9"/>
  <c r="NW52" i="9"/>
  <c r="NX52" i="9"/>
  <c r="NY52" i="9"/>
  <c r="NZ52" i="9"/>
  <c r="OA52" i="9"/>
  <c r="OB52" i="9"/>
  <c r="OC52" i="9"/>
  <c r="OD52" i="9"/>
  <c r="OE52" i="9"/>
  <c r="OF52" i="9"/>
  <c r="OG52" i="9"/>
  <c r="OH52" i="9"/>
  <c r="OI52" i="9"/>
  <c r="OJ52" i="9"/>
  <c r="OK52" i="9"/>
  <c r="OL52" i="9"/>
  <c r="OM52" i="9"/>
  <c r="ON52" i="9"/>
  <c r="OO52" i="9"/>
  <c r="OP52" i="9"/>
  <c r="OQ52" i="9"/>
  <c r="OR52" i="9"/>
  <c r="OS52" i="9"/>
  <c r="OT52" i="9"/>
  <c r="OU52" i="9"/>
  <c r="OV52" i="9"/>
  <c r="OW52" i="9"/>
  <c r="OX52" i="9"/>
  <c r="OY52" i="9"/>
  <c r="OZ52" i="9"/>
  <c r="PA52" i="9"/>
  <c r="PB52" i="9"/>
  <c r="PC52" i="9"/>
  <c r="PD52" i="9"/>
  <c r="PE52" i="9"/>
  <c r="PF52" i="9"/>
  <c r="PG52" i="9"/>
  <c r="PH52" i="9"/>
  <c r="PI52" i="9"/>
  <c r="PJ52" i="9"/>
  <c r="PK52" i="9"/>
  <c r="PL52" i="9"/>
  <c r="PM52" i="9"/>
  <c r="PN52" i="9"/>
  <c r="PO52" i="9"/>
  <c r="PP52" i="9"/>
  <c r="MS53" i="9"/>
  <c r="MT53" i="9"/>
  <c r="MU53" i="9"/>
  <c r="MV53" i="9"/>
  <c r="MW53" i="9"/>
  <c r="MX53" i="9"/>
  <c r="MY53" i="9"/>
  <c r="MZ53" i="9"/>
  <c r="NA53" i="9"/>
  <c r="NB53" i="9"/>
  <c r="NC53" i="9"/>
  <c r="ND53" i="9"/>
  <c r="NE53" i="9"/>
  <c r="NF53" i="9"/>
  <c r="NG53" i="9"/>
  <c r="NH53" i="9"/>
  <c r="NI53" i="9"/>
  <c r="NJ53" i="9"/>
  <c r="NK53" i="9"/>
  <c r="NL53" i="9"/>
  <c r="NM53" i="9"/>
  <c r="NN53" i="9"/>
  <c r="NO53" i="9"/>
  <c r="NP53" i="9"/>
  <c r="NQ53" i="9"/>
  <c r="NR53" i="9"/>
  <c r="NS53" i="9"/>
  <c r="NT53" i="9"/>
  <c r="NU53" i="9"/>
  <c r="NV53" i="9"/>
  <c r="NW53" i="9"/>
  <c r="NX53" i="9"/>
  <c r="NY53" i="9"/>
  <c r="NZ53" i="9"/>
  <c r="OA53" i="9"/>
  <c r="OB53" i="9"/>
  <c r="OC53" i="9"/>
  <c r="OD53" i="9"/>
  <c r="OE53" i="9"/>
  <c r="OF53" i="9"/>
  <c r="OG53" i="9"/>
  <c r="OH53" i="9"/>
  <c r="OI53" i="9"/>
  <c r="OJ53" i="9"/>
  <c r="OK53" i="9"/>
  <c r="OL53" i="9"/>
  <c r="OM53" i="9"/>
  <c r="ON53" i="9"/>
  <c r="OO53" i="9"/>
  <c r="OP53" i="9"/>
  <c r="OQ53" i="9"/>
  <c r="OR53" i="9"/>
  <c r="OS53" i="9"/>
  <c r="OT53" i="9"/>
  <c r="OU53" i="9"/>
  <c r="OV53" i="9"/>
  <c r="OW53" i="9"/>
  <c r="OX53" i="9"/>
  <c r="OY53" i="9"/>
  <c r="OZ53" i="9"/>
  <c r="PA53" i="9"/>
  <c r="PB53" i="9"/>
  <c r="PC53" i="9"/>
  <c r="PD53" i="9"/>
  <c r="PE53" i="9"/>
  <c r="PF53" i="9"/>
  <c r="PG53" i="9"/>
  <c r="PH53" i="9"/>
  <c r="PI53" i="9"/>
  <c r="PJ53" i="9"/>
  <c r="PK53" i="9"/>
  <c r="PL53" i="9"/>
  <c r="PM53" i="9"/>
  <c r="PN53" i="9"/>
  <c r="PO53" i="9"/>
  <c r="PP53" i="9"/>
  <c r="MS54" i="9"/>
  <c r="MT54" i="9"/>
  <c r="MU54" i="9"/>
  <c r="MV54" i="9"/>
  <c r="MW54" i="9"/>
  <c r="MX54" i="9"/>
  <c r="MY54" i="9"/>
  <c r="MZ54" i="9"/>
  <c r="NA54" i="9"/>
  <c r="NB54" i="9"/>
  <c r="NC54" i="9"/>
  <c r="ND54" i="9"/>
  <c r="NE54" i="9"/>
  <c r="NF54" i="9"/>
  <c r="NG54" i="9"/>
  <c r="NH54" i="9"/>
  <c r="NI54" i="9"/>
  <c r="NJ54" i="9"/>
  <c r="NK54" i="9"/>
  <c r="NL54" i="9"/>
  <c r="NM54" i="9"/>
  <c r="NN54" i="9"/>
  <c r="NO54" i="9"/>
  <c r="NP54" i="9"/>
  <c r="NQ54" i="9"/>
  <c r="NR54" i="9"/>
  <c r="NS54" i="9"/>
  <c r="NT54" i="9"/>
  <c r="NU54" i="9"/>
  <c r="NV54" i="9"/>
  <c r="NW54" i="9"/>
  <c r="NX54" i="9"/>
  <c r="NY54" i="9"/>
  <c r="NZ54" i="9"/>
  <c r="OA54" i="9"/>
  <c r="OB54" i="9"/>
  <c r="OC54" i="9"/>
  <c r="OD54" i="9"/>
  <c r="OE54" i="9"/>
  <c r="OF54" i="9"/>
  <c r="OG54" i="9"/>
  <c r="OH54" i="9"/>
  <c r="OI54" i="9"/>
  <c r="OJ54" i="9"/>
  <c r="OK54" i="9"/>
  <c r="OL54" i="9"/>
  <c r="OM54" i="9"/>
  <c r="ON54" i="9"/>
  <c r="OO54" i="9"/>
  <c r="OP54" i="9"/>
  <c r="OQ54" i="9"/>
  <c r="OR54" i="9"/>
  <c r="OS54" i="9"/>
  <c r="OT54" i="9"/>
  <c r="OU54" i="9"/>
  <c r="OV54" i="9"/>
  <c r="OW54" i="9"/>
  <c r="OX54" i="9"/>
  <c r="OY54" i="9"/>
  <c r="OZ54" i="9"/>
  <c r="PA54" i="9"/>
  <c r="PB54" i="9"/>
  <c r="PC54" i="9"/>
  <c r="PD54" i="9"/>
  <c r="PE54" i="9"/>
  <c r="PF54" i="9"/>
  <c r="PG54" i="9"/>
  <c r="PH54" i="9"/>
  <c r="PI54" i="9"/>
  <c r="PJ54" i="9"/>
  <c r="PK54" i="9"/>
  <c r="PL54" i="9"/>
  <c r="PM54" i="9"/>
  <c r="PN54" i="9"/>
  <c r="PO54" i="9"/>
  <c r="PP54" i="9"/>
  <c r="MS55" i="9"/>
  <c r="MT55" i="9"/>
  <c r="MU55" i="9"/>
  <c r="MV55" i="9"/>
  <c r="MW55" i="9"/>
  <c r="MX55" i="9"/>
  <c r="MY55" i="9"/>
  <c r="MZ55" i="9"/>
  <c r="NA55" i="9"/>
  <c r="NB55" i="9"/>
  <c r="NC55" i="9"/>
  <c r="ND55" i="9"/>
  <c r="NE55" i="9"/>
  <c r="NF55" i="9"/>
  <c r="NG55" i="9"/>
  <c r="NH55" i="9"/>
  <c r="NI55" i="9"/>
  <c r="NJ55" i="9"/>
  <c r="NK55" i="9"/>
  <c r="NL55" i="9"/>
  <c r="NM55" i="9"/>
  <c r="NN55" i="9"/>
  <c r="NO55" i="9"/>
  <c r="NP55" i="9"/>
  <c r="NQ55" i="9"/>
  <c r="NR55" i="9"/>
  <c r="NS55" i="9"/>
  <c r="NT55" i="9"/>
  <c r="NU55" i="9"/>
  <c r="NV55" i="9"/>
  <c r="NW55" i="9"/>
  <c r="NX55" i="9"/>
  <c r="NY55" i="9"/>
  <c r="NZ55" i="9"/>
  <c r="OA55" i="9"/>
  <c r="OB55" i="9"/>
  <c r="OC55" i="9"/>
  <c r="OD55" i="9"/>
  <c r="OE55" i="9"/>
  <c r="OF55" i="9"/>
  <c r="OG55" i="9"/>
  <c r="OH55" i="9"/>
  <c r="OI55" i="9"/>
  <c r="OJ55" i="9"/>
  <c r="OK55" i="9"/>
  <c r="OL55" i="9"/>
  <c r="OM55" i="9"/>
  <c r="ON55" i="9"/>
  <c r="OO55" i="9"/>
  <c r="OP55" i="9"/>
  <c r="OQ55" i="9"/>
  <c r="OR55" i="9"/>
  <c r="OS55" i="9"/>
  <c r="OT55" i="9"/>
  <c r="OU55" i="9"/>
  <c r="OV55" i="9"/>
  <c r="OW55" i="9"/>
  <c r="OX55" i="9"/>
  <c r="OY55" i="9"/>
  <c r="OZ55" i="9"/>
  <c r="PA55" i="9"/>
  <c r="PB55" i="9"/>
  <c r="PC55" i="9"/>
  <c r="PD55" i="9"/>
  <c r="PE55" i="9"/>
  <c r="PF55" i="9"/>
  <c r="PG55" i="9"/>
  <c r="PH55" i="9"/>
  <c r="PI55" i="9"/>
  <c r="PJ55" i="9"/>
  <c r="PK55" i="9"/>
  <c r="PL55" i="9"/>
  <c r="PM55" i="9"/>
  <c r="PN55" i="9"/>
  <c r="PO55" i="9"/>
  <c r="PP55" i="9"/>
  <c r="MS56" i="9"/>
  <c r="MT56" i="9"/>
  <c r="MU56" i="9"/>
  <c r="MV56" i="9"/>
  <c r="MW56" i="9"/>
  <c r="MX56" i="9"/>
  <c r="MY56" i="9"/>
  <c r="MZ56" i="9"/>
  <c r="NA56" i="9"/>
  <c r="NB56" i="9"/>
  <c r="NC56" i="9"/>
  <c r="ND56" i="9"/>
  <c r="NE56" i="9"/>
  <c r="NF56" i="9"/>
  <c r="NG56" i="9"/>
  <c r="NH56" i="9"/>
  <c r="NI56" i="9"/>
  <c r="NJ56" i="9"/>
  <c r="NK56" i="9"/>
  <c r="NL56" i="9"/>
  <c r="NM56" i="9"/>
  <c r="NN56" i="9"/>
  <c r="NO56" i="9"/>
  <c r="NP56" i="9"/>
  <c r="NQ56" i="9"/>
  <c r="NR56" i="9"/>
  <c r="NS56" i="9"/>
  <c r="NT56" i="9"/>
  <c r="NU56" i="9"/>
  <c r="NV56" i="9"/>
  <c r="NW56" i="9"/>
  <c r="NX56" i="9"/>
  <c r="NY56" i="9"/>
  <c r="NZ56" i="9"/>
  <c r="OA56" i="9"/>
  <c r="OB56" i="9"/>
  <c r="OC56" i="9"/>
  <c r="OD56" i="9"/>
  <c r="OE56" i="9"/>
  <c r="OF56" i="9"/>
  <c r="OG56" i="9"/>
  <c r="OH56" i="9"/>
  <c r="OI56" i="9"/>
  <c r="OJ56" i="9"/>
  <c r="OK56" i="9"/>
  <c r="OL56" i="9"/>
  <c r="OM56" i="9"/>
  <c r="ON56" i="9"/>
  <c r="OO56" i="9"/>
  <c r="OP56" i="9"/>
  <c r="OQ56" i="9"/>
  <c r="OR56" i="9"/>
  <c r="OS56" i="9"/>
  <c r="OT56" i="9"/>
  <c r="OU56" i="9"/>
  <c r="OV56" i="9"/>
  <c r="OW56" i="9"/>
  <c r="OX56" i="9"/>
  <c r="OY56" i="9"/>
  <c r="OZ56" i="9"/>
  <c r="PA56" i="9"/>
  <c r="PB56" i="9"/>
  <c r="PC56" i="9"/>
  <c r="PD56" i="9"/>
  <c r="PE56" i="9"/>
  <c r="PF56" i="9"/>
  <c r="PG56" i="9"/>
  <c r="PH56" i="9"/>
  <c r="PI56" i="9"/>
  <c r="PJ56" i="9"/>
  <c r="PK56" i="9"/>
  <c r="PL56" i="9"/>
  <c r="PM56" i="9"/>
  <c r="PN56" i="9"/>
  <c r="PO56" i="9"/>
  <c r="PP56" i="9"/>
  <c r="MS57" i="9"/>
  <c r="MT57" i="9"/>
  <c r="MU57" i="9"/>
  <c r="MV57" i="9"/>
  <c r="MW57" i="9"/>
  <c r="MX57" i="9"/>
  <c r="MY57" i="9"/>
  <c r="MZ57" i="9"/>
  <c r="NA57" i="9"/>
  <c r="NB57" i="9"/>
  <c r="NC57" i="9"/>
  <c r="ND57" i="9"/>
  <c r="NE57" i="9"/>
  <c r="NF57" i="9"/>
  <c r="NG57" i="9"/>
  <c r="NH57" i="9"/>
  <c r="NI57" i="9"/>
  <c r="NJ57" i="9"/>
  <c r="NK57" i="9"/>
  <c r="NL57" i="9"/>
  <c r="NM57" i="9"/>
  <c r="NN57" i="9"/>
  <c r="NO57" i="9"/>
  <c r="NP57" i="9"/>
  <c r="NQ57" i="9"/>
  <c r="NR57" i="9"/>
  <c r="NS57" i="9"/>
  <c r="NT57" i="9"/>
  <c r="NU57" i="9"/>
  <c r="NV57" i="9"/>
  <c r="NW57" i="9"/>
  <c r="NX57" i="9"/>
  <c r="NY57" i="9"/>
  <c r="NZ57" i="9"/>
  <c r="OA57" i="9"/>
  <c r="OB57" i="9"/>
  <c r="OC57" i="9"/>
  <c r="OD57" i="9"/>
  <c r="OE57" i="9"/>
  <c r="OF57" i="9"/>
  <c r="OG57" i="9"/>
  <c r="OH57" i="9"/>
  <c r="OI57" i="9"/>
  <c r="OJ57" i="9"/>
  <c r="OK57" i="9"/>
  <c r="OL57" i="9"/>
  <c r="OM57" i="9"/>
  <c r="ON57" i="9"/>
  <c r="OO57" i="9"/>
  <c r="OP57" i="9"/>
  <c r="OQ57" i="9"/>
  <c r="OR57" i="9"/>
  <c r="OS57" i="9"/>
  <c r="OT57" i="9"/>
  <c r="OU57" i="9"/>
  <c r="OV57" i="9"/>
  <c r="OW57" i="9"/>
  <c r="OX57" i="9"/>
  <c r="OY57" i="9"/>
  <c r="OZ57" i="9"/>
  <c r="PA57" i="9"/>
  <c r="PB57" i="9"/>
  <c r="PC57" i="9"/>
  <c r="PD57" i="9"/>
  <c r="PE57" i="9"/>
  <c r="PF57" i="9"/>
  <c r="PG57" i="9"/>
  <c r="PH57" i="9"/>
  <c r="PI57" i="9"/>
  <c r="PJ57" i="9"/>
  <c r="PK57" i="9"/>
  <c r="PL57" i="9"/>
  <c r="PM57" i="9"/>
  <c r="PN57" i="9"/>
  <c r="PO57" i="9"/>
  <c r="PP57" i="9"/>
  <c r="MS58" i="9"/>
  <c r="MT58" i="9"/>
  <c r="MU58" i="9"/>
  <c r="MV58" i="9"/>
  <c r="MW58" i="9"/>
  <c r="MX58" i="9"/>
  <c r="MY58" i="9"/>
  <c r="MZ58" i="9"/>
  <c r="NA58" i="9"/>
  <c r="NB58" i="9"/>
  <c r="NC58" i="9"/>
  <c r="ND58" i="9"/>
  <c r="NE58" i="9"/>
  <c r="NF58" i="9"/>
  <c r="NG58" i="9"/>
  <c r="NH58" i="9"/>
  <c r="NI58" i="9"/>
  <c r="NJ58" i="9"/>
  <c r="NK58" i="9"/>
  <c r="NL58" i="9"/>
  <c r="NM58" i="9"/>
  <c r="NN58" i="9"/>
  <c r="NO58" i="9"/>
  <c r="NP58" i="9"/>
  <c r="NQ58" i="9"/>
  <c r="NR58" i="9"/>
  <c r="NS58" i="9"/>
  <c r="NT58" i="9"/>
  <c r="NU58" i="9"/>
  <c r="NV58" i="9"/>
  <c r="NW58" i="9"/>
  <c r="NX58" i="9"/>
  <c r="NY58" i="9"/>
  <c r="NZ58" i="9"/>
  <c r="OA58" i="9"/>
  <c r="OB58" i="9"/>
  <c r="OC58" i="9"/>
  <c r="OD58" i="9"/>
  <c r="OE58" i="9"/>
  <c r="OF58" i="9"/>
  <c r="OG58" i="9"/>
  <c r="OH58" i="9"/>
  <c r="OI58" i="9"/>
  <c r="OJ58" i="9"/>
  <c r="OK58" i="9"/>
  <c r="OL58" i="9"/>
  <c r="OM58" i="9"/>
  <c r="ON58" i="9"/>
  <c r="OO58" i="9"/>
  <c r="OP58" i="9"/>
  <c r="OQ58" i="9"/>
  <c r="OR58" i="9"/>
  <c r="OS58" i="9"/>
  <c r="OT58" i="9"/>
  <c r="OU58" i="9"/>
  <c r="OV58" i="9"/>
  <c r="OW58" i="9"/>
  <c r="OX58" i="9"/>
  <c r="OY58" i="9"/>
  <c r="OZ58" i="9"/>
  <c r="PA58" i="9"/>
  <c r="PB58" i="9"/>
  <c r="PC58" i="9"/>
  <c r="PD58" i="9"/>
  <c r="PE58" i="9"/>
  <c r="PF58" i="9"/>
  <c r="PG58" i="9"/>
  <c r="PH58" i="9"/>
  <c r="PI58" i="9"/>
  <c r="PJ58" i="9"/>
  <c r="PK58" i="9"/>
  <c r="PL58" i="9"/>
  <c r="PM58" i="9"/>
  <c r="PN58" i="9"/>
  <c r="PO58" i="9"/>
  <c r="PP58" i="9"/>
  <c r="MS59" i="9"/>
  <c r="MT59" i="9"/>
  <c r="MU59" i="9"/>
  <c r="MV59" i="9"/>
  <c r="MW59" i="9"/>
  <c r="MX59" i="9"/>
  <c r="MY59" i="9"/>
  <c r="MZ59" i="9"/>
  <c r="NA59" i="9"/>
  <c r="NB59" i="9"/>
  <c r="NC59" i="9"/>
  <c r="ND59" i="9"/>
  <c r="NE59" i="9"/>
  <c r="NF59" i="9"/>
  <c r="NG59" i="9"/>
  <c r="NH59" i="9"/>
  <c r="NI59" i="9"/>
  <c r="NJ59" i="9"/>
  <c r="NK59" i="9"/>
  <c r="NL59" i="9"/>
  <c r="NM59" i="9"/>
  <c r="NN59" i="9"/>
  <c r="NO59" i="9"/>
  <c r="NP59" i="9"/>
  <c r="NQ59" i="9"/>
  <c r="NR59" i="9"/>
  <c r="NS59" i="9"/>
  <c r="NT59" i="9"/>
  <c r="NU59" i="9"/>
  <c r="NV59" i="9"/>
  <c r="NW59" i="9"/>
  <c r="NX59" i="9"/>
  <c r="NY59" i="9"/>
  <c r="NZ59" i="9"/>
  <c r="OA59" i="9"/>
  <c r="OB59" i="9"/>
  <c r="OC59" i="9"/>
  <c r="OD59" i="9"/>
  <c r="OE59" i="9"/>
  <c r="OF59" i="9"/>
  <c r="OG59" i="9"/>
  <c r="OH59" i="9"/>
  <c r="OI59" i="9"/>
  <c r="OJ59" i="9"/>
  <c r="OK59" i="9"/>
  <c r="OL59" i="9"/>
  <c r="OM59" i="9"/>
  <c r="ON59" i="9"/>
  <c r="OO59" i="9"/>
  <c r="OP59" i="9"/>
  <c r="OQ59" i="9"/>
  <c r="OR59" i="9"/>
  <c r="OS59" i="9"/>
  <c r="OT59" i="9"/>
  <c r="OU59" i="9"/>
  <c r="OV59" i="9"/>
  <c r="OW59" i="9"/>
  <c r="OX59" i="9"/>
  <c r="OY59" i="9"/>
  <c r="OZ59" i="9"/>
  <c r="PA59" i="9"/>
  <c r="PB59" i="9"/>
  <c r="PC59" i="9"/>
  <c r="PD59" i="9"/>
  <c r="PE59" i="9"/>
  <c r="PF59" i="9"/>
  <c r="PG59" i="9"/>
  <c r="PH59" i="9"/>
  <c r="PI59" i="9"/>
  <c r="PJ59" i="9"/>
  <c r="PK59" i="9"/>
  <c r="PL59" i="9"/>
  <c r="PM59" i="9"/>
  <c r="PN59" i="9"/>
  <c r="PO59" i="9"/>
  <c r="PP59" i="9"/>
  <c r="MS60" i="9"/>
  <c r="MT60" i="9"/>
  <c r="MU60" i="9"/>
  <c r="MV60" i="9"/>
  <c r="MW60" i="9"/>
  <c r="MX60" i="9"/>
  <c r="MY60" i="9"/>
  <c r="MZ60" i="9"/>
  <c r="NA60" i="9"/>
  <c r="NB60" i="9"/>
  <c r="NC60" i="9"/>
  <c r="ND60" i="9"/>
  <c r="NE60" i="9"/>
  <c r="NF60" i="9"/>
  <c r="NG60" i="9"/>
  <c r="NH60" i="9"/>
  <c r="NI60" i="9"/>
  <c r="NJ60" i="9"/>
  <c r="NK60" i="9"/>
  <c r="NL60" i="9"/>
  <c r="NM60" i="9"/>
  <c r="NN60" i="9"/>
  <c r="NO60" i="9"/>
  <c r="NP60" i="9"/>
  <c r="NQ60" i="9"/>
  <c r="NR60" i="9"/>
  <c r="NS60" i="9"/>
  <c r="NT60" i="9"/>
  <c r="NU60" i="9"/>
  <c r="NV60" i="9"/>
  <c r="NW60" i="9"/>
  <c r="NX60" i="9"/>
  <c r="NY60" i="9"/>
  <c r="NZ60" i="9"/>
  <c r="OA60" i="9"/>
  <c r="OB60" i="9"/>
  <c r="OC60" i="9"/>
  <c r="OD60" i="9"/>
  <c r="OE60" i="9"/>
  <c r="OF60" i="9"/>
  <c r="OG60" i="9"/>
  <c r="OH60" i="9"/>
  <c r="OI60" i="9"/>
  <c r="OJ60" i="9"/>
  <c r="OK60" i="9"/>
  <c r="OL60" i="9"/>
  <c r="OM60" i="9"/>
  <c r="ON60" i="9"/>
  <c r="OO60" i="9"/>
  <c r="OP60" i="9"/>
  <c r="OQ60" i="9"/>
  <c r="OR60" i="9"/>
  <c r="OS60" i="9"/>
  <c r="OT60" i="9"/>
  <c r="OU60" i="9"/>
  <c r="OV60" i="9"/>
  <c r="OW60" i="9"/>
  <c r="OX60" i="9"/>
  <c r="OY60" i="9"/>
  <c r="OZ60" i="9"/>
  <c r="PA60" i="9"/>
  <c r="PB60" i="9"/>
  <c r="PC60" i="9"/>
  <c r="PD60" i="9"/>
  <c r="PE60" i="9"/>
  <c r="PF60" i="9"/>
  <c r="PG60" i="9"/>
  <c r="PH60" i="9"/>
  <c r="PI60" i="9"/>
  <c r="PJ60" i="9"/>
  <c r="PK60" i="9"/>
  <c r="PL60" i="9"/>
  <c r="PM60" i="9"/>
  <c r="PN60" i="9"/>
  <c r="PO60" i="9"/>
  <c r="PP60" i="9"/>
  <c r="MS61" i="9"/>
  <c r="MT61" i="9"/>
  <c r="MU61" i="9"/>
  <c r="MV61" i="9"/>
  <c r="MW61" i="9"/>
  <c r="MX61" i="9"/>
  <c r="MY61" i="9"/>
  <c r="MZ61" i="9"/>
  <c r="NA61" i="9"/>
  <c r="NB61" i="9"/>
  <c r="NC61" i="9"/>
  <c r="ND61" i="9"/>
  <c r="NE61" i="9"/>
  <c r="NF61" i="9"/>
  <c r="NG61" i="9"/>
  <c r="NH61" i="9"/>
  <c r="NI61" i="9"/>
  <c r="NJ61" i="9"/>
  <c r="NK61" i="9"/>
  <c r="NL61" i="9"/>
  <c r="NM61" i="9"/>
  <c r="NN61" i="9"/>
  <c r="NO61" i="9"/>
  <c r="NP61" i="9"/>
  <c r="NQ61" i="9"/>
  <c r="NR61" i="9"/>
  <c r="NS61" i="9"/>
  <c r="NT61" i="9"/>
  <c r="NU61" i="9"/>
  <c r="NV61" i="9"/>
  <c r="NW61" i="9"/>
  <c r="NX61" i="9"/>
  <c r="NY61" i="9"/>
  <c r="NZ61" i="9"/>
  <c r="OA61" i="9"/>
  <c r="OB61" i="9"/>
  <c r="OC61" i="9"/>
  <c r="OD61" i="9"/>
  <c r="OE61" i="9"/>
  <c r="OF61" i="9"/>
  <c r="OG61" i="9"/>
  <c r="OH61" i="9"/>
  <c r="OI61" i="9"/>
  <c r="OJ61" i="9"/>
  <c r="OK61" i="9"/>
  <c r="OL61" i="9"/>
  <c r="OM61" i="9"/>
  <c r="ON61" i="9"/>
  <c r="OO61" i="9"/>
  <c r="OP61" i="9"/>
  <c r="OQ61" i="9"/>
  <c r="OR61" i="9"/>
  <c r="OS61" i="9"/>
  <c r="OT61" i="9"/>
  <c r="OU61" i="9"/>
  <c r="OV61" i="9"/>
  <c r="OW61" i="9"/>
  <c r="OX61" i="9"/>
  <c r="OY61" i="9"/>
  <c r="OZ61" i="9"/>
  <c r="PA61" i="9"/>
  <c r="PB61" i="9"/>
  <c r="PC61" i="9"/>
  <c r="PD61" i="9"/>
  <c r="PE61" i="9"/>
  <c r="PF61" i="9"/>
  <c r="PG61" i="9"/>
  <c r="PH61" i="9"/>
  <c r="PI61" i="9"/>
  <c r="PJ61" i="9"/>
  <c r="PK61" i="9"/>
  <c r="PL61" i="9"/>
  <c r="PM61" i="9"/>
  <c r="PN61" i="9"/>
  <c r="PO61" i="9"/>
  <c r="PP61" i="9"/>
  <c r="MS62" i="9"/>
  <c r="MT62" i="9"/>
  <c r="MU62" i="9"/>
  <c r="MV62" i="9"/>
  <c r="MW62" i="9"/>
  <c r="MX62" i="9"/>
  <c r="MY62" i="9"/>
  <c r="MZ62" i="9"/>
  <c r="NA62" i="9"/>
  <c r="NB62" i="9"/>
  <c r="NC62" i="9"/>
  <c r="ND62" i="9"/>
  <c r="NE62" i="9"/>
  <c r="NF62" i="9"/>
  <c r="NG62" i="9"/>
  <c r="NH62" i="9"/>
  <c r="NI62" i="9"/>
  <c r="NJ62" i="9"/>
  <c r="NK62" i="9"/>
  <c r="NL62" i="9"/>
  <c r="NM62" i="9"/>
  <c r="NN62" i="9"/>
  <c r="NO62" i="9"/>
  <c r="NP62" i="9"/>
  <c r="NQ62" i="9"/>
  <c r="NR62" i="9"/>
  <c r="NS62" i="9"/>
  <c r="NT62" i="9"/>
  <c r="NU62" i="9"/>
  <c r="NV62" i="9"/>
  <c r="NW62" i="9"/>
  <c r="NX62" i="9"/>
  <c r="NY62" i="9"/>
  <c r="NZ62" i="9"/>
  <c r="OA62" i="9"/>
  <c r="OB62" i="9"/>
  <c r="OC62" i="9"/>
  <c r="OD62" i="9"/>
  <c r="OE62" i="9"/>
  <c r="OF62" i="9"/>
  <c r="OG62" i="9"/>
  <c r="OH62" i="9"/>
  <c r="OI62" i="9"/>
  <c r="OJ62" i="9"/>
  <c r="OK62" i="9"/>
  <c r="OL62" i="9"/>
  <c r="OM62" i="9"/>
  <c r="ON62" i="9"/>
  <c r="OO62" i="9"/>
  <c r="OP62" i="9"/>
  <c r="OQ62" i="9"/>
  <c r="OR62" i="9"/>
  <c r="OS62" i="9"/>
  <c r="OT62" i="9"/>
  <c r="OU62" i="9"/>
  <c r="OV62" i="9"/>
  <c r="OW62" i="9"/>
  <c r="OX62" i="9"/>
  <c r="OY62" i="9"/>
  <c r="OZ62" i="9"/>
  <c r="PA62" i="9"/>
  <c r="PB62" i="9"/>
  <c r="PC62" i="9"/>
  <c r="PD62" i="9"/>
  <c r="PE62" i="9"/>
  <c r="PF62" i="9"/>
  <c r="PG62" i="9"/>
  <c r="PH62" i="9"/>
  <c r="PI62" i="9"/>
  <c r="PJ62" i="9"/>
  <c r="PK62" i="9"/>
  <c r="PL62" i="9"/>
  <c r="PM62" i="9"/>
  <c r="PN62" i="9"/>
  <c r="PO62" i="9"/>
  <c r="PP62" i="9"/>
  <c r="MS63" i="9"/>
  <c r="MT63" i="9"/>
  <c r="MU63" i="9"/>
  <c r="MV63" i="9"/>
  <c r="MW63" i="9"/>
  <c r="MX63" i="9"/>
  <c r="MY63" i="9"/>
  <c r="MZ63" i="9"/>
  <c r="NA63" i="9"/>
  <c r="NB63" i="9"/>
  <c r="NC63" i="9"/>
  <c r="ND63" i="9"/>
  <c r="NE63" i="9"/>
  <c r="NF63" i="9"/>
  <c r="NG63" i="9"/>
  <c r="NH63" i="9"/>
  <c r="NI63" i="9"/>
  <c r="NJ63" i="9"/>
  <c r="NK63" i="9"/>
  <c r="NL63" i="9"/>
  <c r="NM63" i="9"/>
  <c r="NN63" i="9"/>
  <c r="NO63" i="9"/>
  <c r="NP63" i="9"/>
  <c r="NQ63" i="9"/>
  <c r="NR63" i="9"/>
  <c r="NS63" i="9"/>
  <c r="NT63" i="9"/>
  <c r="NU63" i="9"/>
  <c r="NV63" i="9"/>
  <c r="NW63" i="9"/>
  <c r="NX63" i="9"/>
  <c r="NY63" i="9"/>
  <c r="NZ63" i="9"/>
  <c r="OA63" i="9"/>
  <c r="OB63" i="9"/>
  <c r="OC63" i="9"/>
  <c r="OD63" i="9"/>
  <c r="OE63" i="9"/>
  <c r="OF63" i="9"/>
  <c r="OG63" i="9"/>
  <c r="OH63" i="9"/>
  <c r="OI63" i="9"/>
  <c r="OJ63" i="9"/>
  <c r="OK63" i="9"/>
  <c r="OL63" i="9"/>
  <c r="OM63" i="9"/>
  <c r="ON63" i="9"/>
  <c r="OO63" i="9"/>
  <c r="OP63" i="9"/>
  <c r="OQ63" i="9"/>
  <c r="OR63" i="9"/>
  <c r="OS63" i="9"/>
  <c r="OT63" i="9"/>
  <c r="OU63" i="9"/>
  <c r="OV63" i="9"/>
  <c r="OW63" i="9"/>
  <c r="OX63" i="9"/>
  <c r="OY63" i="9"/>
  <c r="OZ63" i="9"/>
  <c r="PA63" i="9"/>
  <c r="PB63" i="9"/>
  <c r="PC63" i="9"/>
  <c r="PD63" i="9"/>
  <c r="PE63" i="9"/>
  <c r="PF63" i="9"/>
  <c r="PG63" i="9"/>
  <c r="PH63" i="9"/>
  <c r="PI63" i="9"/>
  <c r="PJ63" i="9"/>
  <c r="PK63" i="9"/>
  <c r="PL63" i="9"/>
  <c r="PM63" i="9"/>
  <c r="PN63" i="9"/>
  <c r="PO63" i="9"/>
  <c r="PP63" i="9"/>
  <c r="MS64" i="9"/>
  <c r="MT64" i="9"/>
  <c r="MU64" i="9"/>
  <c r="MV64" i="9"/>
  <c r="MW64" i="9"/>
  <c r="MX64" i="9"/>
  <c r="MY64" i="9"/>
  <c r="MZ64" i="9"/>
  <c r="NA64" i="9"/>
  <c r="NB64" i="9"/>
  <c r="NC64" i="9"/>
  <c r="ND64" i="9"/>
  <c r="NE64" i="9"/>
  <c r="NF64" i="9"/>
  <c r="NG64" i="9"/>
  <c r="NH64" i="9"/>
  <c r="NI64" i="9"/>
  <c r="NJ64" i="9"/>
  <c r="NK64" i="9"/>
  <c r="NL64" i="9"/>
  <c r="NM64" i="9"/>
  <c r="NN64" i="9"/>
  <c r="NO64" i="9"/>
  <c r="NP64" i="9"/>
  <c r="NQ64" i="9"/>
  <c r="NR64" i="9"/>
  <c r="NS64" i="9"/>
  <c r="NT64" i="9"/>
  <c r="NU64" i="9"/>
  <c r="NV64" i="9"/>
  <c r="NW64" i="9"/>
  <c r="NX64" i="9"/>
  <c r="NY64" i="9"/>
  <c r="NZ64" i="9"/>
  <c r="OA64" i="9"/>
  <c r="OB64" i="9"/>
  <c r="OC64" i="9"/>
  <c r="OD64" i="9"/>
  <c r="OE64" i="9"/>
  <c r="OF64" i="9"/>
  <c r="OG64" i="9"/>
  <c r="OH64" i="9"/>
  <c r="OI64" i="9"/>
  <c r="OJ64" i="9"/>
  <c r="OK64" i="9"/>
  <c r="OL64" i="9"/>
  <c r="OM64" i="9"/>
  <c r="ON64" i="9"/>
  <c r="OO64" i="9"/>
  <c r="OP64" i="9"/>
  <c r="OQ64" i="9"/>
  <c r="OR64" i="9"/>
  <c r="OS64" i="9"/>
  <c r="OT64" i="9"/>
  <c r="OU64" i="9"/>
  <c r="OV64" i="9"/>
  <c r="OW64" i="9"/>
  <c r="OX64" i="9"/>
  <c r="OY64" i="9"/>
  <c r="OZ64" i="9"/>
  <c r="PA64" i="9"/>
  <c r="PB64" i="9"/>
  <c r="PC64" i="9"/>
  <c r="PD64" i="9"/>
  <c r="PE64" i="9"/>
  <c r="PF64" i="9"/>
  <c r="PG64" i="9"/>
  <c r="PH64" i="9"/>
  <c r="PI64" i="9"/>
  <c r="PJ64" i="9"/>
  <c r="PK64" i="9"/>
  <c r="PL64" i="9"/>
  <c r="PM64" i="9"/>
  <c r="PN64" i="9"/>
  <c r="PO64" i="9"/>
  <c r="PP64" i="9"/>
  <c r="MS65" i="9"/>
  <c r="MT65" i="9"/>
  <c r="MU65" i="9"/>
  <c r="MV65" i="9"/>
  <c r="MW65" i="9"/>
  <c r="MX65" i="9"/>
  <c r="MY65" i="9"/>
  <c r="MZ65" i="9"/>
  <c r="NA65" i="9"/>
  <c r="NB65" i="9"/>
  <c r="NC65" i="9"/>
  <c r="ND65" i="9"/>
  <c r="NE65" i="9"/>
  <c r="NF65" i="9"/>
  <c r="NG65" i="9"/>
  <c r="NH65" i="9"/>
  <c r="NI65" i="9"/>
  <c r="NJ65" i="9"/>
  <c r="NK65" i="9"/>
  <c r="NL65" i="9"/>
  <c r="NM65" i="9"/>
  <c r="NN65" i="9"/>
  <c r="NO65" i="9"/>
  <c r="NP65" i="9"/>
  <c r="NQ65" i="9"/>
  <c r="NR65" i="9"/>
  <c r="NS65" i="9"/>
  <c r="NT65" i="9"/>
  <c r="NU65" i="9"/>
  <c r="NV65" i="9"/>
  <c r="NW65" i="9"/>
  <c r="NX65" i="9"/>
  <c r="NY65" i="9"/>
  <c r="NZ65" i="9"/>
  <c r="OA65" i="9"/>
  <c r="OB65" i="9"/>
  <c r="OC65" i="9"/>
  <c r="OD65" i="9"/>
  <c r="OE65" i="9"/>
  <c r="OF65" i="9"/>
  <c r="OG65" i="9"/>
  <c r="OH65" i="9"/>
  <c r="OI65" i="9"/>
  <c r="OJ65" i="9"/>
  <c r="OK65" i="9"/>
  <c r="OL65" i="9"/>
  <c r="OM65" i="9"/>
  <c r="ON65" i="9"/>
  <c r="OO65" i="9"/>
  <c r="OP65" i="9"/>
  <c r="OQ65" i="9"/>
  <c r="OR65" i="9"/>
  <c r="OS65" i="9"/>
  <c r="OT65" i="9"/>
  <c r="OU65" i="9"/>
  <c r="OV65" i="9"/>
  <c r="OW65" i="9"/>
  <c r="OX65" i="9"/>
  <c r="OY65" i="9"/>
  <c r="OZ65" i="9"/>
  <c r="PA65" i="9"/>
  <c r="PB65" i="9"/>
  <c r="PC65" i="9"/>
  <c r="PD65" i="9"/>
  <c r="PE65" i="9"/>
  <c r="PF65" i="9"/>
  <c r="PG65" i="9"/>
  <c r="PH65" i="9"/>
  <c r="PI65" i="9"/>
  <c r="PJ65" i="9"/>
  <c r="PK65" i="9"/>
  <c r="PL65" i="9"/>
  <c r="PM65" i="9"/>
  <c r="PN65" i="9"/>
  <c r="PO65" i="9"/>
  <c r="PP65" i="9"/>
  <c r="MS66" i="9"/>
  <c r="MT66" i="9"/>
  <c r="MU66" i="9"/>
  <c r="MV66" i="9"/>
  <c r="MW66" i="9"/>
  <c r="MX66" i="9"/>
  <c r="MY66" i="9"/>
  <c r="MZ66" i="9"/>
  <c r="NA66" i="9"/>
  <c r="NB66" i="9"/>
  <c r="NC66" i="9"/>
  <c r="ND66" i="9"/>
  <c r="NE66" i="9"/>
  <c r="NF66" i="9"/>
  <c r="NG66" i="9"/>
  <c r="NH66" i="9"/>
  <c r="NI66" i="9"/>
  <c r="NJ66" i="9"/>
  <c r="NK66" i="9"/>
  <c r="NL66" i="9"/>
  <c r="NM66" i="9"/>
  <c r="NN66" i="9"/>
  <c r="NO66" i="9"/>
  <c r="NP66" i="9"/>
  <c r="NQ66" i="9"/>
  <c r="NR66" i="9"/>
  <c r="NS66" i="9"/>
  <c r="NT66" i="9"/>
  <c r="NU66" i="9"/>
  <c r="NV66" i="9"/>
  <c r="NW66" i="9"/>
  <c r="NX66" i="9"/>
  <c r="NY66" i="9"/>
  <c r="NZ66" i="9"/>
  <c r="OA66" i="9"/>
  <c r="OB66" i="9"/>
  <c r="OC66" i="9"/>
  <c r="OD66" i="9"/>
  <c r="OE66" i="9"/>
  <c r="OF66" i="9"/>
  <c r="OG66" i="9"/>
  <c r="OH66" i="9"/>
  <c r="OI66" i="9"/>
  <c r="OJ66" i="9"/>
  <c r="OK66" i="9"/>
  <c r="OL66" i="9"/>
  <c r="OM66" i="9"/>
  <c r="ON66" i="9"/>
  <c r="OO66" i="9"/>
  <c r="OP66" i="9"/>
  <c r="OQ66" i="9"/>
  <c r="OR66" i="9"/>
  <c r="OS66" i="9"/>
  <c r="OT66" i="9"/>
  <c r="OU66" i="9"/>
  <c r="OV66" i="9"/>
  <c r="OW66" i="9"/>
  <c r="OX66" i="9"/>
  <c r="OY66" i="9"/>
  <c r="OZ66" i="9"/>
  <c r="PA66" i="9"/>
  <c r="PB66" i="9"/>
  <c r="PC66" i="9"/>
  <c r="PD66" i="9"/>
  <c r="PE66" i="9"/>
  <c r="PF66" i="9"/>
  <c r="PG66" i="9"/>
  <c r="PH66" i="9"/>
  <c r="PI66" i="9"/>
  <c r="PJ66" i="9"/>
  <c r="PK66" i="9"/>
  <c r="PL66" i="9"/>
  <c r="PM66" i="9"/>
  <c r="PN66" i="9"/>
  <c r="PO66" i="9"/>
  <c r="PP66" i="9"/>
  <c r="MS67" i="9"/>
  <c r="MT67" i="9"/>
  <c r="MU67" i="9"/>
  <c r="MV67" i="9"/>
  <c r="MW67" i="9"/>
  <c r="MX67" i="9"/>
  <c r="MY67" i="9"/>
  <c r="MZ67" i="9"/>
  <c r="NA67" i="9"/>
  <c r="NB67" i="9"/>
  <c r="NC67" i="9"/>
  <c r="ND67" i="9"/>
  <c r="NE67" i="9"/>
  <c r="NF67" i="9"/>
  <c r="NG67" i="9"/>
  <c r="NH67" i="9"/>
  <c r="NI67" i="9"/>
  <c r="NJ67" i="9"/>
  <c r="NK67" i="9"/>
  <c r="NL67" i="9"/>
  <c r="NM67" i="9"/>
  <c r="NN67" i="9"/>
  <c r="NO67" i="9"/>
  <c r="NP67" i="9"/>
  <c r="NQ67" i="9"/>
  <c r="NR67" i="9"/>
  <c r="NS67" i="9"/>
  <c r="NT67" i="9"/>
  <c r="NU67" i="9"/>
  <c r="NV67" i="9"/>
  <c r="NW67" i="9"/>
  <c r="NX67" i="9"/>
  <c r="NY67" i="9"/>
  <c r="NZ67" i="9"/>
  <c r="OA67" i="9"/>
  <c r="OB67" i="9"/>
  <c r="OC67" i="9"/>
  <c r="OD67" i="9"/>
  <c r="OE67" i="9"/>
  <c r="OF67" i="9"/>
  <c r="OG67" i="9"/>
  <c r="OH67" i="9"/>
  <c r="OI67" i="9"/>
  <c r="OJ67" i="9"/>
  <c r="OK67" i="9"/>
  <c r="OL67" i="9"/>
  <c r="OM67" i="9"/>
  <c r="ON67" i="9"/>
  <c r="OO67" i="9"/>
  <c r="OP67" i="9"/>
  <c r="OQ67" i="9"/>
  <c r="OR67" i="9"/>
  <c r="OS67" i="9"/>
  <c r="OT67" i="9"/>
  <c r="OU67" i="9"/>
  <c r="OV67" i="9"/>
  <c r="OW67" i="9"/>
  <c r="OX67" i="9"/>
  <c r="OY67" i="9"/>
  <c r="OZ67" i="9"/>
  <c r="PA67" i="9"/>
  <c r="PB67" i="9"/>
  <c r="PC67" i="9"/>
  <c r="PD67" i="9"/>
  <c r="PE67" i="9"/>
  <c r="PF67" i="9"/>
  <c r="PG67" i="9"/>
  <c r="PH67" i="9"/>
  <c r="PI67" i="9"/>
  <c r="PJ67" i="9"/>
  <c r="PK67" i="9"/>
  <c r="PL67" i="9"/>
  <c r="PM67" i="9"/>
  <c r="PN67" i="9"/>
  <c r="PO67" i="9"/>
  <c r="PP67" i="9"/>
  <c r="MS68" i="9"/>
  <c r="MT68" i="9"/>
  <c r="MU68" i="9"/>
  <c r="MV68" i="9"/>
  <c r="MW68" i="9"/>
  <c r="MX68" i="9"/>
  <c r="MY68" i="9"/>
  <c r="MZ68" i="9"/>
  <c r="NA68" i="9"/>
  <c r="NB68" i="9"/>
  <c r="NC68" i="9"/>
  <c r="ND68" i="9"/>
  <c r="NE68" i="9"/>
  <c r="NF68" i="9"/>
  <c r="NG68" i="9"/>
  <c r="NH68" i="9"/>
  <c r="NI68" i="9"/>
  <c r="NJ68" i="9"/>
  <c r="NK68" i="9"/>
  <c r="NL68" i="9"/>
  <c r="NM68" i="9"/>
  <c r="NN68" i="9"/>
  <c r="NO68" i="9"/>
  <c r="NP68" i="9"/>
  <c r="NQ68" i="9"/>
  <c r="NR68" i="9"/>
  <c r="NS68" i="9"/>
  <c r="NT68" i="9"/>
  <c r="NU68" i="9"/>
  <c r="NV68" i="9"/>
  <c r="NW68" i="9"/>
  <c r="NX68" i="9"/>
  <c r="NY68" i="9"/>
  <c r="NZ68" i="9"/>
  <c r="OA68" i="9"/>
  <c r="OB68" i="9"/>
  <c r="OC68" i="9"/>
  <c r="OD68" i="9"/>
  <c r="OE68" i="9"/>
  <c r="OF68" i="9"/>
  <c r="OG68" i="9"/>
  <c r="OH68" i="9"/>
  <c r="OI68" i="9"/>
  <c r="OJ68" i="9"/>
  <c r="OK68" i="9"/>
  <c r="OL68" i="9"/>
  <c r="OM68" i="9"/>
  <c r="ON68" i="9"/>
  <c r="OO68" i="9"/>
  <c r="OP68" i="9"/>
  <c r="OQ68" i="9"/>
  <c r="OR68" i="9"/>
  <c r="OS68" i="9"/>
  <c r="OT68" i="9"/>
  <c r="OU68" i="9"/>
  <c r="OV68" i="9"/>
  <c r="OW68" i="9"/>
  <c r="OX68" i="9"/>
  <c r="OY68" i="9"/>
  <c r="OZ68" i="9"/>
  <c r="PA68" i="9"/>
  <c r="PB68" i="9"/>
  <c r="PC68" i="9"/>
  <c r="PD68" i="9"/>
  <c r="PE68" i="9"/>
  <c r="PF68" i="9"/>
  <c r="PG68" i="9"/>
  <c r="PH68" i="9"/>
  <c r="PI68" i="9"/>
  <c r="PJ68" i="9"/>
  <c r="PK68" i="9"/>
  <c r="PL68" i="9"/>
  <c r="PM68" i="9"/>
  <c r="PN68" i="9"/>
  <c r="PO68" i="9"/>
  <c r="PP68" i="9"/>
  <c r="MS69" i="9"/>
  <c r="MT69" i="9"/>
  <c r="MU69" i="9"/>
  <c r="MV69" i="9"/>
  <c r="MW69" i="9"/>
  <c r="MX69" i="9"/>
  <c r="MY69" i="9"/>
  <c r="MZ69" i="9"/>
  <c r="NA69" i="9"/>
  <c r="NB69" i="9"/>
  <c r="NC69" i="9"/>
  <c r="ND69" i="9"/>
  <c r="NE69" i="9"/>
  <c r="NF69" i="9"/>
  <c r="NG69" i="9"/>
  <c r="NH69" i="9"/>
  <c r="NI69" i="9"/>
  <c r="NJ69" i="9"/>
  <c r="NK69" i="9"/>
  <c r="NL69" i="9"/>
  <c r="NM69" i="9"/>
  <c r="NN69" i="9"/>
  <c r="NO69" i="9"/>
  <c r="NP69" i="9"/>
  <c r="NQ69" i="9"/>
  <c r="NR69" i="9"/>
  <c r="NS69" i="9"/>
  <c r="NT69" i="9"/>
  <c r="NU69" i="9"/>
  <c r="NV69" i="9"/>
  <c r="NW69" i="9"/>
  <c r="NX69" i="9"/>
  <c r="NY69" i="9"/>
  <c r="NZ69" i="9"/>
  <c r="OA69" i="9"/>
  <c r="OB69" i="9"/>
  <c r="OC69" i="9"/>
  <c r="OD69" i="9"/>
  <c r="OE69" i="9"/>
  <c r="OF69" i="9"/>
  <c r="OG69" i="9"/>
  <c r="OH69" i="9"/>
  <c r="OI69" i="9"/>
  <c r="OJ69" i="9"/>
  <c r="OK69" i="9"/>
  <c r="OL69" i="9"/>
  <c r="OM69" i="9"/>
  <c r="ON69" i="9"/>
  <c r="OO69" i="9"/>
  <c r="OP69" i="9"/>
  <c r="OQ69" i="9"/>
  <c r="OR69" i="9"/>
  <c r="OS69" i="9"/>
  <c r="OT69" i="9"/>
  <c r="OU69" i="9"/>
  <c r="OV69" i="9"/>
  <c r="OW69" i="9"/>
  <c r="OX69" i="9"/>
  <c r="OY69" i="9"/>
  <c r="OZ69" i="9"/>
  <c r="PA69" i="9"/>
  <c r="PB69" i="9"/>
  <c r="PC69" i="9"/>
  <c r="PD69" i="9"/>
  <c r="PE69" i="9"/>
  <c r="PF69" i="9"/>
  <c r="PG69" i="9"/>
  <c r="PH69" i="9"/>
  <c r="PI69" i="9"/>
  <c r="PJ69" i="9"/>
  <c r="PK69" i="9"/>
  <c r="PL69" i="9"/>
  <c r="PM69" i="9"/>
  <c r="PN69" i="9"/>
  <c r="PO69" i="9"/>
  <c r="PP69" i="9"/>
  <c r="MS70" i="9"/>
  <c r="MT70" i="9"/>
  <c r="MU70" i="9"/>
  <c r="MV70" i="9"/>
  <c r="MW70" i="9"/>
  <c r="MX70" i="9"/>
  <c r="MY70" i="9"/>
  <c r="MZ70" i="9"/>
  <c r="NA70" i="9"/>
  <c r="NB70" i="9"/>
  <c r="NC70" i="9"/>
  <c r="ND70" i="9"/>
  <c r="NE70" i="9"/>
  <c r="NF70" i="9"/>
  <c r="NG70" i="9"/>
  <c r="NH70" i="9"/>
  <c r="NI70" i="9"/>
  <c r="NJ70" i="9"/>
  <c r="NK70" i="9"/>
  <c r="NL70" i="9"/>
  <c r="NM70" i="9"/>
  <c r="NN70" i="9"/>
  <c r="NO70" i="9"/>
  <c r="NP70" i="9"/>
  <c r="NQ70" i="9"/>
  <c r="NR70" i="9"/>
  <c r="NS70" i="9"/>
  <c r="NT70" i="9"/>
  <c r="NU70" i="9"/>
  <c r="NV70" i="9"/>
  <c r="NW70" i="9"/>
  <c r="NX70" i="9"/>
  <c r="NY70" i="9"/>
  <c r="NZ70" i="9"/>
  <c r="OA70" i="9"/>
  <c r="OB70" i="9"/>
  <c r="OC70" i="9"/>
  <c r="OD70" i="9"/>
  <c r="OE70" i="9"/>
  <c r="OF70" i="9"/>
  <c r="OG70" i="9"/>
  <c r="OH70" i="9"/>
  <c r="OI70" i="9"/>
  <c r="OJ70" i="9"/>
  <c r="OK70" i="9"/>
  <c r="OL70" i="9"/>
  <c r="OM70" i="9"/>
  <c r="ON70" i="9"/>
  <c r="OO70" i="9"/>
  <c r="OP70" i="9"/>
  <c r="OQ70" i="9"/>
  <c r="OR70" i="9"/>
  <c r="OS70" i="9"/>
  <c r="OT70" i="9"/>
  <c r="OU70" i="9"/>
  <c r="OV70" i="9"/>
  <c r="OW70" i="9"/>
  <c r="OX70" i="9"/>
  <c r="OY70" i="9"/>
  <c r="OZ70" i="9"/>
  <c r="PA70" i="9"/>
  <c r="PB70" i="9"/>
  <c r="PC70" i="9"/>
  <c r="PD70" i="9"/>
  <c r="PE70" i="9"/>
  <c r="PF70" i="9"/>
  <c r="PG70" i="9"/>
  <c r="PH70" i="9"/>
  <c r="PI70" i="9"/>
  <c r="PJ70" i="9"/>
  <c r="PK70" i="9"/>
  <c r="PL70" i="9"/>
  <c r="PM70" i="9"/>
  <c r="PN70" i="9"/>
  <c r="PO70" i="9"/>
  <c r="PP70" i="9"/>
  <c r="MS71" i="9"/>
  <c r="MT71" i="9"/>
  <c r="MU71" i="9"/>
  <c r="MV71" i="9"/>
  <c r="MW71" i="9"/>
  <c r="MX71" i="9"/>
  <c r="MY71" i="9"/>
  <c r="MZ71" i="9"/>
  <c r="NA71" i="9"/>
  <c r="NB71" i="9"/>
  <c r="NC71" i="9"/>
  <c r="ND71" i="9"/>
  <c r="NE71" i="9"/>
  <c r="NF71" i="9"/>
  <c r="NG71" i="9"/>
  <c r="NH71" i="9"/>
  <c r="NI71" i="9"/>
  <c r="NJ71" i="9"/>
  <c r="NK71" i="9"/>
  <c r="NL71" i="9"/>
  <c r="NM71" i="9"/>
  <c r="NN71" i="9"/>
  <c r="NO71" i="9"/>
  <c r="NP71" i="9"/>
  <c r="NQ71" i="9"/>
  <c r="NR71" i="9"/>
  <c r="NS71" i="9"/>
  <c r="NT71" i="9"/>
  <c r="NU71" i="9"/>
  <c r="NV71" i="9"/>
  <c r="NW71" i="9"/>
  <c r="NX71" i="9"/>
  <c r="NY71" i="9"/>
  <c r="NZ71" i="9"/>
  <c r="OA71" i="9"/>
  <c r="OB71" i="9"/>
  <c r="OC71" i="9"/>
  <c r="OD71" i="9"/>
  <c r="OE71" i="9"/>
  <c r="OF71" i="9"/>
  <c r="OG71" i="9"/>
  <c r="OH71" i="9"/>
  <c r="OI71" i="9"/>
  <c r="OJ71" i="9"/>
  <c r="OK71" i="9"/>
  <c r="OL71" i="9"/>
  <c r="OM71" i="9"/>
  <c r="ON71" i="9"/>
  <c r="OO71" i="9"/>
  <c r="OP71" i="9"/>
  <c r="OQ71" i="9"/>
  <c r="OR71" i="9"/>
  <c r="OS71" i="9"/>
  <c r="OT71" i="9"/>
  <c r="OU71" i="9"/>
  <c r="OV71" i="9"/>
  <c r="OW71" i="9"/>
  <c r="OX71" i="9"/>
  <c r="OY71" i="9"/>
  <c r="OZ71" i="9"/>
  <c r="PA71" i="9"/>
  <c r="PB71" i="9"/>
  <c r="PC71" i="9"/>
  <c r="PD71" i="9"/>
  <c r="PE71" i="9"/>
  <c r="PF71" i="9"/>
  <c r="PG71" i="9"/>
  <c r="PH71" i="9"/>
  <c r="PI71" i="9"/>
  <c r="PJ71" i="9"/>
  <c r="PK71" i="9"/>
  <c r="PL71" i="9"/>
  <c r="PM71" i="9"/>
  <c r="PN71" i="9"/>
  <c r="PO71" i="9"/>
  <c r="PP71" i="9"/>
  <c r="MS72" i="9"/>
  <c r="MT72" i="9"/>
  <c r="MU72" i="9"/>
  <c r="MV72" i="9"/>
  <c r="MW72" i="9"/>
  <c r="MX72" i="9"/>
  <c r="MY72" i="9"/>
  <c r="MZ72" i="9"/>
  <c r="NA72" i="9"/>
  <c r="NB72" i="9"/>
  <c r="NC72" i="9"/>
  <c r="ND72" i="9"/>
  <c r="NE72" i="9"/>
  <c r="NF72" i="9"/>
  <c r="NG72" i="9"/>
  <c r="NH72" i="9"/>
  <c r="NI72" i="9"/>
  <c r="NJ72" i="9"/>
  <c r="NK72" i="9"/>
  <c r="NL72" i="9"/>
  <c r="NM72" i="9"/>
  <c r="NN72" i="9"/>
  <c r="NO72" i="9"/>
  <c r="NP72" i="9"/>
  <c r="NQ72" i="9"/>
  <c r="NR72" i="9"/>
  <c r="NS72" i="9"/>
  <c r="NT72" i="9"/>
  <c r="NU72" i="9"/>
  <c r="NV72" i="9"/>
  <c r="NW72" i="9"/>
  <c r="NX72" i="9"/>
  <c r="NY72" i="9"/>
  <c r="NZ72" i="9"/>
  <c r="OA72" i="9"/>
  <c r="OB72" i="9"/>
  <c r="OC72" i="9"/>
  <c r="OD72" i="9"/>
  <c r="OE72" i="9"/>
  <c r="OF72" i="9"/>
  <c r="OG72" i="9"/>
  <c r="OH72" i="9"/>
  <c r="OI72" i="9"/>
  <c r="OJ72" i="9"/>
  <c r="OK72" i="9"/>
  <c r="OL72" i="9"/>
  <c r="OM72" i="9"/>
  <c r="ON72" i="9"/>
  <c r="OO72" i="9"/>
  <c r="OP72" i="9"/>
  <c r="OQ72" i="9"/>
  <c r="OR72" i="9"/>
  <c r="OS72" i="9"/>
  <c r="OT72" i="9"/>
  <c r="OU72" i="9"/>
  <c r="OV72" i="9"/>
  <c r="OW72" i="9"/>
  <c r="OX72" i="9"/>
  <c r="OY72" i="9"/>
  <c r="OZ72" i="9"/>
  <c r="PA72" i="9"/>
  <c r="PB72" i="9"/>
  <c r="PC72" i="9"/>
  <c r="PD72" i="9"/>
  <c r="PE72" i="9"/>
  <c r="PF72" i="9"/>
  <c r="PG72" i="9"/>
  <c r="PH72" i="9"/>
  <c r="PI72" i="9"/>
  <c r="PJ72" i="9"/>
  <c r="PK72" i="9"/>
  <c r="PL72" i="9"/>
  <c r="PM72" i="9"/>
  <c r="PN72" i="9"/>
  <c r="PO72" i="9"/>
  <c r="PP72" i="9"/>
  <c r="MS73" i="9"/>
  <c r="MT73" i="9"/>
  <c r="MU73" i="9"/>
  <c r="MV73" i="9"/>
  <c r="MW73" i="9"/>
  <c r="MX73" i="9"/>
  <c r="MY73" i="9"/>
  <c r="MZ73" i="9"/>
  <c r="NA73" i="9"/>
  <c r="NB73" i="9"/>
  <c r="NC73" i="9"/>
  <c r="ND73" i="9"/>
  <c r="NE73" i="9"/>
  <c r="NF73" i="9"/>
  <c r="NG73" i="9"/>
  <c r="NH73" i="9"/>
  <c r="NI73" i="9"/>
  <c r="NJ73" i="9"/>
  <c r="NK73" i="9"/>
  <c r="NL73" i="9"/>
  <c r="NM73" i="9"/>
  <c r="NN73" i="9"/>
  <c r="NO73" i="9"/>
  <c r="NP73" i="9"/>
  <c r="NQ73" i="9"/>
  <c r="NR73" i="9"/>
  <c r="NS73" i="9"/>
  <c r="NT73" i="9"/>
  <c r="NU73" i="9"/>
  <c r="NV73" i="9"/>
  <c r="NW73" i="9"/>
  <c r="NX73" i="9"/>
  <c r="NY73" i="9"/>
  <c r="NZ73" i="9"/>
  <c r="OA73" i="9"/>
  <c r="OB73" i="9"/>
  <c r="OC73" i="9"/>
  <c r="OD73" i="9"/>
  <c r="OE73" i="9"/>
  <c r="OF73" i="9"/>
  <c r="OG73" i="9"/>
  <c r="OH73" i="9"/>
  <c r="OI73" i="9"/>
  <c r="OJ73" i="9"/>
  <c r="OK73" i="9"/>
  <c r="OL73" i="9"/>
  <c r="OM73" i="9"/>
  <c r="ON73" i="9"/>
  <c r="OO73" i="9"/>
  <c r="OP73" i="9"/>
  <c r="OQ73" i="9"/>
  <c r="OR73" i="9"/>
  <c r="OS73" i="9"/>
  <c r="OT73" i="9"/>
  <c r="OU73" i="9"/>
  <c r="OV73" i="9"/>
  <c r="OW73" i="9"/>
  <c r="OX73" i="9"/>
  <c r="OY73" i="9"/>
  <c r="OZ73" i="9"/>
  <c r="PA73" i="9"/>
  <c r="PB73" i="9"/>
  <c r="PC73" i="9"/>
  <c r="PD73" i="9"/>
  <c r="PE73" i="9"/>
  <c r="PF73" i="9"/>
  <c r="PG73" i="9"/>
  <c r="PH73" i="9"/>
  <c r="PI73" i="9"/>
  <c r="PJ73" i="9"/>
  <c r="PK73" i="9"/>
  <c r="PL73" i="9"/>
  <c r="PM73" i="9"/>
  <c r="PN73" i="9"/>
  <c r="PO73" i="9"/>
  <c r="PP73" i="9"/>
  <c r="MS74" i="9"/>
  <c r="MT74" i="9"/>
  <c r="MU74" i="9"/>
  <c r="MV74" i="9"/>
  <c r="MW74" i="9"/>
  <c r="MX74" i="9"/>
  <c r="MY74" i="9"/>
  <c r="MZ74" i="9"/>
  <c r="NA74" i="9"/>
  <c r="NB74" i="9"/>
  <c r="NC74" i="9"/>
  <c r="ND74" i="9"/>
  <c r="NE74" i="9"/>
  <c r="NF74" i="9"/>
  <c r="NG74" i="9"/>
  <c r="NH74" i="9"/>
  <c r="NI74" i="9"/>
  <c r="NJ74" i="9"/>
  <c r="NK74" i="9"/>
  <c r="NL74" i="9"/>
  <c r="NM74" i="9"/>
  <c r="NN74" i="9"/>
  <c r="NO74" i="9"/>
  <c r="NP74" i="9"/>
  <c r="NQ74" i="9"/>
  <c r="NR74" i="9"/>
  <c r="NS74" i="9"/>
  <c r="NT74" i="9"/>
  <c r="NU74" i="9"/>
  <c r="NV74" i="9"/>
  <c r="NW74" i="9"/>
  <c r="NX74" i="9"/>
  <c r="NY74" i="9"/>
  <c r="NZ74" i="9"/>
  <c r="OA74" i="9"/>
  <c r="OB74" i="9"/>
  <c r="OC74" i="9"/>
  <c r="OD74" i="9"/>
  <c r="OE74" i="9"/>
  <c r="OF74" i="9"/>
  <c r="OG74" i="9"/>
  <c r="OH74" i="9"/>
  <c r="OI74" i="9"/>
  <c r="OJ74" i="9"/>
  <c r="OK74" i="9"/>
  <c r="OL74" i="9"/>
  <c r="OM74" i="9"/>
  <c r="ON74" i="9"/>
  <c r="OO74" i="9"/>
  <c r="OP74" i="9"/>
  <c r="OQ74" i="9"/>
  <c r="OR74" i="9"/>
  <c r="OS74" i="9"/>
  <c r="OT74" i="9"/>
  <c r="OU74" i="9"/>
  <c r="OV74" i="9"/>
  <c r="OW74" i="9"/>
  <c r="OX74" i="9"/>
  <c r="OY74" i="9"/>
  <c r="OZ74" i="9"/>
  <c r="PA74" i="9"/>
  <c r="PB74" i="9"/>
  <c r="PC74" i="9"/>
  <c r="PD74" i="9"/>
  <c r="PE74" i="9"/>
  <c r="PF74" i="9"/>
  <c r="PG74" i="9"/>
  <c r="PH74" i="9"/>
  <c r="PI74" i="9"/>
  <c r="PJ74" i="9"/>
  <c r="PK74" i="9"/>
  <c r="PL74" i="9"/>
  <c r="PM74" i="9"/>
  <c r="PN74" i="9"/>
  <c r="PO74" i="9"/>
  <c r="PP74" i="9"/>
  <c r="MS75" i="9"/>
  <c r="MT75" i="9"/>
  <c r="MU75" i="9"/>
  <c r="MV75" i="9"/>
  <c r="MW75" i="9"/>
  <c r="MX75" i="9"/>
  <c r="MY75" i="9"/>
  <c r="MZ75" i="9"/>
  <c r="NA75" i="9"/>
  <c r="NB75" i="9"/>
  <c r="NC75" i="9"/>
  <c r="ND75" i="9"/>
  <c r="NE75" i="9"/>
  <c r="NF75" i="9"/>
  <c r="NG75" i="9"/>
  <c r="NH75" i="9"/>
  <c r="NI75" i="9"/>
  <c r="NJ75" i="9"/>
  <c r="NK75" i="9"/>
  <c r="NL75" i="9"/>
  <c r="NM75" i="9"/>
  <c r="NN75" i="9"/>
  <c r="NO75" i="9"/>
  <c r="NP75" i="9"/>
  <c r="NQ75" i="9"/>
  <c r="NR75" i="9"/>
  <c r="NS75" i="9"/>
  <c r="NT75" i="9"/>
  <c r="NU75" i="9"/>
  <c r="NV75" i="9"/>
  <c r="NW75" i="9"/>
  <c r="NX75" i="9"/>
  <c r="NY75" i="9"/>
  <c r="NZ75" i="9"/>
  <c r="OA75" i="9"/>
  <c r="OB75" i="9"/>
  <c r="OC75" i="9"/>
  <c r="OD75" i="9"/>
  <c r="OE75" i="9"/>
  <c r="OF75" i="9"/>
  <c r="OG75" i="9"/>
  <c r="OH75" i="9"/>
  <c r="OI75" i="9"/>
  <c r="OJ75" i="9"/>
  <c r="OK75" i="9"/>
  <c r="OL75" i="9"/>
  <c r="OM75" i="9"/>
  <c r="ON75" i="9"/>
  <c r="OO75" i="9"/>
  <c r="OP75" i="9"/>
  <c r="OQ75" i="9"/>
  <c r="OR75" i="9"/>
  <c r="OS75" i="9"/>
  <c r="OT75" i="9"/>
  <c r="OU75" i="9"/>
  <c r="OV75" i="9"/>
  <c r="OW75" i="9"/>
  <c r="OX75" i="9"/>
  <c r="OY75" i="9"/>
  <c r="OZ75" i="9"/>
  <c r="PA75" i="9"/>
  <c r="PB75" i="9"/>
  <c r="PC75" i="9"/>
  <c r="PD75" i="9"/>
  <c r="PE75" i="9"/>
  <c r="PF75" i="9"/>
  <c r="PG75" i="9"/>
  <c r="PH75" i="9"/>
  <c r="PI75" i="9"/>
  <c r="PJ75" i="9"/>
  <c r="PK75" i="9"/>
  <c r="PL75" i="9"/>
  <c r="PM75" i="9"/>
  <c r="PN75" i="9"/>
  <c r="PO75" i="9"/>
  <c r="PP75" i="9"/>
  <c r="MS76" i="9"/>
  <c r="MT76" i="9"/>
  <c r="MU76" i="9"/>
  <c r="MV76" i="9"/>
  <c r="MW76" i="9"/>
  <c r="MX76" i="9"/>
  <c r="MY76" i="9"/>
  <c r="MZ76" i="9"/>
  <c r="NA76" i="9"/>
  <c r="NB76" i="9"/>
  <c r="NC76" i="9"/>
  <c r="ND76" i="9"/>
  <c r="NE76" i="9"/>
  <c r="NF76" i="9"/>
  <c r="NG76" i="9"/>
  <c r="NH76" i="9"/>
  <c r="NI76" i="9"/>
  <c r="NJ76" i="9"/>
  <c r="NK76" i="9"/>
  <c r="NL76" i="9"/>
  <c r="NM76" i="9"/>
  <c r="NN76" i="9"/>
  <c r="NO76" i="9"/>
  <c r="NP76" i="9"/>
  <c r="NQ76" i="9"/>
  <c r="NR76" i="9"/>
  <c r="NS76" i="9"/>
  <c r="NT76" i="9"/>
  <c r="NU76" i="9"/>
  <c r="NV76" i="9"/>
  <c r="NW76" i="9"/>
  <c r="NX76" i="9"/>
  <c r="NY76" i="9"/>
  <c r="NZ76" i="9"/>
  <c r="OA76" i="9"/>
  <c r="OB76" i="9"/>
  <c r="OC76" i="9"/>
  <c r="OD76" i="9"/>
  <c r="OE76" i="9"/>
  <c r="OF76" i="9"/>
  <c r="OG76" i="9"/>
  <c r="OH76" i="9"/>
  <c r="OI76" i="9"/>
  <c r="OJ76" i="9"/>
  <c r="OK76" i="9"/>
  <c r="OL76" i="9"/>
  <c r="OM76" i="9"/>
  <c r="ON76" i="9"/>
  <c r="OO76" i="9"/>
  <c r="OP76" i="9"/>
  <c r="OQ76" i="9"/>
  <c r="OR76" i="9"/>
  <c r="OS76" i="9"/>
  <c r="OT76" i="9"/>
  <c r="OU76" i="9"/>
  <c r="OV76" i="9"/>
  <c r="OW76" i="9"/>
  <c r="OX76" i="9"/>
  <c r="OY76" i="9"/>
  <c r="OZ76" i="9"/>
  <c r="PA76" i="9"/>
  <c r="PB76" i="9"/>
  <c r="PC76" i="9"/>
  <c r="PD76" i="9"/>
  <c r="PE76" i="9"/>
  <c r="PF76" i="9"/>
  <c r="PG76" i="9"/>
  <c r="PH76" i="9"/>
  <c r="PI76" i="9"/>
  <c r="PJ76" i="9"/>
  <c r="PK76" i="9"/>
  <c r="PL76" i="9"/>
  <c r="PM76" i="9"/>
  <c r="PN76" i="9"/>
  <c r="PO76" i="9"/>
  <c r="PP76" i="9"/>
  <c r="MS77" i="9"/>
  <c r="MT77" i="9"/>
  <c r="MU77" i="9"/>
  <c r="MV77" i="9"/>
  <c r="MW77" i="9"/>
  <c r="MX77" i="9"/>
  <c r="MY77" i="9"/>
  <c r="MZ77" i="9"/>
  <c r="NA77" i="9"/>
  <c r="NB77" i="9"/>
  <c r="NC77" i="9"/>
  <c r="ND77" i="9"/>
  <c r="NE77" i="9"/>
  <c r="NF77" i="9"/>
  <c r="NG77" i="9"/>
  <c r="NH77" i="9"/>
  <c r="NI77" i="9"/>
  <c r="NJ77" i="9"/>
  <c r="NK77" i="9"/>
  <c r="NL77" i="9"/>
  <c r="NM77" i="9"/>
  <c r="NN77" i="9"/>
  <c r="NO77" i="9"/>
  <c r="NP77" i="9"/>
  <c r="NQ77" i="9"/>
  <c r="NR77" i="9"/>
  <c r="NS77" i="9"/>
  <c r="NT77" i="9"/>
  <c r="NU77" i="9"/>
  <c r="NV77" i="9"/>
  <c r="NW77" i="9"/>
  <c r="NX77" i="9"/>
  <c r="NY77" i="9"/>
  <c r="NZ77" i="9"/>
  <c r="OA77" i="9"/>
  <c r="OB77" i="9"/>
  <c r="OC77" i="9"/>
  <c r="OD77" i="9"/>
  <c r="OE77" i="9"/>
  <c r="OF77" i="9"/>
  <c r="OG77" i="9"/>
  <c r="OH77" i="9"/>
  <c r="OI77" i="9"/>
  <c r="OJ77" i="9"/>
  <c r="OK77" i="9"/>
  <c r="OL77" i="9"/>
  <c r="OM77" i="9"/>
  <c r="ON77" i="9"/>
  <c r="OO77" i="9"/>
  <c r="OP77" i="9"/>
  <c r="OQ77" i="9"/>
  <c r="OR77" i="9"/>
  <c r="OS77" i="9"/>
  <c r="OT77" i="9"/>
  <c r="OU77" i="9"/>
  <c r="OV77" i="9"/>
  <c r="OW77" i="9"/>
  <c r="OX77" i="9"/>
  <c r="OY77" i="9"/>
  <c r="OZ77" i="9"/>
  <c r="PA77" i="9"/>
  <c r="PB77" i="9"/>
  <c r="PC77" i="9"/>
  <c r="PD77" i="9"/>
  <c r="PE77" i="9"/>
  <c r="PF77" i="9"/>
  <c r="PG77" i="9"/>
  <c r="PH77" i="9"/>
  <c r="PI77" i="9"/>
  <c r="PJ77" i="9"/>
  <c r="PK77" i="9"/>
  <c r="PL77" i="9"/>
  <c r="PM77" i="9"/>
  <c r="PN77" i="9"/>
  <c r="PO77" i="9"/>
  <c r="PP77" i="9"/>
  <c r="MS78" i="9"/>
  <c r="MT78" i="9"/>
  <c r="MU78" i="9"/>
  <c r="MV78" i="9"/>
  <c r="MW78" i="9"/>
  <c r="MX78" i="9"/>
  <c r="MY78" i="9"/>
  <c r="MZ78" i="9"/>
  <c r="NA78" i="9"/>
  <c r="NB78" i="9"/>
  <c r="NC78" i="9"/>
  <c r="ND78" i="9"/>
  <c r="NE78" i="9"/>
  <c r="NF78" i="9"/>
  <c r="NG78" i="9"/>
  <c r="NH78" i="9"/>
  <c r="NI78" i="9"/>
  <c r="NJ78" i="9"/>
  <c r="NK78" i="9"/>
  <c r="NL78" i="9"/>
  <c r="NM78" i="9"/>
  <c r="NN78" i="9"/>
  <c r="NO78" i="9"/>
  <c r="NP78" i="9"/>
  <c r="NQ78" i="9"/>
  <c r="NR78" i="9"/>
  <c r="NS78" i="9"/>
  <c r="NT78" i="9"/>
  <c r="NU78" i="9"/>
  <c r="NV78" i="9"/>
  <c r="NW78" i="9"/>
  <c r="NX78" i="9"/>
  <c r="NY78" i="9"/>
  <c r="NZ78" i="9"/>
  <c r="OA78" i="9"/>
  <c r="OB78" i="9"/>
  <c r="OC78" i="9"/>
  <c r="OD78" i="9"/>
  <c r="OE78" i="9"/>
  <c r="OF78" i="9"/>
  <c r="OG78" i="9"/>
  <c r="OH78" i="9"/>
  <c r="OI78" i="9"/>
  <c r="OJ78" i="9"/>
  <c r="OK78" i="9"/>
  <c r="OL78" i="9"/>
  <c r="OM78" i="9"/>
  <c r="ON78" i="9"/>
  <c r="OO78" i="9"/>
  <c r="OP78" i="9"/>
  <c r="OQ78" i="9"/>
  <c r="OR78" i="9"/>
  <c r="OS78" i="9"/>
  <c r="OT78" i="9"/>
  <c r="OU78" i="9"/>
  <c r="OV78" i="9"/>
  <c r="OW78" i="9"/>
  <c r="OX78" i="9"/>
  <c r="OY78" i="9"/>
  <c r="OZ78" i="9"/>
  <c r="PA78" i="9"/>
  <c r="PB78" i="9"/>
  <c r="PC78" i="9"/>
  <c r="PD78" i="9"/>
  <c r="PE78" i="9"/>
  <c r="PF78" i="9"/>
  <c r="PG78" i="9"/>
  <c r="PH78" i="9"/>
  <c r="PI78" i="9"/>
  <c r="PJ78" i="9"/>
  <c r="PK78" i="9"/>
  <c r="PL78" i="9"/>
  <c r="PM78" i="9"/>
  <c r="PN78" i="9"/>
  <c r="PO78" i="9"/>
  <c r="PP78" i="9"/>
  <c r="MS79" i="9"/>
  <c r="MT79" i="9"/>
  <c r="MU79" i="9"/>
  <c r="MV79" i="9"/>
  <c r="MW79" i="9"/>
  <c r="MX79" i="9"/>
  <c r="MY79" i="9"/>
  <c r="MZ79" i="9"/>
  <c r="NA79" i="9"/>
  <c r="NB79" i="9"/>
  <c r="NC79" i="9"/>
  <c r="ND79" i="9"/>
  <c r="NE79" i="9"/>
  <c r="NF79" i="9"/>
  <c r="NG79" i="9"/>
  <c r="NH79" i="9"/>
  <c r="NI79" i="9"/>
  <c r="NJ79" i="9"/>
  <c r="NK79" i="9"/>
  <c r="NL79" i="9"/>
  <c r="NM79" i="9"/>
  <c r="NN79" i="9"/>
  <c r="NO79" i="9"/>
  <c r="NP79" i="9"/>
  <c r="NQ79" i="9"/>
  <c r="NR79" i="9"/>
  <c r="NS79" i="9"/>
  <c r="NT79" i="9"/>
  <c r="NU79" i="9"/>
  <c r="NV79" i="9"/>
  <c r="NW79" i="9"/>
  <c r="NX79" i="9"/>
  <c r="NY79" i="9"/>
  <c r="NZ79" i="9"/>
  <c r="OA79" i="9"/>
  <c r="OB79" i="9"/>
  <c r="OC79" i="9"/>
  <c r="OD79" i="9"/>
  <c r="OE79" i="9"/>
  <c r="OF79" i="9"/>
  <c r="OG79" i="9"/>
  <c r="OH79" i="9"/>
  <c r="OI79" i="9"/>
  <c r="OJ79" i="9"/>
  <c r="OK79" i="9"/>
  <c r="OL79" i="9"/>
  <c r="OM79" i="9"/>
  <c r="ON79" i="9"/>
  <c r="OO79" i="9"/>
  <c r="OP79" i="9"/>
  <c r="OQ79" i="9"/>
  <c r="OR79" i="9"/>
  <c r="OS79" i="9"/>
  <c r="OT79" i="9"/>
  <c r="OU79" i="9"/>
  <c r="OV79" i="9"/>
  <c r="OW79" i="9"/>
  <c r="OX79" i="9"/>
  <c r="OY79" i="9"/>
  <c r="OZ79" i="9"/>
  <c r="PA79" i="9"/>
  <c r="PB79" i="9"/>
  <c r="PC79" i="9"/>
  <c r="PD79" i="9"/>
  <c r="PE79" i="9"/>
  <c r="PF79" i="9"/>
  <c r="PG79" i="9"/>
  <c r="PH79" i="9"/>
  <c r="PI79" i="9"/>
  <c r="PJ79" i="9"/>
  <c r="PK79" i="9"/>
  <c r="PL79" i="9"/>
  <c r="PM79" i="9"/>
  <c r="PN79" i="9"/>
  <c r="PO79" i="9"/>
  <c r="PP79" i="9"/>
  <c r="MS80" i="9"/>
  <c r="MT80" i="9"/>
  <c r="MU80" i="9"/>
  <c r="MV80" i="9"/>
  <c r="MW80" i="9"/>
  <c r="MX80" i="9"/>
  <c r="MY80" i="9"/>
  <c r="MZ80" i="9"/>
  <c r="NA80" i="9"/>
  <c r="NB80" i="9"/>
  <c r="NC80" i="9"/>
  <c r="ND80" i="9"/>
  <c r="NE80" i="9"/>
  <c r="NF80" i="9"/>
  <c r="NG80" i="9"/>
  <c r="NH80" i="9"/>
  <c r="NI80" i="9"/>
  <c r="NJ80" i="9"/>
  <c r="NK80" i="9"/>
  <c r="NL80" i="9"/>
  <c r="NM80" i="9"/>
  <c r="NN80" i="9"/>
  <c r="NO80" i="9"/>
  <c r="NP80" i="9"/>
  <c r="NQ80" i="9"/>
  <c r="NR80" i="9"/>
  <c r="NS80" i="9"/>
  <c r="NT80" i="9"/>
  <c r="NU80" i="9"/>
  <c r="NV80" i="9"/>
  <c r="NW80" i="9"/>
  <c r="NX80" i="9"/>
  <c r="NY80" i="9"/>
  <c r="NZ80" i="9"/>
  <c r="OA80" i="9"/>
  <c r="OB80" i="9"/>
  <c r="OC80" i="9"/>
  <c r="OD80" i="9"/>
  <c r="OE80" i="9"/>
  <c r="OF80" i="9"/>
  <c r="OG80" i="9"/>
  <c r="OH80" i="9"/>
  <c r="OI80" i="9"/>
  <c r="OJ80" i="9"/>
  <c r="OK80" i="9"/>
  <c r="OL80" i="9"/>
  <c r="OM80" i="9"/>
  <c r="ON80" i="9"/>
  <c r="OO80" i="9"/>
  <c r="OP80" i="9"/>
  <c r="OQ80" i="9"/>
  <c r="OR80" i="9"/>
  <c r="OS80" i="9"/>
  <c r="OT80" i="9"/>
  <c r="OU80" i="9"/>
  <c r="OV80" i="9"/>
  <c r="OW80" i="9"/>
  <c r="OX80" i="9"/>
  <c r="OY80" i="9"/>
  <c r="OZ80" i="9"/>
  <c r="PA80" i="9"/>
  <c r="PB80" i="9"/>
  <c r="PC80" i="9"/>
  <c r="PD80" i="9"/>
  <c r="PE80" i="9"/>
  <c r="PF80" i="9"/>
  <c r="PG80" i="9"/>
  <c r="PH80" i="9"/>
  <c r="PI80" i="9"/>
  <c r="PJ80" i="9"/>
  <c r="PK80" i="9"/>
  <c r="PL80" i="9"/>
  <c r="PM80" i="9"/>
  <c r="PN80" i="9"/>
  <c r="PO80" i="9"/>
  <c r="PP80" i="9"/>
  <c r="MS81" i="9"/>
  <c r="MT81" i="9"/>
  <c r="MU81" i="9"/>
  <c r="MV81" i="9"/>
  <c r="MW81" i="9"/>
  <c r="MX81" i="9"/>
  <c r="MY81" i="9"/>
  <c r="MZ81" i="9"/>
  <c r="NA81" i="9"/>
  <c r="NB81" i="9"/>
  <c r="NC81" i="9"/>
  <c r="ND81" i="9"/>
  <c r="NE81" i="9"/>
  <c r="NF81" i="9"/>
  <c r="NG81" i="9"/>
  <c r="NH81" i="9"/>
  <c r="NI81" i="9"/>
  <c r="NJ81" i="9"/>
  <c r="NK81" i="9"/>
  <c r="NL81" i="9"/>
  <c r="NM81" i="9"/>
  <c r="NN81" i="9"/>
  <c r="NO81" i="9"/>
  <c r="NP81" i="9"/>
  <c r="NQ81" i="9"/>
  <c r="NR81" i="9"/>
  <c r="NS81" i="9"/>
  <c r="NT81" i="9"/>
  <c r="NU81" i="9"/>
  <c r="NV81" i="9"/>
  <c r="NW81" i="9"/>
  <c r="NX81" i="9"/>
  <c r="NY81" i="9"/>
  <c r="NZ81" i="9"/>
  <c r="OA81" i="9"/>
  <c r="OB81" i="9"/>
  <c r="OC81" i="9"/>
  <c r="OD81" i="9"/>
  <c r="OE81" i="9"/>
  <c r="OF81" i="9"/>
  <c r="OG81" i="9"/>
  <c r="OH81" i="9"/>
  <c r="OI81" i="9"/>
  <c r="OJ81" i="9"/>
  <c r="OK81" i="9"/>
  <c r="OL81" i="9"/>
  <c r="OM81" i="9"/>
  <c r="ON81" i="9"/>
  <c r="OO81" i="9"/>
  <c r="OP81" i="9"/>
  <c r="OQ81" i="9"/>
  <c r="OR81" i="9"/>
  <c r="OS81" i="9"/>
  <c r="OT81" i="9"/>
  <c r="OU81" i="9"/>
  <c r="OV81" i="9"/>
  <c r="OW81" i="9"/>
  <c r="OX81" i="9"/>
  <c r="OY81" i="9"/>
  <c r="OZ81" i="9"/>
  <c r="PA81" i="9"/>
  <c r="PB81" i="9"/>
  <c r="PC81" i="9"/>
  <c r="PD81" i="9"/>
  <c r="PE81" i="9"/>
  <c r="PF81" i="9"/>
  <c r="PG81" i="9"/>
  <c r="PH81" i="9"/>
  <c r="PI81" i="9"/>
  <c r="PJ81" i="9"/>
  <c r="PK81" i="9"/>
  <c r="PL81" i="9"/>
  <c r="PM81" i="9"/>
  <c r="PN81" i="9"/>
  <c r="PO81" i="9"/>
  <c r="PP81" i="9"/>
  <c r="MS82" i="9"/>
  <c r="MT82" i="9"/>
  <c r="MU82" i="9"/>
  <c r="MV82" i="9"/>
  <c r="MW82" i="9"/>
  <c r="MX82" i="9"/>
  <c r="MY82" i="9"/>
  <c r="MZ82" i="9"/>
  <c r="NA82" i="9"/>
  <c r="NB82" i="9"/>
  <c r="NC82" i="9"/>
  <c r="ND82" i="9"/>
  <c r="NE82" i="9"/>
  <c r="NF82" i="9"/>
  <c r="NG82" i="9"/>
  <c r="NH82" i="9"/>
  <c r="NI82" i="9"/>
  <c r="NJ82" i="9"/>
  <c r="NK82" i="9"/>
  <c r="NL82" i="9"/>
  <c r="NM82" i="9"/>
  <c r="NN82" i="9"/>
  <c r="NO82" i="9"/>
  <c r="NP82" i="9"/>
  <c r="NQ82" i="9"/>
  <c r="NR82" i="9"/>
  <c r="NS82" i="9"/>
  <c r="NT82" i="9"/>
  <c r="NU82" i="9"/>
  <c r="NV82" i="9"/>
  <c r="NW82" i="9"/>
  <c r="NX82" i="9"/>
  <c r="NY82" i="9"/>
  <c r="NZ82" i="9"/>
  <c r="OA82" i="9"/>
  <c r="OB82" i="9"/>
  <c r="OC82" i="9"/>
  <c r="OD82" i="9"/>
  <c r="OE82" i="9"/>
  <c r="OF82" i="9"/>
  <c r="OG82" i="9"/>
  <c r="OH82" i="9"/>
  <c r="OI82" i="9"/>
  <c r="OJ82" i="9"/>
  <c r="OK82" i="9"/>
  <c r="OL82" i="9"/>
  <c r="OM82" i="9"/>
  <c r="ON82" i="9"/>
  <c r="OO82" i="9"/>
  <c r="OP82" i="9"/>
  <c r="OQ82" i="9"/>
  <c r="OR82" i="9"/>
  <c r="OS82" i="9"/>
  <c r="OT82" i="9"/>
  <c r="OU82" i="9"/>
  <c r="OV82" i="9"/>
  <c r="OW82" i="9"/>
  <c r="OX82" i="9"/>
  <c r="OY82" i="9"/>
  <c r="OZ82" i="9"/>
  <c r="PA82" i="9"/>
  <c r="PB82" i="9"/>
  <c r="PC82" i="9"/>
  <c r="PD82" i="9"/>
  <c r="PE82" i="9"/>
  <c r="PF82" i="9"/>
  <c r="PG82" i="9"/>
  <c r="PH82" i="9"/>
  <c r="PI82" i="9"/>
  <c r="PJ82" i="9"/>
  <c r="PK82" i="9"/>
  <c r="PL82" i="9"/>
  <c r="PM82" i="9"/>
  <c r="PN82" i="9"/>
  <c r="PO82" i="9"/>
  <c r="PP82" i="9"/>
  <c r="MT45" i="9"/>
  <c r="MU45" i="9"/>
  <c r="MV45" i="9"/>
  <c r="MW45" i="9"/>
  <c r="MX45" i="9"/>
  <c r="MY45" i="9"/>
  <c r="MZ45" i="9"/>
  <c r="NA45" i="9"/>
  <c r="NB45" i="9"/>
  <c r="NC45" i="9"/>
  <c r="ND45" i="9"/>
  <c r="NE45" i="9"/>
  <c r="NF45" i="9"/>
  <c r="NG45" i="9"/>
  <c r="NH45" i="9"/>
  <c r="NI45" i="9"/>
  <c r="NJ45" i="9"/>
  <c r="NK45" i="9"/>
  <c r="NL45" i="9"/>
  <c r="NM45" i="9"/>
  <c r="NN45" i="9"/>
  <c r="NO45" i="9"/>
  <c r="NP45" i="9"/>
  <c r="NQ45" i="9"/>
  <c r="NR45" i="9"/>
  <c r="NS45" i="9"/>
  <c r="NT45" i="9"/>
  <c r="NU45" i="9"/>
  <c r="NV45" i="9"/>
  <c r="NW45" i="9"/>
  <c r="NX45" i="9"/>
  <c r="NY45" i="9"/>
  <c r="NZ45" i="9"/>
  <c r="OA45" i="9"/>
  <c r="OB45" i="9"/>
  <c r="OC45" i="9"/>
  <c r="OD45" i="9"/>
  <c r="OF45" i="9"/>
  <c r="OG45" i="9"/>
  <c r="OH45" i="9"/>
  <c r="OI45" i="9"/>
  <c r="OJ45" i="9"/>
  <c r="OK45" i="9"/>
  <c r="OL45" i="9"/>
  <c r="OM45" i="9"/>
  <c r="ON45" i="9"/>
  <c r="OO45" i="9"/>
  <c r="OP45" i="9"/>
  <c r="OQ45" i="9"/>
  <c r="OR45" i="9"/>
  <c r="OS45" i="9"/>
  <c r="OT45" i="9"/>
  <c r="OU45" i="9"/>
  <c r="OV45" i="9"/>
  <c r="OW45" i="9"/>
  <c r="OX45" i="9"/>
  <c r="OY45" i="9"/>
  <c r="OZ45" i="9"/>
  <c r="PA45" i="9"/>
  <c r="PB45" i="9"/>
  <c r="PC45" i="9"/>
  <c r="PD45" i="9"/>
  <c r="PE45" i="9"/>
  <c r="PF45" i="9"/>
  <c r="PG45" i="9"/>
  <c r="PH45" i="9"/>
  <c r="PI45" i="9"/>
  <c r="PJ45" i="9"/>
  <c r="PK45" i="9"/>
  <c r="PL45" i="9"/>
  <c r="PM45" i="9"/>
  <c r="PN45" i="9"/>
  <c r="PO45" i="9"/>
  <c r="PP45" i="9"/>
  <c r="GU7" i="9"/>
  <c r="DV7" i="9"/>
  <c r="MS45" i="9"/>
  <c r="MS8" i="9"/>
  <c r="MT8" i="9"/>
  <c r="MU8" i="9"/>
  <c r="MV8" i="9"/>
  <c r="MW8" i="9"/>
  <c r="MX8" i="9"/>
  <c r="MY8" i="9"/>
  <c r="MZ8" i="9"/>
  <c r="NA8" i="9"/>
  <c r="NB8" i="9"/>
  <c r="NC8" i="9"/>
  <c r="ND8" i="9"/>
  <c r="NE8" i="9"/>
  <c r="NF8" i="9"/>
  <c r="NG8" i="9"/>
  <c r="NH8" i="9"/>
  <c r="NI8" i="9"/>
  <c r="NJ8" i="9"/>
  <c r="NK8" i="9"/>
  <c r="NL8" i="9"/>
  <c r="NM8" i="9"/>
  <c r="NN8" i="9"/>
  <c r="NO8" i="9"/>
  <c r="NP8" i="9"/>
  <c r="NQ8" i="9"/>
  <c r="NR8" i="9"/>
  <c r="NS8" i="9"/>
  <c r="NT8" i="9"/>
  <c r="NU8" i="9"/>
  <c r="NV8" i="9"/>
  <c r="NW8" i="9"/>
  <c r="NX8" i="9"/>
  <c r="NY8" i="9"/>
  <c r="NZ8" i="9"/>
  <c r="OA8" i="9"/>
  <c r="OB8" i="9"/>
  <c r="OC8" i="9"/>
  <c r="OD8" i="9"/>
  <c r="OE8" i="9"/>
  <c r="OF8" i="9"/>
  <c r="OG8" i="9"/>
  <c r="OH8" i="9"/>
  <c r="OI8" i="9"/>
  <c r="OJ8" i="9"/>
  <c r="OK8" i="9"/>
  <c r="OL8" i="9"/>
  <c r="OM8" i="9"/>
  <c r="ON8" i="9"/>
  <c r="OO8" i="9"/>
  <c r="OP8" i="9"/>
  <c r="OQ8" i="9"/>
  <c r="OR8" i="9"/>
  <c r="OS8" i="9"/>
  <c r="OT8" i="9"/>
  <c r="OU8" i="9"/>
  <c r="OV8" i="9"/>
  <c r="OW8" i="9"/>
  <c r="OX8" i="9"/>
  <c r="OY8" i="9"/>
  <c r="OZ8" i="9"/>
  <c r="PA8" i="9"/>
  <c r="PB8" i="9"/>
  <c r="PC8" i="9"/>
  <c r="PD8" i="9"/>
  <c r="PE8" i="9"/>
  <c r="PF8" i="9"/>
  <c r="PG8" i="9"/>
  <c r="PH8" i="9"/>
  <c r="PI8" i="9"/>
  <c r="PJ8" i="9"/>
  <c r="PK8" i="9"/>
  <c r="PL8" i="9"/>
  <c r="PM8" i="9"/>
  <c r="PN8" i="9"/>
  <c r="PO8" i="9"/>
  <c r="PP8" i="9"/>
  <c r="MS9" i="9"/>
  <c r="MT9" i="9"/>
  <c r="MU9" i="9"/>
  <c r="MV9" i="9"/>
  <c r="MW9" i="9"/>
  <c r="MX9" i="9"/>
  <c r="MY9" i="9"/>
  <c r="MZ9" i="9"/>
  <c r="NA9" i="9"/>
  <c r="NB9" i="9"/>
  <c r="NC9" i="9"/>
  <c r="ND9" i="9"/>
  <c r="NE9" i="9"/>
  <c r="NF9" i="9"/>
  <c r="NG9" i="9"/>
  <c r="NH9" i="9"/>
  <c r="NI9" i="9"/>
  <c r="NJ9" i="9"/>
  <c r="NK9" i="9"/>
  <c r="NL9" i="9"/>
  <c r="NM9" i="9"/>
  <c r="NN9" i="9"/>
  <c r="NO9" i="9"/>
  <c r="NP9" i="9"/>
  <c r="NQ9" i="9"/>
  <c r="NR9" i="9"/>
  <c r="NS9" i="9"/>
  <c r="NT9" i="9"/>
  <c r="NU9" i="9"/>
  <c r="NV9" i="9"/>
  <c r="NW9" i="9"/>
  <c r="NX9" i="9"/>
  <c r="NY9" i="9"/>
  <c r="NZ9" i="9"/>
  <c r="OA9" i="9"/>
  <c r="OB9" i="9"/>
  <c r="OC9" i="9"/>
  <c r="OD9" i="9"/>
  <c r="OE9" i="9"/>
  <c r="OF9" i="9"/>
  <c r="OG9" i="9"/>
  <c r="OH9" i="9"/>
  <c r="OI9" i="9"/>
  <c r="OJ9" i="9"/>
  <c r="OK9" i="9"/>
  <c r="OL9" i="9"/>
  <c r="OM9" i="9"/>
  <c r="ON9" i="9"/>
  <c r="OO9" i="9"/>
  <c r="OP9" i="9"/>
  <c r="OQ9" i="9"/>
  <c r="OR9" i="9"/>
  <c r="OS9" i="9"/>
  <c r="OT9" i="9"/>
  <c r="OU9" i="9"/>
  <c r="OV9" i="9"/>
  <c r="OW9" i="9"/>
  <c r="OX9" i="9"/>
  <c r="OY9" i="9"/>
  <c r="OZ9" i="9"/>
  <c r="PA9" i="9"/>
  <c r="PB9" i="9"/>
  <c r="PC9" i="9"/>
  <c r="PD9" i="9"/>
  <c r="PE9" i="9"/>
  <c r="PF9" i="9"/>
  <c r="PG9" i="9"/>
  <c r="PH9" i="9"/>
  <c r="PI9" i="9"/>
  <c r="PJ9" i="9"/>
  <c r="PK9" i="9"/>
  <c r="PL9" i="9"/>
  <c r="PM9" i="9"/>
  <c r="PN9" i="9"/>
  <c r="PO9" i="9"/>
  <c r="PP9" i="9"/>
  <c r="MS10" i="9"/>
  <c r="MT10" i="9"/>
  <c r="MU10" i="9"/>
  <c r="MV10" i="9"/>
  <c r="MW10" i="9"/>
  <c r="MX10" i="9"/>
  <c r="MY10" i="9"/>
  <c r="MZ10" i="9"/>
  <c r="NA10" i="9"/>
  <c r="NB10" i="9"/>
  <c r="NC10" i="9"/>
  <c r="ND10" i="9"/>
  <c r="NE10" i="9"/>
  <c r="NF10" i="9"/>
  <c r="NG10" i="9"/>
  <c r="NH10" i="9"/>
  <c r="NI10" i="9"/>
  <c r="NJ10" i="9"/>
  <c r="NK10" i="9"/>
  <c r="NL10" i="9"/>
  <c r="NM10" i="9"/>
  <c r="NN10" i="9"/>
  <c r="NO10" i="9"/>
  <c r="NP10" i="9"/>
  <c r="NQ10" i="9"/>
  <c r="NR10" i="9"/>
  <c r="NS10" i="9"/>
  <c r="NT10" i="9"/>
  <c r="NU10" i="9"/>
  <c r="NV10" i="9"/>
  <c r="NW10" i="9"/>
  <c r="NX10" i="9"/>
  <c r="NY10" i="9"/>
  <c r="NZ10" i="9"/>
  <c r="OA10" i="9"/>
  <c r="OB10" i="9"/>
  <c r="OC10" i="9"/>
  <c r="OD10" i="9"/>
  <c r="OE10" i="9"/>
  <c r="OF10" i="9"/>
  <c r="OG10" i="9"/>
  <c r="OH10" i="9"/>
  <c r="OI10" i="9"/>
  <c r="OJ10" i="9"/>
  <c r="OK10" i="9"/>
  <c r="OL10" i="9"/>
  <c r="OM10" i="9"/>
  <c r="ON10" i="9"/>
  <c r="OO10" i="9"/>
  <c r="OP10" i="9"/>
  <c r="OQ10" i="9"/>
  <c r="OR10" i="9"/>
  <c r="OS10" i="9"/>
  <c r="OT10" i="9"/>
  <c r="OU10" i="9"/>
  <c r="OV10" i="9"/>
  <c r="OW10" i="9"/>
  <c r="OX10" i="9"/>
  <c r="OY10" i="9"/>
  <c r="OZ10" i="9"/>
  <c r="PA10" i="9"/>
  <c r="PB10" i="9"/>
  <c r="PC10" i="9"/>
  <c r="PD10" i="9"/>
  <c r="PE10" i="9"/>
  <c r="PF10" i="9"/>
  <c r="PG10" i="9"/>
  <c r="PH10" i="9"/>
  <c r="PI10" i="9"/>
  <c r="PJ10" i="9"/>
  <c r="PK10" i="9"/>
  <c r="PL10" i="9"/>
  <c r="PM10" i="9"/>
  <c r="PN10" i="9"/>
  <c r="PO10" i="9"/>
  <c r="PP10" i="9"/>
  <c r="MS11" i="9"/>
  <c r="MT11" i="9"/>
  <c r="MU11" i="9"/>
  <c r="MV11" i="9"/>
  <c r="MW11" i="9"/>
  <c r="MX11" i="9"/>
  <c r="MY11" i="9"/>
  <c r="MZ11" i="9"/>
  <c r="NA11" i="9"/>
  <c r="NB11" i="9"/>
  <c r="NC11" i="9"/>
  <c r="ND11" i="9"/>
  <c r="NE11" i="9"/>
  <c r="NF11" i="9"/>
  <c r="NG11" i="9"/>
  <c r="NH11" i="9"/>
  <c r="NI11" i="9"/>
  <c r="NJ11" i="9"/>
  <c r="NK11" i="9"/>
  <c r="NL11" i="9"/>
  <c r="NM11" i="9"/>
  <c r="NN11" i="9"/>
  <c r="NO11" i="9"/>
  <c r="NP11" i="9"/>
  <c r="NQ11" i="9"/>
  <c r="NR11" i="9"/>
  <c r="NS11" i="9"/>
  <c r="NT11" i="9"/>
  <c r="NU11" i="9"/>
  <c r="NV11" i="9"/>
  <c r="NW11" i="9"/>
  <c r="NX11" i="9"/>
  <c r="NY11" i="9"/>
  <c r="NZ11" i="9"/>
  <c r="OA11" i="9"/>
  <c r="OB11" i="9"/>
  <c r="OC11" i="9"/>
  <c r="OD11" i="9"/>
  <c r="OE11" i="9"/>
  <c r="OF11" i="9"/>
  <c r="OG11" i="9"/>
  <c r="OH11" i="9"/>
  <c r="OI11" i="9"/>
  <c r="OJ11" i="9"/>
  <c r="OK11" i="9"/>
  <c r="OL11" i="9"/>
  <c r="OM11" i="9"/>
  <c r="ON11" i="9"/>
  <c r="OO11" i="9"/>
  <c r="OP11" i="9"/>
  <c r="OQ11" i="9"/>
  <c r="OR11" i="9"/>
  <c r="OS11" i="9"/>
  <c r="OT11" i="9"/>
  <c r="OU11" i="9"/>
  <c r="OV11" i="9"/>
  <c r="OW11" i="9"/>
  <c r="OX11" i="9"/>
  <c r="OY11" i="9"/>
  <c r="OZ11" i="9"/>
  <c r="PA11" i="9"/>
  <c r="PB11" i="9"/>
  <c r="PC11" i="9"/>
  <c r="PD11" i="9"/>
  <c r="PE11" i="9"/>
  <c r="PF11" i="9"/>
  <c r="PG11" i="9"/>
  <c r="PH11" i="9"/>
  <c r="PI11" i="9"/>
  <c r="PJ11" i="9"/>
  <c r="PK11" i="9"/>
  <c r="PL11" i="9"/>
  <c r="PM11" i="9"/>
  <c r="PN11" i="9"/>
  <c r="PO11" i="9"/>
  <c r="PP11" i="9"/>
  <c r="MS12" i="9"/>
  <c r="MT12" i="9"/>
  <c r="MU12" i="9"/>
  <c r="MV12" i="9"/>
  <c r="MW12" i="9"/>
  <c r="MX12" i="9"/>
  <c r="MY12" i="9"/>
  <c r="MZ12" i="9"/>
  <c r="NA12" i="9"/>
  <c r="NB12" i="9"/>
  <c r="NC12" i="9"/>
  <c r="ND12" i="9"/>
  <c r="NE12" i="9"/>
  <c r="NF12" i="9"/>
  <c r="NG12" i="9"/>
  <c r="NH12" i="9"/>
  <c r="NI12" i="9"/>
  <c r="NJ12" i="9"/>
  <c r="NK12" i="9"/>
  <c r="NL12" i="9"/>
  <c r="NM12" i="9"/>
  <c r="NN12" i="9"/>
  <c r="NO12" i="9"/>
  <c r="NP12" i="9"/>
  <c r="NQ12" i="9"/>
  <c r="NR12" i="9"/>
  <c r="NS12" i="9"/>
  <c r="NT12" i="9"/>
  <c r="NU12" i="9"/>
  <c r="NV12" i="9"/>
  <c r="NW12" i="9"/>
  <c r="NX12" i="9"/>
  <c r="NY12" i="9"/>
  <c r="NZ12" i="9"/>
  <c r="OA12" i="9"/>
  <c r="OB12" i="9"/>
  <c r="OC12" i="9"/>
  <c r="OD12" i="9"/>
  <c r="OE12" i="9"/>
  <c r="OF12" i="9"/>
  <c r="OG12" i="9"/>
  <c r="OH12" i="9"/>
  <c r="OI12" i="9"/>
  <c r="OJ12" i="9"/>
  <c r="OK12" i="9"/>
  <c r="OL12" i="9"/>
  <c r="OM12" i="9"/>
  <c r="ON12" i="9"/>
  <c r="OO12" i="9"/>
  <c r="OP12" i="9"/>
  <c r="OQ12" i="9"/>
  <c r="OR12" i="9"/>
  <c r="OS12" i="9"/>
  <c r="OT12" i="9"/>
  <c r="OU12" i="9"/>
  <c r="OV12" i="9"/>
  <c r="OW12" i="9"/>
  <c r="OX12" i="9"/>
  <c r="OY12" i="9"/>
  <c r="OZ12" i="9"/>
  <c r="PA12" i="9"/>
  <c r="PB12" i="9"/>
  <c r="PC12" i="9"/>
  <c r="PD12" i="9"/>
  <c r="PE12" i="9"/>
  <c r="PF12" i="9"/>
  <c r="PG12" i="9"/>
  <c r="PH12" i="9"/>
  <c r="PI12" i="9"/>
  <c r="PJ12" i="9"/>
  <c r="PK12" i="9"/>
  <c r="PL12" i="9"/>
  <c r="PM12" i="9"/>
  <c r="PN12" i="9"/>
  <c r="PO12" i="9"/>
  <c r="PP12" i="9"/>
  <c r="MS13" i="9"/>
  <c r="MT13" i="9"/>
  <c r="MU13" i="9"/>
  <c r="MV13" i="9"/>
  <c r="MW13" i="9"/>
  <c r="MX13" i="9"/>
  <c r="MY13" i="9"/>
  <c r="MZ13" i="9"/>
  <c r="NA13" i="9"/>
  <c r="NB13" i="9"/>
  <c r="NC13" i="9"/>
  <c r="ND13" i="9"/>
  <c r="NE13" i="9"/>
  <c r="NF13" i="9"/>
  <c r="NG13" i="9"/>
  <c r="NH13" i="9"/>
  <c r="NI13" i="9"/>
  <c r="NJ13" i="9"/>
  <c r="NK13" i="9"/>
  <c r="NL13" i="9"/>
  <c r="NM13" i="9"/>
  <c r="NN13" i="9"/>
  <c r="NO13" i="9"/>
  <c r="NP13" i="9"/>
  <c r="NQ13" i="9"/>
  <c r="NR13" i="9"/>
  <c r="NS13" i="9"/>
  <c r="NT13" i="9"/>
  <c r="NU13" i="9"/>
  <c r="NV13" i="9"/>
  <c r="NW13" i="9"/>
  <c r="NX13" i="9"/>
  <c r="NY13" i="9"/>
  <c r="NZ13" i="9"/>
  <c r="OA13" i="9"/>
  <c r="OB13" i="9"/>
  <c r="OC13" i="9"/>
  <c r="OD13" i="9"/>
  <c r="OE13" i="9"/>
  <c r="OF13" i="9"/>
  <c r="OG13" i="9"/>
  <c r="OH13" i="9"/>
  <c r="OI13" i="9"/>
  <c r="OJ13" i="9"/>
  <c r="OK13" i="9"/>
  <c r="OL13" i="9"/>
  <c r="OM13" i="9"/>
  <c r="ON13" i="9"/>
  <c r="OO13" i="9"/>
  <c r="OP13" i="9"/>
  <c r="OQ13" i="9"/>
  <c r="OR13" i="9"/>
  <c r="OS13" i="9"/>
  <c r="OT13" i="9"/>
  <c r="OU13" i="9"/>
  <c r="OV13" i="9"/>
  <c r="OW13" i="9"/>
  <c r="OX13" i="9"/>
  <c r="OY13" i="9"/>
  <c r="OZ13" i="9"/>
  <c r="PA13" i="9"/>
  <c r="PB13" i="9"/>
  <c r="PC13" i="9"/>
  <c r="PD13" i="9"/>
  <c r="PE13" i="9"/>
  <c r="PF13" i="9"/>
  <c r="PG13" i="9"/>
  <c r="PH13" i="9"/>
  <c r="PI13" i="9"/>
  <c r="PJ13" i="9"/>
  <c r="PK13" i="9"/>
  <c r="PL13" i="9"/>
  <c r="PM13" i="9"/>
  <c r="PN13" i="9"/>
  <c r="PO13" i="9"/>
  <c r="PP13" i="9"/>
  <c r="MS14" i="9"/>
  <c r="MT14" i="9"/>
  <c r="MU14" i="9"/>
  <c r="MV14" i="9"/>
  <c r="MW14" i="9"/>
  <c r="MX14" i="9"/>
  <c r="MY14" i="9"/>
  <c r="MZ14" i="9"/>
  <c r="NA14" i="9"/>
  <c r="NB14" i="9"/>
  <c r="NC14" i="9"/>
  <c r="ND14" i="9"/>
  <c r="NE14" i="9"/>
  <c r="NF14" i="9"/>
  <c r="NG14" i="9"/>
  <c r="NH14" i="9"/>
  <c r="NI14" i="9"/>
  <c r="NJ14" i="9"/>
  <c r="NK14" i="9"/>
  <c r="NL14" i="9"/>
  <c r="NM14" i="9"/>
  <c r="NN14" i="9"/>
  <c r="NO14" i="9"/>
  <c r="NP14" i="9"/>
  <c r="NQ14" i="9"/>
  <c r="NR14" i="9"/>
  <c r="NS14" i="9"/>
  <c r="NT14" i="9"/>
  <c r="NU14" i="9"/>
  <c r="NV14" i="9"/>
  <c r="NW14" i="9"/>
  <c r="NX14" i="9"/>
  <c r="NY14" i="9"/>
  <c r="NZ14" i="9"/>
  <c r="OA14" i="9"/>
  <c r="OB14" i="9"/>
  <c r="OC14" i="9"/>
  <c r="OD14" i="9"/>
  <c r="OE14" i="9"/>
  <c r="OF14" i="9"/>
  <c r="OG14" i="9"/>
  <c r="OH14" i="9"/>
  <c r="OI14" i="9"/>
  <c r="OJ14" i="9"/>
  <c r="OK14" i="9"/>
  <c r="OL14" i="9"/>
  <c r="OM14" i="9"/>
  <c r="ON14" i="9"/>
  <c r="OO14" i="9"/>
  <c r="OP14" i="9"/>
  <c r="OQ14" i="9"/>
  <c r="OR14" i="9"/>
  <c r="OS14" i="9"/>
  <c r="OT14" i="9"/>
  <c r="OU14" i="9"/>
  <c r="OV14" i="9"/>
  <c r="OW14" i="9"/>
  <c r="OX14" i="9"/>
  <c r="OY14" i="9"/>
  <c r="OZ14" i="9"/>
  <c r="PA14" i="9"/>
  <c r="PB14" i="9"/>
  <c r="PC14" i="9"/>
  <c r="PD14" i="9"/>
  <c r="PE14" i="9"/>
  <c r="PF14" i="9"/>
  <c r="PG14" i="9"/>
  <c r="PH14" i="9"/>
  <c r="PI14" i="9"/>
  <c r="PJ14" i="9"/>
  <c r="PK14" i="9"/>
  <c r="PL14" i="9"/>
  <c r="PM14" i="9"/>
  <c r="PN14" i="9"/>
  <c r="PO14" i="9"/>
  <c r="PP14" i="9"/>
  <c r="MS15" i="9"/>
  <c r="MT15" i="9"/>
  <c r="MU15" i="9"/>
  <c r="MV15" i="9"/>
  <c r="MW15" i="9"/>
  <c r="MX15" i="9"/>
  <c r="MY15" i="9"/>
  <c r="MZ15" i="9"/>
  <c r="NA15" i="9"/>
  <c r="NB15" i="9"/>
  <c r="NC15" i="9"/>
  <c r="ND15" i="9"/>
  <c r="NE15" i="9"/>
  <c r="NF15" i="9"/>
  <c r="NG15" i="9"/>
  <c r="NH15" i="9"/>
  <c r="NI15" i="9"/>
  <c r="NJ15" i="9"/>
  <c r="NK15" i="9"/>
  <c r="NL15" i="9"/>
  <c r="NM15" i="9"/>
  <c r="NN15" i="9"/>
  <c r="NO15" i="9"/>
  <c r="NP15" i="9"/>
  <c r="NQ15" i="9"/>
  <c r="NR15" i="9"/>
  <c r="NS15" i="9"/>
  <c r="NT15" i="9"/>
  <c r="NU15" i="9"/>
  <c r="NV15" i="9"/>
  <c r="NW15" i="9"/>
  <c r="NX15" i="9"/>
  <c r="NY15" i="9"/>
  <c r="NZ15" i="9"/>
  <c r="OA15" i="9"/>
  <c r="OB15" i="9"/>
  <c r="OC15" i="9"/>
  <c r="OD15" i="9"/>
  <c r="OE15" i="9"/>
  <c r="OF15" i="9"/>
  <c r="OG15" i="9"/>
  <c r="OH15" i="9"/>
  <c r="OI15" i="9"/>
  <c r="OJ15" i="9"/>
  <c r="OK15" i="9"/>
  <c r="OL15" i="9"/>
  <c r="OM15" i="9"/>
  <c r="ON15" i="9"/>
  <c r="OO15" i="9"/>
  <c r="OP15" i="9"/>
  <c r="OQ15" i="9"/>
  <c r="OR15" i="9"/>
  <c r="OS15" i="9"/>
  <c r="OT15" i="9"/>
  <c r="OU15" i="9"/>
  <c r="OV15" i="9"/>
  <c r="OW15" i="9"/>
  <c r="OX15" i="9"/>
  <c r="OY15" i="9"/>
  <c r="OZ15" i="9"/>
  <c r="PA15" i="9"/>
  <c r="PB15" i="9"/>
  <c r="PC15" i="9"/>
  <c r="PD15" i="9"/>
  <c r="PE15" i="9"/>
  <c r="PF15" i="9"/>
  <c r="PG15" i="9"/>
  <c r="PH15" i="9"/>
  <c r="PI15" i="9"/>
  <c r="PJ15" i="9"/>
  <c r="PK15" i="9"/>
  <c r="PL15" i="9"/>
  <c r="PM15" i="9"/>
  <c r="PN15" i="9"/>
  <c r="PO15" i="9"/>
  <c r="PP15" i="9"/>
  <c r="MS16" i="9"/>
  <c r="MT16" i="9"/>
  <c r="MU16" i="9"/>
  <c r="MV16" i="9"/>
  <c r="MW16" i="9"/>
  <c r="MX16" i="9"/>
  <c r="MY16" i="9"/>
  <c r="MZ16" i="9"/>
  <c r="NA16" i="9"/>
  <c r="NB16" i="9"/>
  <c r="NC16" i="9"/>
  <c r="ND16" i="9"/>
  <c r="NE16" i="9"/>
  <c r="NF16" i="9"/>
  <c r="NG16" i="9"/>
  <c r="NH16" i="9"/>
  <c r="NI16" i="9"/>
  <c r="NJ16" i="9"/>
  <c r="NK16" i="9"/>
  <c r="NL16" i="9"/>
  <c r="NM16" i="9"/>
  <c r="NN16" i="9"/>
  <c r="NO16" i="9"/>
  <c r="NP16" i="9"/>
  <c r="NQ16" i="9"/>
  <c r="NR16" i="9"/>
  <c r="NS16" i="9"/>
  <c r="NT16" i="9"/>
  <c r="NU16" i="9"/>
  <c r="NV16" i="9"/>
  <c r="NW16" i="9"/>
  <c r="NX16" i="9"/>
  <c r="NY16" i="9"/>
  <c r="NZ16" i="9"/>
  <c r="OA16" i="9"/>
  <c r="OB16" i="9"/>
  <c r="OC16" i="9"/>
  <c r="OD16" i="9"/>
  <c r="OE16" i="9"/>
  <c r="OF16" i="9"/>
  <c r="OG16" i="9"/>
  <c r="OH16" i="9"/>
  <c r="OI16" i="9"/>
  <c r="OJ16" i="9"/>
  <c r="OK16" i="9"/>
  <c r="OL16" i="9"/>
  <c r="OM16" i="9"/>
  <c r="ON16" i="9"/>
  <c r="OO16" i="9"/>
  <c r="OP16" i="9"/>
  <c r="OQ16" i="9"/>
  <c r="OR16" i="9"/>
  <c r="OS16" i="9"/>
  <c r="OT16" i="9"/>
  <c r="OU16" i="9"/>
  <c r="OV16" i="9"/>
  <c r="OW16" i="9"/>
  <c r="OX16" i="9"/>
  <c r="OY16" i="9"/>
  <c r="OZ16" i="9"/>
  <c r="PA16" i="9"/>
  <c r="PB16" i="9"/>
  <c r="PC16" i="9"/>
  <c r="PD16" i="9"/>
  <c r="PE16" i="9"/>
  <c r="PF16" i="9"/>
  <c r="PG16" i="9"/>
  <c r="PH16" i="9"/>
  <c r="PI16" i="9"/>
  <c r="PJ16" i="9"/>
  <c r="PK16" i="9"/>
  <c r="PL16" i="9"/>
  <c r="PM16" i="9"/>
  <c r="PN16" i="9"/>
  <c r="PO16" i="9"/>
  <c r="PP16" i="9"/>
  <c r="MS17" i="9"/>
  <c r="MT17" i="9"/>
  <c r="MU17" i="9"/>
  <c r="MV17" i="9"/>
  <c r="MW17" i="9"/>
  <c r="MX17" i="9"/>
  <c r="MY17" i="9"/>
  <c r="MZ17" i="9"/>
  <c r="NA17" i="9"/>
  <c r="NB17" i="9"/>
  <c r="NC17" i="9"/>
  <c r="ND17" i="9"/>
  <c r="NE17" i="9"/>
  <c r="NF17" i="9"/>
  <c r="NG17" i="9"/>
  <c r="NH17" i="9"/>
  <c r="NI17" i="9"/>
  <c r="NJ17" i="9"/>
  <c r="NK17" i="9"/>
  <c r="NL17" i="9"/>
  <c r="NM17" i="9"/>
  <c r="NN17" i="9"/>
  <c r="NO17" i="9"/>
  <c r="NP17" i="9"/>
  <c r="NQ17" i="9"/>
  <c r="NR17" i="9"/>
  <c r="NS17" i="9"/>
  <c r="NT17" i="9"/>
  <c r="NU17" i="9"/>
  <c r="NV17" i="9"/>
  <c r="NW17" i="9"/>
  <c r="NX17" i="9"/>
  <c r="NY17" i="9"/>
  <c r="NZ17" i="9"/>
  <c r="OA17" i="9"/>
  <c r="OB17" i="9"/>
  <c r="OC17" i="9"/>
  <c r="OD17" i="9"/>
  <c r="OE17" i="9"/>
  <c r="OF17" i="9"/>
  <c r="OG17" i="9"/>
  <c r="OH17" i="9"/>
  <c r="OI17" i="9"/>
  <c r="OJ17" i="9"/>
  <c r="OK17" i="9"/>
  <c r="OL17" i="9"/>
  <c r="OM17" i="9"/>
  <c r="ON17" i="9"/>
  <c r="OO17" i="9"/>
  <c r="OP17" i="9"/>
  <c r="OQ17" i="9"/>
  <c r="OR17" i="9"/>
  <c r="OS17" i="9"/>
  <c r="OT17" i="9"/>
  <c r="OU17" i="9"/>
  <c r="OV17" i="9"/>
  <c r="OW17" i="9"/>
  <c r="OX17" i="9"/>
  <c r="OY17" i="9"/>
  <c r="OZ17" i="9"/>
  <c r="PA17" i="9"/>
  <c r="PB17" i="9"/>
  <c r="PC17" i="9"/>
  <c r="PD17" i="9"/>
  <c r="PE17" i="9"/>
  <c r="PF17" i="9"/>
  <c r="PG17" i="9"/>
  <c r="PH17" i="9"/>
  <c r="PI17" i="9"/>
  <c r="PJ17" i="9"/>
  <c r="PK17" i="9"/>
  <c r="PL17" i="9"/>
  <c r="PM17" i="9"/>
  <c r="PN17" i="9"/>
  <c r="PO17" i="9"/>
  <c r="PP17" i="9"/>
  <c r="MS18" i="9"/>
  <c r="MT18" i="9"/>
  <c r="MU18" i="9"/>
  <c r="MV18" i="9"/>
  <c r="MW18" i="9"/>
  <c r="MX18" i="9"/>
  <c r="MY18" i="9"/>
  <c r="MZ18" i="9"/>
  <c r="NA18" i="9"/>
  <c r="NB18" i="9"/>
  <c r="NC18" i="9"/>
  <c r="ND18" i="9"/>
  <c r="NE18" i="9"/>
  <c r="NF18" i="9"/>
  <c r="NG18" i="9"/>
  <c r="NH18" i="9"/>
  <c r="NI18" i="9"/>
  <c r="NJ18" i="9"/>
  <c r="NK18" i="9"/>
  <c r="NL18" i="9"/>
  <c r="NM18" i="9"/>
  <c r="NN18" i="9"/>
  <c r="NO18" i="9"/>
  <c r="NP18" i="9"/>
  <c r="NQ18" i="9"/>
  <c r="NR18" i="9"/>
  <c r="NS18" i="9"/>
  <c r="NT18" i="9"/>
  <c r="NU18" i="9"/>
  <c r="NV18" i="9"/>
  <c r="NW18" i="9"/>
  <c r="NX18" i="9"/>
  <c r="NY18" i="9"/>
  <c r="NZ18" i="9"/>
  <c r="OA18" i="9"/>
  <c r="OB18" i="9"/>
  <c r="OC18" i="9"/>
  <c r="OD18" i="9"/>
  <c r="OE18" i="9"/>
  <c r="OF18" i="9"/>
  <c r="OG18" i="9"/>
  <c r="OH18" i="9"/>
  <c r="OI18" i="9"/>
  <c r="OJ18" i="9"/>
  <c r="OK18" i="9"/>
  <c r="OL18" i="9"/>
  <c r="OM18" i="9"/>
  <c r="ON18" i="9"/>
  <c r="OO18" i="9"/>
  <c r="OP18" i="9"/>
  <c r="OQ18" i="9"/>
  <c r="OR18" i="9"/>
  <c r="OS18" i="9"/>
  <c r="OT18" i="9"/>
  <c r="OU18" i="9"/>
  <c r="OV18" i="9"/>
  <c r="OW18" i="9"/>
  <c r="OX18" i="9"/>
  <c r="OY18" i="9"/>
  <c r="OZ18" i="9"/>
  <c r="PA18" i="9"/>
  <c r="PB18" i="9"/>
  <c r="PC18" i="9"/>
  <c r="PD18" i="9"/>
  <c r="PE18" i="9"/>
  <c r="PF18" i="9"/>
  <c r="PG18" i="9"/>
  <c r="PH18" i="9"/>
  <c r="PI18" i="9"/>
  <c r="PJ18" i="9"/>
  <c r="PK18" i="9"/>
  <c r="PL18" i="9"/>
  <c r="PM18" i="9"/>
  <c r="PN18" i="9"/>
  <c r="PO18" i="9"/>
  <c r="PP18" i="9"/>
  <c r="MS19" i="9"/>
  <c r="MT19" i="9"/>
  <c r="MU19" i="9"/>
  <c r="MV19" i="9"/>
  <c r="MW19" i="9"/>
  <c r="MX19" i="9"/>
  <c r="MY19" i="9"/>
  <c r="MZ19" i="9"/>
  <c r="NA19" i="9"/>
  <c r="NB19" i="9"/>
  <c r="NC19" i="9"/>
  <c r="ND19" i="9"/>
  <c r="NE19" i="9"/>
  <c r="NF19" i="9"/>
  <c r="NG19" i="9"/>
  <c r="NH19" i="9"/>
  <c r="NI19" i="9"/>
  <c r="NJ19" i="9"/>
  <c r="NK19" i="9"/>
  <c r="NL19" i="9"/>
  <c r="NM19" i="9"/>
  <c r="NN19" i="9"/>
  <c r="NO19" i="9"/>
  <c r="NP19" i="9"/>
  <c r="NQ19" i="9"/>
  <c r="NR19" i="9"/>
  <c r="NS19" i="9"/>
  <c r="NT19" i="9"/>
  <c r="NU19" i="9"/>
  <c r="NV19" i="9"/>
  <c r="NW19" i="9"/>
  <c r="NX19" i="9"/>
  <c r="NY19" i="9"/>
  <c r="NZ19" i="9"/>
  <c r="OA19" i="9"/>
  <c r="OB19" i="9"/>
  <c r="OC19" i="9"/>
  <c r="OD19" i="9"/>
  <c r="OE19" i="9"/>
  <c r="OF19" i="9"/>
  <c r="OG19" i="9"/>
  <c r="OH19" i="9"/>
  <c r="OI19" i="9"/>
  <c r="OJ19" i="9"/>
  <c r="OK19" i="9"/>
  <c r="OL19" i="9"/>
  <c r="OM19" i="9"/>
  <c r="ON19" i="9"/>
  <c r="OO19" i="9"/>
  <c r="OP19" i="9"/>
  <c r="OQ19" i="9"/>
  <c r="OR19" i="9"/>
  <c r="OS19" i="9"/>
  <c r="OT19" i="9"/>
  <c r="OU19" i="9"/>
  <c r="OV19" i="9"/>
  <c r="OW19" i="9"/>
  <c r="OX19" i="9"/>
  <c r="OY19" i="9"/>
  <c r="OZ19" i="9"/>
  <c r="PA19" i="9"/>
  <c r="PB19" i="9"/>
  <c r="PC19" i="9"/>
  <c r="PD19" i="9"/>
  <c r="PE19" i="9"/>
  <c r="PF19" i="9"/>
  <c r="PG19" i="9"/>
  <c r="PH19" i="9"/>
  <c r="PI19" i="9"/>
  <c r="PJ19" i="9"/>
  <c r="PK19" i="9"/>
  <c r="PL19" i="9"/>
  <c r="PM19" i="9"/>
  <c r="PN19" i="9"/>
  <c r="PO19" i="9"/>
  <c r="PP19" i="9"/>
  <c r="MS20" i="9"/>
  <c r="MT20" i="9"/>
  <c r="MU20" i="9"/>
  <c r="MV20" i="9"/>
  <c r="MW20" i="9"/>
  <c r="MX20" i="9"/>
  <c r="MY20" i="9"/>
  <c r="MZ20" i="9"/>
  <c r="NA20" i="9"/>
  <c r="NB20" i="9"/>
  <c r="NC20" i="9"/>
  <c r="ND20" i="9"/>
  <c r="NE20" i="9"/>
  <c r="NF20" i="9"/>
  <c r="NG20" i="9"/>
  <c r="NH20" i="9"/>
  <c r="NI20" i="9"/>
  <c r="NJ20" i="9"/>
  <c r="NK20" i="9"/>
  <c r="NL20" i="9"/>
  <c r="NM20" i="9"/>
  <c r="NN20" i="9"/>
  <c r="NO20" i="9"/>
  <c r="NP20" i="9"/>
  <c r="NQ20" i="9"/>
  <c r="NR20" i="9"/>
  <c r="NS20" i="9"/>
  <c r="NT20" i="9"/>
  <c r="NU20" i="9"/>
  <c r="NV20" i="9"/>
  <c r="NW20" i="9"/>
  <c r="NX20" i="9"/>
  <c r="NY20" i="9"/>
  <c r="NZ20" i="9"/>
  <c r="OA20" i="9"/>
  <c r="OB20" i="9"/>
  <c r="OC20" i="9"/>
  <c r="OD20" i="9"/>
  <c r="OE20" i="9"/>
  <c r="OF20" i="9"/>
  <c r="OG20" i="9"/>
  <c r="OH20" i="9"/>
  <c r="OI20" i="9"/>
  <c r="OJ20" i="9"/>
  <c r="OK20" i="9"/>
  <c r="OL20" i="9"/>
  <c r="OM20" i="9"/>
  <c r="ON20" i="9"/>
  <c r="OO20" i="9"/>
  <c r="OP20" i="9"/>
  <c r="OQ20" i="9"/>
  <c r="OR20" i="9"/>
  <c r="OS20" i="9"/>
  <c r="OT20" i="9"/>
  <c r="OU20" i="9"/>
  <c r="OV20" i="9"/>
  <c r="OW20" i="9"/>
  <c r="OX20" i="9"/>
  <c r="OY20" i="9"/>
  <c r="OZ20" i="9"/>
  <c r="PA20" i="9"/>
  <c r="PB20" i="9"/>
  <c r="PC20" i="9"/>
  <c r="PD20" i="9"/>
  <c r="PE20" i="9"/>
  <c r="PF20" i="9"/>
  <c r="PG20" i="9"/>
  <c r="PH20" i="9"/>
  <c r="PI20" i="9"/>
  <c r="PJ20" i="9"/>
  <c r="PK20" i="9"/>
  <c r="PL20" i="9"/>
  <c r="PM20" i="9"/>
  <c r="PN20" i="9"/>
  <c r="PO20" i="9"/>
  <c r="PP20" i="9"/>
  <c r="MS21" i="9"/>
  <c r="MT21" i="9"/>
  <c r="MU21" i="9"/>
  <c r="MV21" i="9"/>
  <c r="MW21" i="9"/>
  <c r="MX21" i="9"/>
  <c r="MY21" i="9"/>
  <c r="MZ21" i="9"/>
  <c r="NA21" i="9"/>
  <c r="NB21" i="9"/>
  <c r="NC21" i="9"/>
  <c r="ND21" i="9"/>
  <c r="NE21" i="9"/>
  <c r="NF21" i="9"/>
  <c r="NG21" i="9"/>
  <c r="NH21" i="9"/>
  <c r="NI21" i="9"/>
  <c r="NJ21" i="9"/>
  <c r="NK21" i="9"/>
  <c r="NL21" i="9"/>
  <c r="NM21" i="9"/>
  <c r="NN21" i="9"/>
  <c r="NO21" i="9"/>
  <c r="NP21" i="9"/>
  <c r="NQ21" i="9"/>
  <c r="NR21" i="9"/>
  <c r="NS21" i="9"/>
  <c r="NT21" i="9"/>
  <c r="NU21" i="9"/>
  <c r="NV21" i="9"/>
  <c r="NW21" i="9"/>
  <c r="NX21" i="9"/>
  <c r="NY21" i="9"/>
  <c r="NZ21" i="9"/>
  <c r="OA21" i="9"/>
  <c r="OB21" i="9"/>
  <c r="OC21" i="9"/>
  <c r="OD21" i="9"/>
  <c r="OE21" i="9"/>
  <c r="OF21" i="9"/>
  <c r="OG21" i="9"/>
  <c r="OH21" i="9"/>
  <c r="OI21" i="9"/>
  <c r="OJ21" i="9"/>
  <c r="OK21" i="9"/>
  <c r="OL21" i="9"/>
  <c r="OM21" i="9"/>
  <c r="ON21" i="9"/>
  <c r="OO21" i="9"/>
  <c r="OP21" i="9"/>
  <c r="OQ21" i="9"/>
  <c r="OR21" i="9"/>
  <c r="OS21" i="9"/>
  <c r="OT21" i="9"/>
  <c r="OU21" i="9"/>
  <c r="OV21" i="9"/>
  <c r="OW21" i="9"/>
  <c r="OX21" i="9"/>
  <c r="OY21" i="9"/>
  <c r="OZ21" i="9"/>
  <c r="PA21" i="9"/>
  <c r="PB21" i="9"/>
  <c r="PC21" i="9"/>
  <c r="PD21" i="9"/>
  <c r="PE21" i="9"/>
  <c r="PF21" i="9"/>
  <c r="PG21" i="9"/>
  <c r="PH21" i="9"/>
  <c r="PI21" i="9"/>
  <c r="PJ21" i="9"/>
  <c r="PK21" i="9"/>
  <c r="PL21" i="9"/>
  <c r="PM21" i="9"/>
  <c r="PN21" i="9"/>
  <c r="PO21" i="9"/>
  <c r="PP21" i="9"/>
  <c r="MS22" i="9"/>
  <c r="MT22" i="9"/>
  <c r="MU22" i="9"/>
  <c r="MV22" i="9"/>
  <c r="MW22" i="9"/>
  <c r="MX22" i="9"/>
  <c r="MY22" i="9"/>
  <c r="MZ22" i="9"/>
  <c r="NA22" i="9"/>
  <c r="NB22" i="9"/>
  <c r="NC22" i="9"/>
  <c r="ND22" i="9"/>
  <c r="NE22" i="9"/>
  <c r="NF22" i="9"/>
  <c r="NG22" i="9"/>
  <c r="NH22" i="9"/>
  <c r="NI22" i="9"/>
  <c r="NJ22" i="9"/>
  <c r="NK22" i="9"/>
  <c r="NL22" i="9"/>
  <c r="NM22" i="9"/>
  <c r="NN22" i="9"/>
  <c r="NO22" i="9"/>
  <c r="NP22" i="9"/>
  <c r="NQ22" i="9"/>
  <c r="NR22" i="9"/>
  <c r="NS22" i="9"/>
  <c r="NT22" i="9"/>
  <c r="NU22" i="9"/>
  <c r="NV22" i="9"/>
  <c r="NW22" i="9"/>
  <c r="NX22" i="9"/>
  <c r="NY22" i="9"/>
  <c r="NZ22" i="9"/>
  <c r="OA22" i="9"/>
  <c r="OB22" i="9"/>
  <c r="OC22" i="9"/>
  <c r="OD22" i="9"/>
  <c r="OE22" i="9"/>
  <c r="OF22" i="9"/>
  <c r="OG22" i="9"/>
  <c r="OH22" i="9"/>
  <c r="OI22" i="9"/>
  <c r="OJ22" i="9"/>
  <c r="OK22" i="9"/>
  <c r="OL22" i="9"/>
  <c r="OM22" i="9"/>
  <c r="ON22" i="9"/>
  <c r="OO22" i="9"/>
  <c r="OP22" i="9"/>
  <c r="OQ22" i="9"/>
  <c r="OR22" i="9"/>
  <c r="OS22" i="9"/>
  <c r="OT22" i="9"/>
  <c r="OU22" i="9"/>
  <c r="OV22" i="9"/>
  <c r="OW22" i="9"/>
  <c r="OX22" i="9"/>
  <c r="OY22" i="9"/>
  <c r="OZ22" i="9"/>
  <c r="PA22" i="9"/>
  <c r="PB22" i="9"/>
  <c r="PC22" i="9"/>
  <c r="PD22" i="9"/>
  <c r="PE22" i="9"/>
  <c r="PF22" i="9"/>
  <c r="PG22" i="9"/>
  <c r="PH22" i="9"/>
  <c r="PI22" i="9"/>
  <c r="PJ22" i="9"/>
  <c r="PK22" i="9"/>
  <c r="PL22" i="9"/>
  <c r="PM22" i="9"/>
  <c r="PN22" i="9"/>
  <c r="PO22" i="9"/>
  <c r="PP22" i="9"/>
  <c r="MS23" i="9"/>
  <c r="MT23" i="9"/>
  <c r="MU23" i="9"/>
  <c r="MV23" i="9"/>
  <c r="MW23" i="9"/>
  <c r="MX23" i="9"/>
  <c r="MY23" i="9"/>
  <c r="MZ23" i="9"/>
  <c r="NA23" i="9"/>
  <c r="NB23" i="9"/>
  <c r="NC23" i="9"/>
  <c r="ND23" i="9"/>
  <c r="NE23" i="9"/>
  <c r="NF23" i="9"/>
  <c r="NG23" i="9"/>
  <c r="NH23" i="9"/>
  <c r="NI23" i="9"/>
  <c r="NJ23" i="9"/>
  <c r="NK23" i="9"/>
  <c r="NL23" i="9"/>
  <c r="NM23" i="9"/>
  <c r="NN23" i="9"/>
  <c r="NO23" i="9"/>
  <c r="NP23" i="9"/>
  <c r="NQ23" i="9"/>
  <c r="NR23" i="9"/>
  <c r="NS23" i="9"/>
  <c r="NT23" i="9"/>
  <c r="NU23" i="9"/>
  <c r="NV23" i="9"/>
  <c r="NW23" i="9"/>
  <c r="NX23" i="9"/>
  <c r="NY23" i="9"/>
  <c r="NZ23" i="9"/>
  <c r="OA23" i="9"/>
  <c r="OB23" i="9"/>
  <c r="OC23" i="9"/>
  <c r="OD23" i="9"/>
  <c r="OE23" i="9"/>
  <c r="OF23" i="9"/>
  <c r="OG23" i="9"/>
  <c r="OH23" i="9"/>
  <c r="OI23" i="9"/>
  <c r="OJ23" i="9"/>
  <c r="OK23" i="9"/>
  <c r="OL23" i="9"/>
  <c r="OM23" i="9"/>
  <c r="ON23" i="9"/>
  <c r="OO23" i="9"/>
  <c r="OP23" i="9"/>
  <c r="OQ23" i="9"/>
  <c r="OR23" i="9"/>
  <c r="OS23" i="9"/>
  <c r="OT23" i="9"/>
  <c r="OU23" i="9"/>
  <c r="OV23" i="9"/>
  <c r="OW23" i="9"/>
  <c r="OX23" i="9"/>
  <c r="OY23" i="9"/>
  <c r="OZ23" i="9"/>
  <c r="PA23" i="9"/>
  <c r="PB23" i="9"/>
  <c r="PC23" i="9"/>
  <c r="PD23" i="9"/>
  <c r="PE23" i="9"/>
  <c r="PF23" i="9"/>
  <c r="PG23" i="9"/>
  <c r="PH23" i="9"/>
  <c r="PI23" i="9"/>
  <c r="PJ23" i="9"/>
  <c r="PK23" i="9"/>
  <c r="PL23" i="9"/>
  <c r="PM23" i="9"/>
  <c r="PN23" i="9"/>
  <c r="PO23" i="9"/>
  <c r="PP23" i="9"/>
  <c r="MS24" i="9"/>
  <c r="MT24" i="9"/>
  <c r="MU24" i="9"/>
  <c r="MV24" i="9"/>
  <c r="MW24" i="9"/>
  <c r="MX24" i="9"/>
  <c r="MY24" i="9"/>
  <c r="MZ24" i="9"/>
  <c r="NA24" i="9"/>
  <c r="NB24" i="9"/>
  <c r="NC24" i="9"/>
  <c r="ND24" i="9"/>
  <c r="NE24" i="9"/>
  <c r="NF24" i="9"/>
  <c r="NG24" i="9"/>
  <c r="NH24" i="9"/>
  <c r="NI24" i="9"/>
  <c r="NJ24" i="9"/>
  <c r="NK24" i="9"/>
  <c r="NL24" i="9"/>
  <c r="NM24" i="9"/>
  <c r="NN24" i="9"/>
  <c r="NO24" i="9"/>
  <c r="NP24" i="9"/>
  <c r="NQ24" i="9"/>
  <c r="NR24" i="9"/>
  <c r="NS24" i="9"/>
  <c r="NT24" i="9"/>
  <c r="NU24" i="9"/>
  <c r="NV24" i="9"/>
  <c r="NW24" i="9"/>
  <c r="NX24" i="9"/>
  <c r="NY24" i="9"/>
  <c r="NZ24" i="9"/>
  <c r="OA24" i="9"/>
  <c r="OB24" i="9"/>
  <c r="OC24" i="9"/>
  <c r="OD24" i="9"/>
  <c r="OE24" i="9"/>
  <c r="OF24" i="9"/>
  <c r="OG24" i="9"/>
  <c r="OH24" i="9"/>
  <c r="OI24" i="9"/>
  <c r="OJ24" i="9"/>
  <c r="OK24" i="9"/>
  <c r="OL24" i="9"/>
  <c r="OM24" i="9"/>
  <c r="ON24" i="9"/>
  <c r="OO24" i="9"/>
  <c r="OP24" i="9"/>
  <c r="OQ24" i="9"/>
  <c r="OR24" i="9"/>
  <c r="OS24" i="9"/>
  <c r="OT24" i="9"/>
  <c r="OU24" i="9"/>
  <c r="OV24" i="9"/>
  <c r="OW24" i="9"/>
  <c r="OX24" i="9"/>
  <c r="OY24" i="9"/>
  <c r="OZ24" i="9"/>
  <c r="PA24" i="9"/>
  <c r="PB24" i="9"/>
  <c r="PC24" i="9"/>
  <c r="PD24" i="9"/>
  <c r="PE24" i="9"/>
  <c r="PF24" i="9"/>
  <c r="PG24" i="9"/>
  <c r="PH24" i="9"/>
  <c r="PI24" i="9"/>
  <c r="PJ24" i="9"/>
  <c r="PK24" i="9"/>
  <c r="PL24" i="9"/>
  <c r="PM24" i="9"/>
  <c r="PN24" i="9"/>
  <c r="PO24" i="9"/>
  <c r="PP24" i="9"/>
  <c r="MS25" i="9"/>
  <c r="MT25" i="9"/>
  <c r="MU25" i="9"/>
  <c r="MV25" i="9"/>
  <c r="MW25" i="9"/>
  <c r="MX25" i="9"/>
  <c r="MY25" i="9"/>
  <c r="MZ25" i="9"/>
  <c r="NA25" i="9"/>
  <c r="NB25" i="9"/>
  <c r="NC25" i="9"/>
  <c r="ND25" i="9"/>
  <c r="NE25" i="9"/>
  <c r="NF25" i="9"/>
  <c r="NG25" i="9"/>
  <c r="NH25" i="9"/>
  <c r="NI25" i="9"/>
  <c r="NJ25" i="9"/>
  <c r="NK25" i="9"/>
  <c r="NL25" i="9"/>
  <c r="NM25" i="9"/>
  <c r="NN25" i="9"/>
  <c r="NO25" i="9"/>
  <c r="NP25" i="9"/>
  <c r="NQ25" i="9"/>
  <c r="NR25" i="9"/>
  <c r="NS25" i="9"/>
  <c r="NT25" i="9"/>
  <c r="NU25" i="9"/>
  <c r="NV25" i="9"/>
  <c r="NW25" i="9"/>
  <c r="NX25" i="9"/>
  <c r="NY25" i="9"/>
  <c r="NZ25" i="9"/>
  <c r="OA25" i="9"/>
  <c r="OB25" i="9"/>
  <c r="OC25" i="9"/>
  <c r="OD25" i="9"/>
  <c r="OE25" i="9"/>
  <c r="OF25" i="9"/>
  <c r="OG25" i="9"/>
  <c r="OH25" i="9"/>
  <c r="OI25" i="9"/>
  <c r="OJ25" i="9"/>
  <c r="OK25" i="9"/>
  <c r="OL25" i="9"/>
  <c r="OM25" i="9"/>
  <c r="ON25" i="9"/>
  <c r="OO25" i="9"/>
  <c r="OP25" i="9"/>
  <c r="OQ25" i="9"/>
  <c r="OR25" i="9"/>
  <c r="OS25" i="9"/>
  <c r="OT25" i="9"/>
  <c r="OU25" i="9"/>
  <c r="OV25" i="9"/>
  <c r="OW25" i="9"/>
  <c r="OX25" i="9"/>
  <c r="OY25" i="9"/>
  <c r="OZ25" i="9"/>
  <c r="PA25" i="9"/>
  <c r="PB25" i="9"/>
  <c r="PC25" i="9"/>
  <c r="PD25" i="9"/>
  <c r="PE25" i="9"/>
  <c r="PF25" i="9"/>
  <c r="PG25" i="9"/>
  <c r="PH25" i="9"/>
  <c r="PI25" i="9"/>
  <c r="PJ25" i="9"/>
  <c r="PK25" i="9"/>
  <c r="PL25" i="9"/>
  <c r="PM25" i="9"/>
  <c r="PN25" i="9"/>
  <c r="PO25" i="9"/>
  <c r="PP25" i="9"/>
  <c r="MS26" i="9"/>
  <c r="MT26" i="9"/>
  <c r="MU26" i="9"/>
  <c r="MV26" i="9"/>
  <c r="MW26" i="9"/>
  <c r="MX26" i="9"/>
  <c r="MY26" i="9"/>
  <c r="MZ26" i="9"/>
  <c r="NA26" i="9"/>
  <c r="NB26" i="9"/>
  <c r="NC26" i="9"/>
  <c r="ND26" i="9"/>
  <c r="NE26" i="9"/>
  <c r="NF26" i="9"/>
  <c r="NG26" i="9"/>
  <c r="NH26" i="9"/>
  <c r="NI26" i="9"/>
  <c r="NJ26" i="9"/>
  <c r="NK26" i="9"/>
  <c r="NL26" i="9"/>
  <c r="NM26" i="9"/>
  <c r="NN26" i="9"/>
  <c r="NO26" i="9"/>
  <c r="NP26" i="9"/>
  <c r="NQ26" i="9"/>
  <c r="NR26" i="9"/>
  <c r="NS26" i="9"/>
  <c r="NT26" i="9"/>
  <c r="NU26" i="9"/>
  <c r="NV26" i="9"/>
  <c r="NW26" i="9"/>
  <c r="NX26" i="9"/>
  <c r="NY26" i="9"/>
  <c r="NZ26" i="9"/>
  <c r="OA26" i="9"/>
  <c r="OB26" i="9"/>
  <c r="OC26" i="9"/>
  <c r="OD26" i="9"/>
  <c r="OE26" i="9"/>
  <c r="OF26" i="9"/>
  <c r="OG26" i="9"/>
  <c r="OH26" i="9"/>
  <c r="OI26" i="9"/>
  <c r="OJ26" i="9"/>
  <c r="OK26" i="9"/>
  <c r="OL26" i="9"/>
  <c r="OM26" i="9"/>
  <c r="ON26" i="9"/>
  <c r="OO26" i="9"/>
  <c r="OP26" i="9"/>
  <c r="OQ26" i="9"/>
  <c r="OR26" i="9"/>
  <c r="OS26" i="9"/>
  <c r="OT26" i="9"/>
  <c r="OU26" i="9"/>
  <c r="OV26" i="9"/>
  <c r="OW26" i="9"/>
  <c r="OX26" i="9"/>
  <c r="OY26" i="9"/>
  <c r="OZ26" i="9"/>
  <c r="PA26" i="9"/>
  <c r="PB26" i="9"/>
  <c r="PC26" i="9"/>
  <c r="PD26" i="9"/>
  <c r="PE26" i="9"/>
  <c r="PF26" i="9"/>
  <c r="PG26" i="9"/>
  <c r="PH26" i="9"/>
  <c r="PI26" i="9"/>
  <c r="PJ26" i="9"/>
  <c r="PK26" i="9"/>
  <c r="PL26" i="9"/>
  <c r="PM26" i="9"/>
  <c r="PN26" i="9"/>
  <c r="PO26" i="9"/>
  <c r="PP26" i="9"/>
  <c r="MS27" i="9"/>
  <c r="MT27" i="9"/>
  <c r="MU27" i="9"/>
  <c r="MV27" i="9"/>
  <c r="MW27" i="9"/>
  <c r="MX27" i="9"/>
  <c r="MY27" i="9"/>
  <c r="MZ27" i="9"/>
  <c r="NA27" i="9"/>
  <c r="NB27" i="9"/>
  <c r="NC27" i="9"/>
  <c r="ND27" i="9"/>
  <c r="NE27" i="9"/>
  <c r="NF27" i="9"/>
  <c r="NG27" i="9"/>
  <c r="NH27" i="9"/>
  <c r="NI27" i="9"/>
  <c r="NJ27" i="9"/>
  <c r="NK27" i="9"/>
  <c r="NL27" i="9"/>
  <c r="NM27" i="9"/>
  <c r="NN27" i="9"/>
  <c r="NO27" i="9"/>
  <c r="NP27" i="9"/>
  <c r="NQ27" i="9"/>
  <c r="NR27" i="9"/>
  <c r="NS27" i="9"/>
  <c r="NT27" i="9"/>
  <c r="NU27" i="9"/>
  <c r="NV27" i="9"/>
  <c r="NW27" i="9"/>
  <c r="NX27" i="9"/>
  <c r="NY27" i="9"/>
  <c r="NZ27" i="9"/>
  <c r="OA27" i="9"/>
  <c r="OB27" i="9"/>
  <c r="OC27" i="9"/>
  <c r="OD27" i="9"/>
  <c r="OE27" i="9"/>
  <c r="OF27" i="9"/>
  <c r="OG27" i="9"/>
  <c r="OH27" i="9"/>
  <c r="OI27" i="9"/>
  <c r="OJ27" i="9"/>
  <c r="OK27" i="9"/>
  <c r="OL27" i="9"/>
  <c r="OM27" i="9"/>
  <c r="ON27" i="9"/>
  <c r="OO27" i="9"/>
  <c r="OP27" i="9"/>
  <c r="OQ27" i="9"/>
  <c r="OR27" i="9"/>
  <c r="OS27" i="9"/>
  <c r="OT27" i="9"/>
  <c r="OU27" i="9"/>
  <c r="OV27" i="9"/>
  <c r="OW27" i="9"/>
  <c r="OX27" i="9"/>
  <c r="OY27" i="9"/>
  <c r="OZ27" i="9"/>
  <c r="PA27" i="9"/>
  <c r="PB27" i="9"/>
  <c r="PC27" i="9"/>
  <c r="PD27" i="9"/>
  <c r="PE27" i="9"/>
  <c r="PF27" i="9"/>
  <c r="PG27" i="9"/>
  <c r="PH27" i="9"/>
  <c r="PI27" i="9"/>
  <c r="PJ27" i="9"/>
  <c r="PK27" i="9"/>
  <c r="PL27" i="9"/>
  <c r="PM27" i="9"/>
  <c r="PN27" i="9"/>
  <c r="PO27" i="9"/>
  <c r="PP27" i="9"/>
  <c r="MS28" i="9"/>
  <c r="MT28" i="9"/>
  <c r="MU28" i="9"/>
  <c r="MV28" i="9"/>
  <c r="MW28" i="9"/>
  <c r="MX28" i="9"/>
  <c r="MY28" i="9"/>
  <c r="MZ28" i="9"/>
  <c r="NA28" i="9"/>
  <c r="NB28" i="9"/>
  <c r="NC28" i="9"/>
  <c r="ND28" i="9"/>
  <c r="NE28" i="9"/>
  <c r="NF28" i="9"/>
  <c r="NG28" i="9"/>
  <c r="NH28" i="9"/>
  <c r="NI28" i="9"/>
  <c r="NJ28" i="9"/>
  <c r="NK28" i="9"/>
  <c r="NL28" i="9"/>
  <c r="NM28" i="9"/>
  <c r="NN28" i="9"/>
  <c r="NO28" i="9"/>
  <c r="NP28" i="9"/>
  <c r="NQ28" i="9"/>
  <c r="NR28" i="9"/>
  <c r="NS28" i="9"/>
  <c r="NT28" i="9"/>
  <c r="NU28" i="9"/>
  <c r="NV28" i="9"/>
  <c r="NW28" i="9"/>
  <c r="NX28" i="9"/>
  <c r="NY28" i="9"/>
  <c r="NZ28" i="9"/>
  <c r="OA28" i="9"/>
  <c r="OB28" i="9"/>
  <c r="OC28" i="9"/>
  <c r="OD28" i="9"/>
  <c r="OE28" i="9"/>
  <c r="OF28" i="9"/>
  <c r="OG28" i="9"/>
  <c r="OH28" i="9"/>
  <c r="OI28" i="9"/>
  <c r="OJ28" i="9"/>
  <c r="OK28" i="9"/>
  <c r="OL28" i="9"/>
  <c r="OM28" i="9"/>
  <c r="ON28" i="9"/>
  <c r="OO28" i="9"/>
  <c r="OP28" i="9"/>
  <c r="OQ28" i="9"/>
  <c r="OR28" i="9"/>
  <c r="OS28" i="9"/>
  <c r="OT28" i="9"/>
  <c r="OU28" i="9"/>
  <c r="OV28" i="9"/>
  <c r="OW28" i="9"/>
  <c r="OX28" i="9"/>
  <c r="OY28" i="9"/>
  <c r="OZ28" i="9"/>
  <c r="PA28" i="9"/>
  <c r="PB28" i="9"/>
  <c r="PC28" i="9"/>
  <c r="PD28" i="9"/>
  <c r="PE28" i="9"/>
  <c r="PF28" i="9"/>
  <c r="PG28" i="9"/>
  <c r="PH28" i="9"/>
  <c r="PI28" i="9"/>
  <c r="PJ28" i="9"/>
  <c r="PK28" i="9"/>
  <c r="PL28" i="9"/>
  <c r="PM28" i="9"/>
  <c r="PN28" i="9"/>
  <c r="PO28" i="9"/>
  <c r="PP28" i="9"/>
  <c r="MS29" i="9"/>
  <c r="MT29" i="9"/>
  <c r="MU29" i="9"/>
  <c r="MV29" i="9"/>
  <c r="MW29" i="9"/>
  <c r="MX29" i="9"/>
  <c r="MY29" i="9"/>
  <c r="MZ29" i="9"/>
  <c r="NA29" i="9"/>
  <c r="NB29" i="9"/>
  <c r="NC29" i="9"/>
  <c r="ND29" i="9"/>
  <c r="NE29" i="9"/>
  <c r="NF29" i="9"/>
  <c r="NG29" i="9"/>
  <c r="NH29" i="9"/>
  <c r="NI29" i="9"/>
  <c r="NJ29" i="9"/>
  <c r="NK29" i="9"/>
  <c r="NL29" i="9"/>
  <c r="NM29" i="9"/>
  <c r="NN29" i="9"/>
  <c r="NO29" i="9"/>
  <c r="NP29" i="9"/>
  <c r="NQ29" i="9"/>
  <c r="NR29" i="9"/>
  <c r="NS29" i="9"/>
  <c r="NT29" i="9"/>
  <c r="NU29" i="9"/>
  <c r="NV29" i="9"/>
  <c r="NW29" i="9"/>
  <c r="NX29" i="9"/>
  <c r="NY29" i="9"/>
  <c r="NZ29" i="9"/>
  <c r="OA29" i="9"/>
  <c r="OB29" i="9"/>
  <c r="OC29" i="9"/>
  <c r="OD29" i="9"/>
  <c r="OE29" i="9"/>
  <c r="OF29" i="9"/>
  <c r="OG29" i="9"/>
  <c r="OH29" i="9"/>
  <c r="OI29" i="9"/>
  <c r="OJ29" i="9"/>
  <c r="OK29" i="9"/>
  <c r="OL29" i="9"/>
  <c r="OM29" i="9"/>
  <c r="ON29" i="9"/>
  <c r="OO29" i="9"/>
  <c r="OP29" i="9"/>
  <c r="OQ29" i="9"/>
  <c r="OR29" i="9"/>
  <c r="OS29" i="9"/>
  <c r="OT29" i="9"/>
  <c r="OU29" i="9"/>
  <c r="OV29" i="9"/>
  <c r="OW29" i="9"/>
  <c r="OX29" i="9"/>
  <c r="OY29" i="9"/>
  <c r="OZ29" i="9"/>
  <c r="PA29" i="9"/>
  <c r="PB29" i="9"/>
  <c r="PC29" i="9"/>
  <c r="PD29" i="9"/>
  <c r="PE29" i="9"/>
  <c r="PF29" i="9"/>
  <c r="PG29" i="9"/>
  <c r="PH29" i="9"/>
  <c r="PI29" i="9"/>
  <c r="PJ29" i="9"/>
  <c r="PK29" i="9"/>
  <c r="PL29" i="9"/>
  <c r="PM29" i="9"/>
  <c r="PN29" i="9"/>
  <c r="PO29" i="9"/>
  <c r="PP29" i="9"/>
  <c r="MS30" i="9"/>
  <c r="MT30" i="9"/>
  <c r="MU30" i="9"/>
  <c r="MV30" i="9"/>
  <c r="MW30" i="9"/>
  <c r="MX30" i="9"/>
  <c r="MY30" i="9"/>
  <c r="MZ30" i="9"/>
  <c r="NA30" i="9"/>
  <c r="NB30" i="9"/>
  <c r="NC30" i="9"/>
  <c r="ND30" i="9"/>
  <c r="NE30" i="9"/>
  <c r="NF30" i="9"/>
  <c r="NG30" i="9"/>
  <c r="NH30" i="9"/>
  <c r="NI30" i="9"/>
  <c r="NJ30" i="9"/>
  <c r="NK30" i="9"/>
  <c r="NL30" i="9"/>
  <c r="NM30" i="9"/>
  <c r="NN30" i="9"/>
  <c r="NO30" i="9"/>
  <c r="NP30" i="9"/>
  <c r="NQ30" i="9"/>
  <c r="NR30" i="9"/>
  <c r="NS30" i="9"/>
  <c r="NT30" i="9"/>
  <c r="NU30" i="9"/>
  <c r="NV30" i="9"/>
  <c r="NW30" i="9"/>
  <c r="NX30" i="9"/>
  <c r="NY30" i="9"/>
  <c r="NZ30" i="9"/>
  <c r="OA30" i="9"/>
  <c r="OB30" i="9"/>
  <c r="OC30" i="9"/>
  <c r="OD30" i="9"/>
  <c r="OE30" i="9"/>
  <c r="OF30" i="9"/>
  <c r="OG30" i="9"/>
  <c r="OH30" i="9"/>
  <c r="OI30" i="9"/>
  <c r="OJ30" i="9"/>
  <c r="OK30" i="9"/>
  <c r="OL30" i="9"/>
  <c r="OM30" i="9"/>
  <c r="ON30" i="9"/>
  <c r="OO30" i="9"/>
  <c r="OP30" i="9"/>
  <c r="OQ30" i="9"/>
  <c r="OR30" i="9"/>
  <c r="OS30" i="9"/>
  <c r="OT30" i="9"/>
  <c r="OU30" i="9"/>
  <c r="OV30" i="9"/>
  <c r="OW30" i="9"/>
  <c r="OX30" i="9"/>
  <c r="OY30" i="9"/>
  <c r="OZ30" i="9"/>
  <c r="PA30" i="9"/>
  <c r="PB30" i="9"/>
  <c r="PC30" i="9"/>
  <c r="PD30" i="9"/>
  <c r="PE30" i="9"/>
  <c r="PF30" i="9"/>
  <c r="PG30" i="9"/>
  <c r="PH30" i="9"/>
  <c r="PI30" i="9"/>
  <c r="PJ30" i="9"/>
  <c r="PK30" i="9"/>
  <c r="PL30" i="9"/>
  <c r="PM30" i="9"/>
  <c r="PN30" i="9"/>
  <c r="PO30" i="9"/>
  <c r="PP30" i="9"/>
  <c r="MS31" i="9"/>
  <c r="MT31" i="9"/>
  <c r="MU31" i="9"/>
  <c r="MV31" i="9"/>
  <c r="MW31" i="9"/>
  <c r="MX31" i="9"/>
  <c r="MY31" i="9"/>
  <c r="MZ31" i="9"/>
  <c r="NA31" i="9"/>
  <c r="NB31" i="9"/>
  <c r="NC31" i="9"/>
  <c r="ND31" i="9"/>
  <c r="NE31" i="9"/>
  <c r="NF31" i="9"/>
  <c r="NG31" i="9"/>
  <c r="NH31" i="9"/>
  <c r="NI31" i="9"/>
  <c r="NJ31" i="9"/>
  <c r="NK31" i="9"/>
  <c r="NL31" i="9"/>
  <c r="NM31" i="9"/>
  <c r="NN31" i="9"/>
  <c r="NO31" i="9"/>
  <c r="NP31" i="9"/>
  <c r="NQ31" i="9"/>
  <c r="NR31" i="9"/>
  <c r="NS31" i="9"/>
  <c r="NT31" i="9"/>
  <c r="NU31" i="9"/>
  <c r="NV31" i="9"/>
  <c r="NW31" i="9"/>
  <c r="NX31" i="9"/>
  <c r="NY31" i="9"/>
  <c r="NZ31" i="9"/>
  <c r="OA31" i="9"/>
  <c r="OB31" i="9"/>
  <c r="OC31" i="9"/>
  <c r="OD31" i="9"/>
  <c r="OE31" i="9"/>
  <c r="OF31" i="9"/>
  <c r="OG31" i="9"/>
  <c r="OH31" i="9"/>
  <c r="OI31" i="9"/>
  <c r="OJ31" i="9"/>
  <c r="OK31" i="9"/>
  <c r="OL31" i="9"/>
  <c r="OM31" i="9"/>
  <c r="ON31" i="9"/>
  <c r="OO31" i="9"/>
  <c r="OP31" i="9"/>
  <c r="OQ31" i="9"/>
  <c r="OR31" i="9"/>
  <c r="OS31" i="9"/>
  <c r="OT31" i="9"/>
  <c r="OU31" i="9"/>
  <c r="OV31" i="9"/>
  <c r="OW31" i="9"/>
  <c r="OX31" i="9"/>
  <c r="OY31" i="9"/>
  <c r="OZ31" i="9"/>
  <c r="PA31" i="9"/>
  <c r="PB31" i="9"/>
  <c r="PC31" i="9"/>
  <c r="PD31" i="9"/>
  <c r="PE31" i="9"/>
  <c r="PF31" i="9"/>
  <c r="PG31" i="9"/>
  <c r="PH31" i="9"/>
  <c r="PI31" i="9"/>
  <c r="PJ31" i="9"/>
  <c r="PK31" i="9"/>
  <c r="PL31" i="9"/>
  <c r="PM31" i="9"/>
  <c r="PN31" i="9"/>
  <c r="PO31" i="9"/>
  <c r="PP31" i="9"/>
  <c r="MS32" i="9"/>
  <c r="MT32" i="9"/>
  <c r="MU32" i="9"/>
  <c r="MV32" i="9"/>
  <c r="MW32" i="9"/>
  <c r="MX32" i="9"/>
  <c r="MY32" i="9"/>
  <c r="MZ32" i="9"/>
  <c r="NA32" i="9"/>
  <c r="NB32" i="9"/>
  <c r="NC32" i="9"/>
  <c r="ND32" i="9"/>
  <c r="NE32" i="9"/>
  <c r="NF32" i="9"/>
  <c r="NG32" i="9"/>
  <c r="NH32" i="9"/>
  <c r="NI32" i="9"/>
  <c r="NJ32" i="9"/>
  <c r="NK32" i="9"/>
  <c r="NL32" i="9"/>
  <c r="NM32" i="9"/>
  <c r="NN32" i="9"/>
  <c r="NO32" i="9"/>
  <c r="NP32" i="9"/>
  <c r="NQ32" i="9"/>
  <c r="NR32" i="9"/>
  <c r="NS32" i="9"/>
  <c r="NT32" i="9"/>
  <c r="NU32" i="9"/>
  <c r="NV32" i="9"/>
  <c r="NW32" i="9"/>
  <c r="NX32" i="9"/>
  <c r="NY32" i="9"/>
  <c r="NZ32" i="9"/>
  <c r="OA32" i="9"/>
  <c r="OB32" i="9"/>
  <c r="OC32" i="9"/>
  <c r="OD32" i="9"/>
  <c r="OE32" i="9"/>
  <c r="OF32" i="9"/>
  <c r="OG32" i="9"/>
  <c r="OH32" i="9"/>
  <c r="OI32" i="9"/>
  <c r="OJ32" i="9"/>
  <c r="OK32" i="9"/>
  <c r="OL32" i="9"/>
  <c r="OM32" i="9"/>
  <c r="ON32" i="9"/>
  <c r="OO32" i="9"/>
  <c r="OP32" i="9"/>
  <c r="OQ32" i="9"/>
  <c r="OR32" i="9"/>
  <c r="OS32" i="9"/>
  <c r="OT32" i="9"/>
  <c r="OU32" i="9"/>
  <c r="OV32" i="9"/>
  <c r="OW32" i="9"/>
  <c r="OX32" i="9"/>
  <c r="OY32" i="9"/>
  <c r="OZ32" i="9"/>
  <c r="PA32" i="9"/>
  <c r="PB32" i="9"/>
  <c r="PC32" i="9"/>
  <c r="PD32" i="9"/>
  <c r="PE32" i="9"/>
  <c r="PF32" i="9"/>
  <c r="PG32" i="9"/>
  <c r="PH32" i="9"/>
  <c r="PI32" i="9"/>
  <c r="PJ32" i="9"/>
  <c r="PK32" i="9"/>
  <c r="PL32" i="9"/>
  <c r="PM32" i="9"/>
  <c r="PN32" i="9"/>
  <c r="PO32" i="9"/>
  <c r="PP32" i="9"/>
  <c r="MS33" i="9"/>
  <c r="MT33" i="9"/>
  <c r="MU33" i="9"/>
  <c r="MV33" i="9"/>
  <c r="MW33" i="9"/>
  <c r="MX33" i="9"/>
  <c r="MY33" i="9"/>
  <c r="MZ33" i="9"/>
  <c r="NA33" i="9"/>
  <c r="NB33" i="9"/>
  <c r="NC33" i="9"/>
  <c r="ND33" i="9"/>
  <c r="NE33" i="9"/>
  <c r="NF33" i="9"/>
  <c r="NG33" i="9"/>
  <c r="NH33" i="9"/>
  <c r="NI33" i="9"/>
  <c r="NJ33" i="9"/>
  <c r="NK33" i="9"/>
  <c r="NL33" i="9"/>
  <c r="NM33" i="9"/>
  <c r="NN33" i="9"/>
  <c r="NO33" i="9"/>
  <c r="NP33" i="9"/>
  <c r="NQ33" i="9"/>
  <c r="NR33" i="9"/>
  <c r="NS33" i="9"/>
  <c r="NT33" i="9"/>
  <c r="NU33" i="9"/>
  <c r="NV33" i="9"/>
  <c r="NW33" i="9"/>
  <c r="NX33" i="9"/>
  <c r="NY33" i="9"/>
  <c r="NZ33" i="9"/>
  <c r="OA33" i="9"/>
  <c r="OB33" i="9"/>
  <c r="OC33" i="9"/>
  <c r="OD33" i="9"/>
  <c r="OE33" i="9"/>
  <c r="OF33" i="9"/>
  <c r="OG33" i="9"/>
  <c r="OH33" i="9"/>
  <c r="OI33" i="9"/>
  <c r="OJ33" i="9"/>
  <c r="OK33" i="9"/>
  <c r="OL33" i="9"/>
  <c r="OM33" i="9"/>
  <c r="ON33" i="9"/>
  <c r="OO33" i="9"/>
  <c r="OP33" i="9"/>
  <c r="OQ33" i="9"/>
  <c r="OR33" i="9"/>
  <c r="OS33" i="9"/>
  <c r="OT33" i="9"/>
  <c r="OU33" i="9"/>
  <c r="OV33" i="9"/>
  <c r="OW33" i="9"/>
  <c r="OX33" i="9"/>
  <c r="OY33" i="9"/>
  <c r="OZ33" i="9"/>
  <c r="PA33" i="9"/>
  <c r="PB33" i="9"/>
  <c r="PC33" i="9"/>
  <c r="PD33" i="9"/>
  <c r="PE33" i="9"/>
  <c r="PF33" i="9"/>
  <c r="PG33" i="9"/>
  <c r="PH33" i="9"/>
  <c r="PI33" i="9"/>
  <c r="PJ33" i="9"/>
  <c r="PK33" i="9"/>
  <c r="PL33" i="9"/>
  <c r="PM33" i="9"/>
  <c r="PN33" i="9"/>
  <c r="PO33" i="9"/>
  <c r="PP33" i="9"/>
  <c r="MS34" i="9"/>
  <c r="MT34" i="9"/>
  <c r="MU34" i="9"/>
  <c r="MV34" i="9"/>
  <c r="MW34" i="9"/>
  <c r="MX34" i="9"/>
  <c r="MY34" i="9"/>
  <c r="MZ34" i="9"/>
  <c r="NA34" i="9"/>
  <c r="NB34" i="9"/>
  <c r="NC34" i="9"/>
  <c r="ND34" i="9"/>
  <c r="NE34" i="9"/>
  <c r="NF34" i="9"/>
  <c r="NG34" i="9"/>
  <c r="NH34" i="9"/>
  <c r="NI34" i="9"/>
  <c r="NJ34" i="9"/>
  <c r="NK34" i="9"/>
  <c r="NL34" i="9"/>
  <c r="NM34" i="9"/>
  <c r="NN34" i="9"/>
  <c r="NO34" i="9"/>
  <c r="NP34" i="9"/>
  <c r="NQ34" i="9"/>
  <c r="NR34" i="9"/>
  <c r="NS34" i="9"/>
  <c r="NT34" i="9"/>
  <c r="NU34" i="9"/>
  <c r="NV34" i="9"/>
  <c r="NW34" i="9"/>
  <c r="NX34" i="9"/>
  <c r="NY34" i="9"/>
  <c r="NZ34" i="9"/>
  <c r="OA34" i="9"/>
  <c r="OB34" i="9"/>
  <c r="OC34" i="9"/>
  <c r="OD34" i="9"/>
  <c r="OE34" i="9"/>
  <c r="OF34" i="9"/>
  <c r="OG34" i="9"/>
  <c r="OH34" i="9"/>
  <c r="OI34" i="9"/>
  <c r="OJ34" i="9"/>
  <c r="OK34" i="9"/>
  <c r="OL34" i="9"/>
  <c r="OM34" i="9"/>
  <c r="ON34" i="9"/>
  <c r="OO34" i="9"/>
  <c r="OP34" i="9"/>
  <c r="OQ34" i="9"/>
  <c r="OR34" i="9"/>
  <c r="OS34" i="9"/>
  <c r="OT34" i="9"/>
  <c r="OU34" i="9"/>
  <c r="OV34" i="9"/>
  <c r="OW34" i="9"/>
  <c r="OX34" i="9"/>
  <c r="OY34" i="9"/>
  <c r="OZ34" i="9"/>
  <c r="PA34" i="9"/>
  <c r="PB34" i="9"/>
  <c r="PC34" i="9"/>
  <c r="PD34" i="9"/>
  <c r="PE34" i="9"/>
  <c r="PF34" i="9"/>
  <c r="PG34" i="9"/>
  <c r="PH34" i="9"/>
  <c r="PI34" i="9"/>
  <c r="PJ34" i="9"/>
  <c r="PK34" i="9"/>
  <c r="PL34" i="9"/>
  <c r="PM34" i="9"/>
  <c r="PN34" i="9"/>
  <c r="PO34" i="9"/>
  <c r="PP34" i="9"/>
  <c r="MS35" i="9"/>
  <c r="MT35" i="9"/>
  <c r="MU35" i="9"/>
  <c r="MV35" i="9"/>
  <c r="MW35" i="9"/>
  <c r="MX35" i="9"/>
  <c r="MY35" i="9"/>
  <c r="MZ35" i="9"/>
  <c r="NA35" i="9"/>
  <c r="NB35" i="9"/>
  <c r="NC35" i="9"/>
  <c r="ND35" i="9"/>
  <c r="NE35" i="9"/>
  <c r="NF35" i="9"/>
  <c r="NG35" i="9"/>
  <c r="NH35" i="9"/>
  <c r="NI35" i="9"/>
  <c r="NJ35" i="9"/>
  <c r="NK35" i="9"/>
  <c r="NL35" i="9"/>
  <c r="NM35" i="9"/>
  <c r="NN35" i="9"/>
  <c r="NO35" i="9"/>
  <c r="NP35" i="9"/>
  <c r="NQ35" i="9"/>
  <c r="NR35" i="9"/>
  <c r="NS35" i="9"/>
  <c r="NT35" i="9"/>
  <c r="NU35" i="9"/>
  <c r="NV35" i="9"/>
  <c r="NW35" i="9"/>
  <c r="NX35" i="9"/>
  <c r="NY35" i="9"/>
  <c r="NZ35" i="9"/>
  <c r="OA35" i="9"/>
  <c r="OB35" i="9"/>
  <c r="OC35" i="9"/>
  <c r="OD35" i="9"/>
  <c r="OE35" i="9"/>
  <c r="OF35" i="9"/>
  <c r="OG35" i="9"/>
  <c r="OH35" i="9"/>
  <c r="OI35" i="9"/>
  <c r="OJ35" i="9"/>
  <c r="OK35" i="9"/>
  <c r="OL35" i="9"/>
  <c r="OM35" i="9"/>
  <c r="ON35" i="9"/>
  <c r="OO35" i="9"/>
  <c r="OP35" i="9"/>
  <c r="OQ35" i="9"/>
  <c r="OR35" i="9"/>
  <c r="OS35" i="9"/>
  <c r="OT35" i="9"/>
  <c r="OU35" i="9"/>
  <c r="OV35" i="9"/>
  <c r="OW35" i="9"/>
  <c r="OX35" i="9"/>
  <c r="OY35" i="9"/>
  <c r="OZ35" i="9"/>
  <c r="PA35" i="9"/>
  <c r="PB35" i="9"/>
  <c r="PC35" i="9"/>
  <c r="PD35" i="9"/>
  <c r="PE35" i="9"/>
  <c r="PF35" i="9"/>
  <c r="PG35" i="9"/>
  <c r="PH35" i="9"/>
  <c r="PI35" i="9"/>
  <c r="PJ35" i="9"/>
  <c r="PK35" i="9"/>
  <c r="PL35" i="9"/>
  <c r="PM35" i="9"/>
  <c r="PN35" i="9"/>
  <c r="PO35" i="9"/>
  <c r="PP35" i="9"/>
  <c r="MS36" i="9"/>
  <c r="MT36" i="9"/>
  <c r="MU36" i="9"/>
  <c r="MV36" i="9"/>
  <c r="MW36" i="9"/>
  <c r="MX36" i="9"/>
  <c r="MY36" i="9"/>
  <c r="MZ36" i="9"/>
  <c r="NA36" i="9"/>
  <c r="NB36" i="9"/>
  <c r="NC36" i="9"/>
  <c r="ND36" i="9"/>
  <c r="NE36" i="9"/>
  <c r="NF36" i="9"/>
  <c r="NG36" i="9"/>
  <c r="NH36" i="9"/>
  <c r="NI36" i="9"/>
  <c r="NJ36" i="9"/>
  <c r="NK36" i="9"/>
  <c r="NL36" i="9"/>
  <c r="NM36" i="9"/>
  <c r="NN36" i="9"/>
  <c r="NO36" i="9"/>
  <c r="NP36" i="9"/>
  <c r="NQ36" i="9"/>
  <c r="NR36" i="9"/>
  <c r="NS36" i="9"/>
  <c r="NT36" i="9"/>
  <c r="NU36" i="9"/>
  <c r="NV36" i="9"/>
  <c r="NW36" i="9"/>
  <c r="NX36" i="9"/>
  <c r="NY36" i="9"/>
  <c r="NZ36" i="9"/>
  <c r="OA36" i="9"/>
  <c r="OB36" i="9"/>
  <c r="OC36" i="9"/>
  <c r="OD36" i="9"/>
  <c r="OE36" i="9"/>
  <c r="OF36" i="9"/>
  <c r="OG36" i="9"/>
  <c r="OH36" i="9"/>
  <c r="OI36" i="9"/>
  <c r="OJ36" i="9"/>
  <c r="OK36" i="9"/>
  <c r="OL36" i="9"/>
  <c r="OM36" i="9"/>
  <c r="ON36" i="9"/>
  <c r="OO36" i="9"/>
  <c r="OP36" i="9"/>
  <c r="OQ36" i="9"/>
  <c r="OR36" i="9"/>
  <c r="OS36" i="9"/>
  <c r="OT36" i="9"/>
  <c r="OU36" i="9"/>
  <c r="OV36" i="9"/>
  <c r="OW36" i="9"/>
  <c r="OX36" i="9"/>
  <c r="OY36" i="9"/>
  <c r="OZ36" i="9"/>
  <c r="PA36" i="9"/>
  <c r="PB36" i="9"/>
  <c r="PC36" i="9"/>
  <c r="PD36" i="9"/>
  <c r="PE36" i="9"/>
  <c r="PF36" i="9"/>
  <c r="PG36" i="9"/>
  <c r="PH36" i="9"/>
  <c r="PI36" i="9"/>
  <c r="PJ36" i="9"/>
  <c r="PK36" i="9"/>
  <c r="PL36" i="9"/>
  <c r="PM36" i="9"/>
  <c r="PN36" i="9"/>
  <c r="PO36" i="9"/>
  <c r="PP36" i="9"/>
  <c r="MS37" i="9"/>
  <c r="MT37" i="9"/>
  <c r="MU37" i="9"/>
  <c r="MV37" i="9"/>
  <c r="MW37" i="9"/>
  <c r="MX37" i="9"/>
  <c r="MY37" i="9"/>
  <c r="MZ37" i="9"/>
  <c r="NA37" i="9"/>
  <c r="NB37" i="9"/>
  <c r="NC37" i="9"/>
  <c r="ND37" i="9"/>
  <c r="NE37" i="9"/>
  <c r="NF37" i="9"/>
  <c r="NG37" i="9"/>
  <c r="NH37" i="9"/>
  <c r="NI37" i="9"/>
  <c r="NJ37" i="9"/>
  <c r="NK37" i="9"/>
  <c r="NL37" i="9"/>
  <c r="NM37" i="9"/>
  <c r="NN37" i="9"/>
  <c r="NO37" i="9"/>
  <c r="NP37" i="9"/>
  <c r="NQ37" i="9"/>
  <c r="NR37" i="9"/>
  <c r="NS37" i="9"/>
  <c r="NT37" i="9"/>
  <c r="NU37" i="9"/>
  <c r="NV37" i="9"/>
  <c r="NW37" i="9"/>
  <c r="NX37" i="9"/>
  <c r="NY37" i="9"/>
  <c r="NZ37" i="9"/>
  <c r="OA37" i="9"/>
  <c r="OB37" i="9"/>
  <c r="OC37" i="9"/>
  <c r="OD37" i="9"/>
  <c r="OE37" i="9"/>
  <c r="OF37" i="9"/>
  <c r="OG37" i="9"/>
  <c r="OH37" i="9"/>
  <c r="OI37" i="9"/>
  <c r="OJ37" i="9"/>
  <c r="OK37" i="9"/>
  <c r="OL37" i="9"/>
  <c r="OM37" i="9"/>
  <c r="ON37" i="9"/>
  <c r="OO37" i="9"/>
  <c r="OP37" i="9"/>
  <c r="OQ37" i="9"/>
  <c r="OR37" i="9"/>
  <c r="OS37" i="9"/>
  <c r="OT37" i="9"/>
  <c r="OU37" i="9"/>
  <c r="OV37" i="9"/>
  <c r="OW37" i="9"/>
  <c r="OX37" i="9"/>
  <c r="OY37" i="9"/>
  <c r="OZ37" i="9"/>
  <c r="PA37" i="9"/>
  <c r="PB37" i="9"/>
  <c r="PC37" i="9"/>
  <c r="PD37" i="9"/>
  <c r="PE37" i="9"/>
  <c r="PF37" i="9"/>
  <c r="PG37" i="9"/>
  <c r="PH37" i="9"/>
  <c r="PI37" i="9"/>
  <c r="PJ37" i="9"/>
  <c r="PK37" i="9"/>
  <c r="PL37" i="9"/>
  <c r="PM37" i="9"/>
  <c r="PN37" i="9"/>
  <c r="PO37" i="9"/>
  <c r="PP37" i="9"/>
  <c r="MS38" i="9"/>
  <c r="MT38" i="9"/>
  <c r="MU38" i="9"/>
  <c r="MV38" i="9"/>
  <c r="MW38" i="9"/>
  <c r="MX38" i="9"/>
  <c r="MY38" i="9"/>
  <c r="MZ38" i="9"/>
  <c r="NA38" i="9"/>
  <c r="NB38" i="9"/>
  <c r="NC38" i="9"/>
  <c r="ND38" i="9"/>
  <c r="NE38" i="9"/>
  <c r="NF38" i="9"/>
  <c r="NG38" i="9"/>
  <c r="NH38" i="9"/>
  <c r="NI38" i="9"/>
  <c r="NJ38" i="9"/>
  <c r="NK38" i="9"/>
  <c r="NL38" i="9"/>
  <c r="NM38" i="9"/>
  <c r="NN38" i="9"/>
  <c r="NO38" i="9"/>
  <c r="NP38" i="9"/>
  <c r="NQ38" i="9"/>
  <c r="NR38" i="9"/>
  <c r="NS38" i="9"/>
  <c r="NT38" i="9"/>
  <c r="NU38" i="9"/>
  <c r="NV38" i="9"/>
  <c r="NW38" i="9"/>
  <c r="NX38" i="9"/>
  <c r="NY38" i="9"/>
  <c r="NZ38" i="9"/>
  <c r="OA38" i="9"/>
  <c r="OB38" i="9"/>
  <c r="OC38" i="9"/>
  <c r="OD38" i="9"/>
  <c r="OE38" i="9"/>
  <c r="OF38" i="9"/>
  <c r="OG38" i="9"/>
  <c r="OH38" i="9"/>
  <c r="OI38" i="9"/>
  <c r="OJ38" i="9"/>
  <c r="OK38" i="9"/>
  <c r="OL38" i="9"/>
  <c r="OM38" i="9"/>
  <c r="ON38" i="9"/>
  <c r="OO38" i="9"/>
  <c r="OP38" i="9"/>
  <c r="OQ38" i="9"/>
  <c r="OR38" i="9"/>
  <c r="OS38" i="9"/>
  <c r="OT38" i="9"/>
  <c r="OU38" i="9"/>
  <c r="OV38" i="9"/>
  <c r="OW38" i="9"/>
  <c r="OX38" i="9"/>
  <c r="OY38" i="9"/>
  <c r="OZ38" i="9"/>
  <c r="PA38" i="9"/>
  <c r="PB38" i="9"/>
  <c r="PC38" i="9"/>
  <c r="PD38" i="9"/>
  <c r="PE38" i="9"/>
  <c r="PF38" i="9"/>
  <c r="PG38" i="9"/>
  <c r="PH38" i="9"/>
  <c r="PI38" i="9"/>
  <c r="PJ38" i="9"/>
  <c r="PK38" i="9"/>
  <c r="PL38" i="9"/>
  <c r="PM38" i="9"/>
  <c r="PN38" i="9"/>
  <c r="PO38" i="9"/>
  <c r="PP38" i="9"/>
  <c r="MS39" i="9"/>
  <c r="MT39" i="9"/>
  <c r="MU39" i="9"/>
  <c r="MV39" i="9"/>
  <c r="MW39" i="9"/>
  <c r="MX39" i="9"/>
  <c r="MY39" i="9"/>
  <c r="MZ39" i="9"/>
  <c r="NA39" i="9"/>
  <c r="NB39" i="9"/>
  <c r="NC39" i="9"/>
  <c r="ND39" i="9"/>
  <c r="NE39" i="9"/>
  <c r="NF39" i="9"/>
  <c r="NG39" i="9"/>
  <c r="NH39" i="9"/>
  <c r="NI39" i="9"/>
  <c r="NJ39" i="9"/>
  <c r="NK39" i="9"/>
  <c r="NL39" i="9"/>
  <c r="NM39" i="9"/>
  <c r="NN39" i="9"/>
  <c r="NO39" i="9"/>
  <c r="NP39" i="9"/>
  <c r="NQ39" i="9"/>
  <c r="NR39" i="9"/>
  <c r="NS39" i="9"/>
  <c r="NT39" i="9"/>
  <c r="NU39" i="9"/>
  <c r="NV39" i="9"/>
  <c r="NW39" i="9"/>
  <c r="NX39" i="9"/>
  <c r="NY39" i="9"/>
  <c r="NZ39" i="9"/>
  <c r="OA39" i="9"/>
  <c r="OB39" i="9"/>
  <c r="OC39" i="9"/>
  <c r="OD39" i="9"/>
  <c r="OE39" i="9"/>
  <c r="OF39" i="9"/>
  <c r="OG39" i="9"/>
  <c r="OH39" i="9"/>
  <c r="OI39" i="9"/>
  <c r="OJ39" i="9"/>
  <c r="OK39" i="9"/>
  <c r="OL39" i="9"/>
  <c r="OM39" i="9"/>
  <c r="ON39" i="9"/>
  <c r="OO39" i="9"/>
  <c r="OP39" i="9"/>
  <c r="OQ39" i="9"/>
  <c r="OR39" i="9"/>
  <c r="OS39" i="9"/>
  <c r="OT39" i="9"/>
  <c r="OU39" i="9"/>
  <c r="OV39" i="9"/>
  <c r="OW39" i="9"/>
  <c r="OX39" i="9"/>
  <c r="OY39" i="9"/>
  <c r="OZ39" i="9"/>
  <c r="PA39" i="9"/>
  <c r="PB39" i="9"/>
  <c r="PC39" i="9"/>
  <c r="PD39" i="9"/>
  <c r="PE39" i="9"/>
  <c r="PF39" i="9"/>
  <c r="PG39" i="9"/>
  <c r="PH39" i="9"/>
  <c r="PI39" i="9"/>
  <c r="PJ39" i="9"/>
  <c r="PK39" i="9"/>
  <c r="PL39" i="9"/>
  <c r="PM39" i="9"/>
  <c r="PN39" i="9"/>
  <c r="PO39" i="9"/>
  <c r="PP39" i="9"/>
  <c r="MS40" i="9"/>
  <c r="MT40" i="9"/>
  <c r="MU40" i="9"/>
  <c r="MV40" i="9"/>
  <c r="MW40" i="9"/>
  <c r="MX40" i="9"/>
  <c r="MY40" i="9"/>
  <c r="MZ40" i="9"/>
  <c r="NA40" i="9"/>
  <c r="NB40" i="9"/>
  <c r="NC40" i="9"/>
  <c r="ND40" i="9"/>
  <c r="NE40" i="9"/>
  <c r="NF40" i="9"/>
  <c r="NG40" i="9"/>
  <c r="NH40" i="9"/>
  <c r="NI40" i="9"/>
  <c r="NJ40" i="9"/>
  <c r="NK40" i="9"/>
  <c r="NL40" i="9"/>
  <c r="NM40" i="9"/>
  <c r="NN40" i="9"/>
  <c r="NO40" i="9"/>
  <c r="NP40" i="9"/>
  <c r="NQ40" i="9"/>
  <c r="NR40" i="9"/>
  <c r="NS40" i="9"/>
  <c r="NT40" i="9"/>
  <c r="NU40" i="9"/>
  <c r="NV40" i="9"/>
  <c r="NW40" i="9"/>
  <c r="NX40" i="9"/>
  <c r="NY40" i="9"/>
  <c r="NZ40" i="9"/>
  <c r="OA40" i="9"/>
  <c r="OB40" i="9"/>
  <c r="OC40" i="9"/>
  <c r="OD40" i="9"/>
  <c r="OE40" i="9"/>
  <c r="OF40" i="9"/>
  <c r="OG40" i="9"/>
  <c r="OH40" i="9"/>
  <c r="OI40" i="9"/>
  <c r="OJ40" i="9"/>
  <c r="OK40" i="9"/>
  <c r="OL40" i="9"/>
  <c r="OM40" i="9"/>
  <c r="ON40" i="9"/>
  <c r="OO40" i="9"/>
  <c r="OP40" i="9"/>
  <c r="OQ40" i="9"/>
  <c r="OR40" i="9"/>
  <c r="OS40" i="9"/>
  <c r="OT40" i="9"/>
  <c r="OU40" i="9"/>
  <c r="OV40" i="9"/>
  <c r="OW40" i="9"/>
  <c r="OX40" i="9"/>
  <c r="OY40" i="9"/>
  <c r="OZ40" i="9"/>
  <c r="PA40" i="9"/>
  <c r="PB40" i="9"/>
  <c r="PC40" i="9"/>
  <c r="PD40" i="9"/>
  <c r="PE40" i="9"/>
  <c r="PF40" i="9"/>
  <c r="PG40" i="9"/>
  <c r="PH40" i="9"/>
  <c r="PI40" i="9"/>
  <c r="PJ40" i="9"/>
  <c r="PK40" i="9"/>
  <c r="PL40" i="9"/>
  <c r="PM40" i="9"/>
  <c r="PN40" i="9"/>
  <c r="PO40" i="9"/>
  <c r="PP40" i="9"/>
  <c r="MS41" i="9"/>
  <c r="MT41" i="9"/>
  <c r="MU41" i="9"/>
  <c r="MV41" i="9"/>
  <c r="MW41" i="9"/>
  <c r="MX41" i="9"/>
  <c r="MY41" i="9"/>
  <c r="MZ41" i="9"/>
  <c r="NA41" i="9"/>
  <c r="NB41" i="9"/>
  <c r="NC41" i="9"/>
  <c r="ND41" i="9"/>
  <c r="NE41" i="9"/>
  <c r="NF41" i="9"/>
  <c r="NG41" i="9"/>
  <c r="NH41" i="9"/>
  <c r="NI41" i="9"/>
  <c r="NJ41" i="9"/>
  <c r="NK41" i="9"/>
  <c r="NL41" i="9"/>
  <c r="NM41" i="9"/>
  <c r="NN41" i="9"/>
  <c r="NO41" i="9"/>
  <c r="NP41" i="9"/>
  <c r="NQ41" i="9"/>
  <c r="NR41" i="9"/>
  <c r="NS41" i="9"/>
  <c r="NT41" i="9"/>
  <c r="NU41" i="9"/>
  <c r="NV41" i="9"/>
  <c r="NW41" i="9"/>
  <c r="NX41" i="9"/>
  <c r="NY41" i="9"/>
  <c r="NZ41" i="9"/>
  <c r="OA41" i="9"/>
  <c r="OB41" i="9"/>
  <c r="OC41" i="9"/>
  <c r="OD41" i="9"/>
  <c r="OE41" i="9"/>
  <c r="OF41" i="9"/>
  <c r="OG41" i="9"/>
  <c r="OH41" i="9"/>
  <c r="OI41" i="9"/>
  <c r="OJ41" i="9"/>
  <c r="OK41" i="9"/>
  <c r="OL41" i="9"/>
  <c r="OM41" i="9"/>
  <c r="ON41" i="9"/>
  <c r="OO41" i="9"/>
  <c r="OP41" i="9"/>
  <c r="OQ41" i="9"/>
  <c r="OR41" i="9"/>
  <c r="OS41" i="9"/>
  <c r="OT41" i="9"/>
  <c r="OU41" i="9"/>
  <c r="OV41" i="9"/>
  <c r="OW41" i="9"/>
  <c r="OX41" i="9"/>
  <c r="OY41" i="9"/>
  <c r="OZ41" i="9"/>
  <c r="PA41" i="9"/>
  <c r="PB41" i="9"/>
  <c r="PC41" i="9"/>
  <c r="PD41" i="9"/>
  <c r="PE41" i="9"/>
  <c r="PF41" i="9"/>
  <c r="PG41" i="9"/>
  <c r="PH41" i="9"/>
  <c r="PI41" i="9"/>
  <c r="PJ41" i="9"/>
  <c r="PK41" i="9"/>
  <c r="PL41" i="9"/>
  <c r="PM41" i="9"/>
  <c r="PN41" i="9"/>
  <c r="PO41" i="9"/>
  <c r="PP41" i="9"/>
  <c r="MS42" i="9"/>
  <c r="MT42" i="9"/>
  <c r="MU42" i="9"/>
  <c r="MV42" i="9"/>
  <c r="MW42" i="9"/>
  <c r="MX42" i="9"/>
  <c r="MY42" i="9"/>
  <c r="MZ42" i="9"/>
  <c r="NA42" i="9"/>
  <c r="NB42" i="9"/>
  <c r="NC42" i="9"/>
  <c r="ND42" i="9"/>
  <c r="NE42" i="9"/>
  <c r="NF42" i="9"/>
  <c r="NG42" i="9"/>
  <c r="NH42" i="9"/>
  <c r="NI42" i="9"/>
  <c r="NJ42" i="9"/>
  <c r="NK42" i="9"/>
  <c r="NL42" i="9"/>
  <c r="NM42" i="9"/>
  <c r="NN42" i="9"/>
  <c r="NO42" i="9"/>
  <c r="NP42" i="9"/>
  <c r="NQ42" i="9"/>
  <c r="NR42" i="9"/>
  <c r="NS42" i="9"/>
  <c r="NT42" i="9"/>
  <c r="NU42" i="9"/>
  <c r="NV42" i="9"/>
  <c r="NW42" i="9"/>
  <c r="NX42" i="9"/>
  <c r="NY42" i="9"/>
  <c r="NZ42" i="9"/>
  <c r="OA42" i="9"/>
  <c r="OB42" i="9"/>
  <c r="OC42" i="9"/>
  <c r="OD42" i="9"/>
  <c r="OE42" i="9"/>
  <c r="OF42" i="9"/>
  <c r="OG42" i="9"/>
  <c r="OH42" i="9"/>
  <c r="OI42" i="9"/>
  <c r="OJ42" i="9"/>
  <c r="OK42" i="9"/>
  <c r="OL42" i="9"/>
  <c r="OM42" i="9"/>
  <c r="ON42" i="9"/>
  <c r="OO42" i="9"/>
  <c r="OP42" i="9"/>
  <c r="OQ42" i="9"/>
  <c r="OR42" i="9"/>
  <c r="OS42" i="9"/>
  <c r="OT42" i="9"/>
  <c r="OU42" i="9"/>
  <c r="OV42" i="9"/>
  <c r="OW42" i="9"/>
  <c r="OX42" i="9"/>
  <c r="OY42" i="9"/>
  <c r="OZ42" i="9"/>
  <c r="PA42" i="9"/>
  <c r="PB42" i="9"/>
  <c r="PC42" i="9"/>
  <c r="PD42" i="9"/>
  <c r="PE42" i="9"/>
  <c r="PF42" i="9"/>
  <c r="PG42" i="9"/>
  <c r="PH42" i="9"/>
  <c r="PI42" i="9"/>
  <c r="PJ42" i="9"/>
  <c r="PK42" i="9"/>
  <c r="PL42" i="9"/>
  <c r="PM42" i="9"/>
  <c r="PN42" i="9"/>
  <c r="PO42" i="9"/>
  <c r="PP42" i="9"/>
  <c r="MS43" i="9"/>
  <c r="MT43" i="9"/>
  <c r="MU43" i="9"/>
  <c r="MV43" i="9"/>
  <c r="MW43" i="9"/>
  <c r="MX43" i="9"/>
  <c r="MY43" i="9"/>
  <c r="MZ43" i="9"/>
  <c r="NA43" i="9"/>
  <c r="NB43" i="9"/>
  <c r="NC43" i="9"/>
  <c r="ND43" i="9"/>
  <c r="NE43" i="9"/>
  <c r="NF43" i="9"/>
  <c r="NG43" i="9"/>
  <c r="NH43" i="9"/>
  <c r="NI43" i="9"/>
  <c r="NJ43" i="9"/>
  <c r="NK43" i="9"/>
  <c r="NL43" i="9"/>
  <c r="NM43" i="9"/>
  <c r="NN43" i="9"/>
  <c r="NO43" i="9"/>
  <c r="NP43" i="9"/>
  <c r="NQ43" i="9"/>
  <c r="NR43" i="9"/>
  <c r="NS43" i="9"/>
  <c r="NT43" i="9"/>
  <c r="NU43" i="9"/>
  <c r="NV43" i="9"/>
  <c r="NW43" i="9"/>
  <c r="NX43" i="9"/>
  <c r="NY43" i="9"/>
  <c r="NZ43" i="9"/>
  <c r="OA43" i="9"/>
  <c r="OB43" i="9"/>
  <c r="OC43" i="9"/>
  <c r="OD43" i="9"/>
  <c r="OE43" i="9"/>
  <c r="OF43" i="9"/>
  <c r="OG43" i="9"/>
  <c r="OH43" i="9"/>
  <c r="OI43" i="9"/>
  <c r="OJ43" i="9"/>
  <c r="OK43" i="9"/>
  <c r="OL43" i="9"/>
  <c r="OM43" i="9"/>
  <c r="ON43" i="9"/>
  <c r="OO43" i="9"/>
  <c r="OP43" i="9"/>
  <c r="OQ43" i="9"/>
  <c r="OR43" i="9"/>
  <c r="OS43" i="9"/>
  <c r="OT43" i="9"/>
  <c r="OU43" i="9"/>
  <c r="OV43" i="9"/>
  <c r="OW43" i="9"/>
  <c r="OX43" i="9"/>
  <c r="OY43" i="9"/>
  <c r="OZ43" i="9"/>
  <c r="PA43" i="9"/>
  <c r="PB43" i="9"/>
  <c r="PC43" i="9"/>
  <c r="PD43" i="9"/>
  <c r="PE43" i="9"/>
  <c r="PF43" i="9"/>
  <c r="PG43" i="9"/>
  <c r="PH43" i="9"/>
  <c r="PI43" i="9"/>
  <c r="PJ43" i="9"/>
  <c r="PK43" i="9"/>
  <c r="PL43" i="9"/>
  <c r="PM43" i="9"/>
  <c r="PN43" i="9"/>
  <c r="PO43" i="9"/>
  <c r="PP43" i="9"/>
  <c r="MS44" i="9"/>
  <c r="MT44" i="9"/>
  <c r="MU44" i="9"/>
  <c r="MV44" i="9"/>
  <c r="MW44" i="9"/>
  <c r="MX44" i="9"/>
  <c r="MY44" i="9"/>
  <c r="MZ44" i="9"/>
  <c r="NA44" i="9"/>
  <c r="NB44" i="9"/>
  <c r="NC44" i="9"/>
  <c r="ND44" i="9"/>
  <c r="NE44" i="9"/>
  <c r="NF44" i="9"/>
  <c r="NG44" i="9"/>
  <c r="NH44" i="9"/>
  <c r="NI44" i="9"/>
  <c r="NJ44" i="9"/>
  <c r="NK44" i="9"/>
  <c r="NL44" i="9"/>
  <c r="NM44" i="9"/>
  <c r="NN44" i="9"/>
  <c r="NO44" i="9"/>
  <c r="NP44" i="9"/>
  <c r="NQ44" i="9"/>
  <c r="NR44" i="9"/>
  <c r="NS44" i="9"/>
  <c r="NT44" i="9"/>
  <c r="NU44" i="9"/>
  <c r="NV44" i="9"/>
  <c r="NW44" i="9"/>
  <c r="NX44" i="9"/>
  <c r="NY44" i="9"/>
  <c r="NZ44" i="9"/>
  <c r="OA44" i="9"/>
  <c r="OB44" i="9"/>
  <c r="OC44" i="9"/>
  <c r="OD44" i="9"/>
  <c r="OE44" i="9"/>
  <c r="OF44" i="9"/>
  <c r="OG44" i="9"/>
  <c r="OH44" i="9"/>
  <c r="OI44" i="9"/>
  <c r="OJ44" i="9"/>
  <c r="OK44" i="9"/>
  <c r="OL44" i="9"/>
  <c r="OM44" i="9"/>
  <c r="ON44" i="9"/>
  <c r="OO44" i="9"/>
  <c r="OP44" i="9"/>
  <c r="OQ44" i="9"/>
  <c r="OR44" i="9"/>
  <c r="OS44" i="9"/>
  <c r="OT44" i="9"/>
  <c r="OU44" i="9"/>
  <c r="OV44" i="9"/>
  <c r="OW44" i="9"/>
  <c r="OX44" i="9"/>
  <c r="OY44" i="9"/>
  <c r="OZ44" i="9"/>
  <c r="PA44" i="9"/>
  <c r="PB44" i="9"/>
  <c r="PC44" i="9"/>
  <c r="PD44" i="9"/>
  <c r="PE44" i="9"/>
  <c r="PF44" i="9"/>
  <c r="PG44" i="9"/>
  <c r="PH44" i="9"/>
  <c r="PI44" i="9"/>
  <c r="PJ44" i="9"/>
  <c r="PK44" i="9"/>
  <c r="PL44" i="9"/>
  <c r="PM44" i="9"/>
  <c r="PN44" i="9"/>
  <c r="PO44" i="9"/>
  <c r="PP44" i="9"/>
  <c r="MT7" i="9"/>
  <c r="MU7" i="9"/>
  <c r="MV7" i="9"/>
  <c r="MW7" i="9"/>
  <c r="MX7" i="9"/>
  <c r="MY7" i="9"/>
  <c r="MZ7" i="9"/>
  <c r="NA7" i="9"/>
  <c r="NB7" i="9"/>
  <c r="NC7" i="9"/>
  <c r="ND7" i="9"/>
  <c r="NE7" i="9"/>
  <c r="NF7" i="9"/>
  <c r="NG7" i="9"/>
  <c r="NH7" i="9"/>
  <c r="NI7" i="9"/>
  <c r="NJ7" i="9"/>
  <c r="NK7" i="9"/>
  <c r="NL7" i="9"/>
  <c r="NM7" i="9"/>
  <c r="NN7" i="9"/>
  <c r="NO7" i="9"/>
  <c r="NP7" i="9"/>
  <c r="NQ7" i="9"/>
  <c r="NR7" i="9"/>
  <c r="NS7" i="9"/>
  <c r="NT7" i="9"/>
  <c r="NU7" i="9"/>
  <c r="NV7" i="9"/>
  <c r="NW7" i="9"/>
  <c r="NX7" i="9"/>
  <c r="NY7" i="9"/>
  <c r="NZ7" i="9"/>
  <c r="OA7" i="9"/>
  <c r="OB7" i="9"/>
  <c r="OC7" i="9"/>
  <c r="OD7" i="9"/>
  <c r="OE7" i="9"/>
  <c r="OF7" i="9"/>
  <c r="OG7" i="9"/>
  <c r="OH7" i="9"/>
  <c r="OI7" i="9"/>
  <c r="OJ7" i="9"/>
  <c r="OK7" i="9"/>
  <c r="OL7" i="9"/>
  <c r="OM7" i="9"/>
  <c r="ON7" i="9"/>
  <c r="OO7" i="9"/>
  <c r="OP7" i="9"/>
  <c r="OQ7" i="9"/>
  <c r="OR7" i="9"/>
  <c r="OS7" i="9"/>
  <c r="OT7" i="9"/>
  <c r="OU7" i="9"/>
  <c r="OV7" i="9"/>
  <c r="OW7" i="9"/>
  <c r="OX7" i="9"/>
  <c r="OY7" i="9"/>
  <c r="OZ7" i="9"/>
  <c r="PA7" i="9"/>
  <c r="PB7" i="9"/>
  <c r="PC7" i="9"/>
  <c r="PD7" i="9"/>
  <c r="PE7" i="9"/>
  <c r="PF7" i="9"/>
  <c r="PG7" i="9"/>
  <c r="PH7" i="9"/>
  <c r="PI7" i="9"/>
  <c r="PJ7" i="9"/>
  <c r="PK7" i="9"/>
  <c r="PL7" i="9"/>
  <c r="PM7" i="9"/>
  <c r="PN7" i="9"/>
  <c r="PO7" i="9"/>
  <c r="PP7" i="9"/>
  <c r="MS7" i="9"/>
  <c r="JT7" i="9" a="1"/>
  <c r="LX13" i="9" s="1"/>
  <c r="JT7" i="9"/>
  <c r="JU7" i="9"/>
  <c r="JV7" i="9"/>
  <c r="JW7" i="9"/>
  <c r="JX7" i="9"/>
  <c r="JY7" i="9"/>
  <c r="JZ7" i="9"/>
  <c r="KA7" i="9"/>
  <c r="KB7" i="9"/>
  <c r="KC7" i="9"/>
  <c r="KD7" i="9"/>
  <c r="KE7" i="9"/>
  <c r="KF7" i="9"/>
  <c r="KG7" i="9"/>
  <c r="KH7" i="9"/>
  <c r="KI7" i="9"/>
  <c r="KJ7" i="9"/>
  <c r="KK7" i="9"/>
  <c r="KL7" i="9"/>
  <c r="KM7" i="9"/>
  <c r="KN7" i="9"/>
  <c r="KO7" i="9"/>
  <c r="KP7" i="9"/>
  <c r="KQ7" i="9"/>
  <c r="KR7" i="9"/>
  <c r="KS7" i="9"/>
  <c r="KT7" i="9"/>
  <c r="KU7" i="9"/>
  <c r="KV7" i="9"/>
  <c r="KW7" i="9"/>
  <c r="KX7" i="9"/>
  <c r="KY7" i="9"/>
  <c r="KZ7" i="9"/>
  <c r="LA7" i="9"/>
  <c r="LB7" i="9"/>
  <c r="LC7" i="9"/>
  <c r="LD7" i="9"/>
  <c r="LE7" i="9"/>
  <c r="LF7" i="9"/>
  <c r="LG7" i="9"/>
  <c r="LH7" i="9"/>
  <c r="LI7" i="9"/>
  <c r="LJ7" i="9"/>
  <c r="LK7" i="9"/>
  <c r="LL7" i="9"/>
  <c r="LM7" i="9"/>
  <c r="LN7" i="9"/>
  <c r="LO7" i="9"/>
  <c r="LP7" i="9"/>
  <c r="LQ7" i="9"/>
  <c r="LR7" i="9"/>
  <c r="LS7" i="9"/>
  <c r="LT7" i="9"/>
  <c r="LU7" i="9"/>
  <c r="LV7" i="9"/>
  <c r="LW7" i="9"/>
  <c r="LX7" i="9"/>
  <c r="LY7" i="9"/>
  <c r="LZ7" i="9"/>
  <c r="MA7" i="9"/>
  <c r="MB7" i="9"/>
  <c r="MC7" i="9"/>
  <c r="MD7" i="9"/>
  <c r="ME7" i="9"/>
  <c r="MF7" i="9"/>
  <c r="MG7" i="9"/>
  <c r="MH7" i="9"/>
  <c r="MI7" i="9"/>
  <c r="MJ7" i="9"/>
  <c r="MK7" i="9"/>
  <c r="ML7" i="9"/>
  <c r="MM7" i="9"/>
  <c r="MN7" i="9"/>
  <c r="MO7" i="9"/>
  <c r="MP7" i="9"/>
  <c r="MQ7" i="9"/>
  <c r="JT8" i="9"/>
  <c r="JU8" i="9"/>
  <c r="JV8" i="9"/>
  <c r="JW8" i="9"/>
  <c r="JX8" i="9"/>
  <c r="JY8" i="9"/>
  <c r="JZ8" i="9"/>
  <c r="KA8" i="9"/>
  <c r="KB8" i="9"/>
  <c r="KC8" i="9"/>
  <c r="KD8" i="9"/>
  <c r="KE8" i="9"/>
  <c r="KF8" i="9"/>
  <c r="KG8" i="9"/>
  <c r="KH8" i="9"/>
  <c r="KI8" i="9"/>
  <c r="KJ8" i="9"/>
  <c r="KK8" i="9"/>
  <c r="KL8" i="9"/>
  <c r="KM8" i="9"/>
  <c r="KN8" i="9"/>
  <c r="KO8" i="9"/>
  <c r="KP8" i="9"/>
  <c r="KQ8" i="9"/>
  <c r="KR8" i="9"/>
  <c r="KS8" i="9"/>
  <c r="KT8" i="9"/>
  <c r="KU8" i="9"/>
  <c r="KV8" i="9"/>
  <c r="KW8" i="9"/>
  <c r="KX8" i="9"/>
  <c r="KY8" i="9"/>
  <c r="KZ8" i="9"/>
  <c r="LA8" i="9"/>
  <c r="LB8" i="9"/>
  <c r="LC8" i="9"/>
  <c r="LD8" i="9"/>
  <c r="LE8" i="9"/>
  <c r="LF8" i="9"/>
  <c r="LG8" i="9"/>
  <c r="LH8" i="9"/>
  <c r="LI8" i="9"/>
  <c r="LJ8" i="9"/>
  <c r="LK8" i="9"/>
  <c r="LL8" i="9"/>
  <c r="LM8" i="9"/>
  <c r="LN8" i="9"/>
  <c r="LO8" i="9"/>
  <c r="LP8" i="9"/>
  <c r="LQ8" i="9"/>
  <c r="LR8" i="9"/>
  <c r="LS8" i="9"/>
  <c r="LT8" i="9"/>
  <c r="LU8" i="9"/>
  <c r="LV8" i="9"/>
  <c r="LW8" i="9"/>
  <c r="LX8" i="9"/>
  <c r="LY8" i="9"/>
  <c r="LZ8" i="9"/>
  <c r="MA8" i="9"/>
  <c r="MB8" i="9"/>
  <c r="MC8" i="9"/>
  <c r="MD8" i="9"/>
  <c r="ME8" i="9"/>
  <c r="MF8" i="9"/>
  <c r="MG8" i="9"/>
  <c r="MH8" i="9"/>
  <c r="MI8" i="9"/>
  <c r="MJ8" i="9"/>
  <c r="MK8" i="9"/>
  <c r="ML8" i="9"/>
  <c r="MM8" i="9"/>
  <c r="MN8" i="9"/>
  <c r="MO8" i="9"/>
  <c r="MP8" i="9"/>
  <c r="MQ8" i="9"/>
  <c r="JT9" i="9"/>
  <c r="JU9" i="9"/>
  <c r="JV9" i="9"/>
  <c r="JW9" i="9"/>
  <c r="JX9" i="9"/>
  <c r="JY9" i="9"/>
  <c r="JZ9" i="9"/>
  <c r="KA9" i="9"/>
  <c r="KB9" i="9"/>
  <c r="KC9" i="9"/>
  <c r="KD9" i="9"/>
  <c r="KE9" i="9"/>
  <c r="KF9" i="9"/>
  <c r="KG9" i="9"/>
  <c r="KH9" i="9"/>
  <c r="KI9" i="9"/>
  <c r="KJ9" i="9"/>
  <c r="KK9" i="9"/>
  <c r="KL9" i="9"/>
  <c r="KM9" i="9"/>
  <c r="KN9" i="9"/>
  <c r="KO9" i="9"/>
  <c r="KP9" i="9"/>
  <c r="KQ9" i="9"/>
  <c r="KR9" i="9"/>
  <c r="KS9" i="9"/>
  <c r="KT9" i="9"/>
  <c r="KU9" i="9"/>
  <c r="KV9" i="9"/>
  <c r="KW9" i="9"/>
  <c r="KX9" i="9"/>
  <c r="KY9" i="9"/>
  <c r="KZ9" i="9"/>
  <c r="LA9" i="9"/>
  <c r="LB9" i="9"/>
  <c r="LC9" i="9"/>
  <c r="LD9" i="9"/>
  <c r="LE9" i="9"/>
  <c r="LF9" i="9"/>
  <c r="LG9" i="9"/>
  <c r="LH9" i="9"/>
  <c r="LI9" i="9"/>
  <c r="LJ9" i="9"/>
  <c r="LK9" i="9"/>
  <c r="LL9" i="9"/>
  <c r="LM9" i="9"/>
  <c r="LN9" i="9"/>
  <c r="LO9" i="9"/>
  <c r="LP9" i="9"/>
  <c r="LQ9" i="9"/>
  <c r="LR9" i="9"/>
  <c r="LS9" i="9"/>
  <c r="LT9" i="9"/>
  <c r="LU9" i="9"/>
  <c r="LV9" i="9"/>
  <c r="LW9" i="9"/>
  <c r="LX9" i="9"/>
  <c r="LY9" i="9"/>
  <c r="LZ9" i="9"/>
  <c r="MA9" i="9"/>
  <c r="MB9" i="9"/>
  <c r="MC9" i="9"/>
  <c r="MD9" i="9"/>
  <c r="ME9" i="9"/>
  <c r="MF9" i="9"/>
  <c r="MG9" i="9"/>
  <c r="MH9" i="9"/>
  <c r="MI9" i="9"/>
  <c r="MJ9" i="9"/>
  <c r="MK9" i="9"/>
  <c r="ML9" i="9"/>
  <c r="MM9" i="9"/>
  <c r="MN9" i="9"/>
  <c r="MO9" i="9"/>
  <c r="MP9" i="9"/>
  <c r="MQ9" i="9"/>
  <c r="JT10" i="9"/>
  <c r="JU10" i="9"/>
  <c r="JV10" i="9"/>
  <c r="JW10" i="9"/>
  <c r="JX10" i="9"/>
  <c r="JY10" i="9"/>
  <c r="JZ10" i="9"/>
  <c r="KA10" i="9"/>
  <c r="KB10" i="9"/>
  <c r="KC10" i="9"/>
  <c r="KD10" i="9"/>
  <c r="KE10" i="9"/>
  <c r="KF10" i="9"/>
  <c r="KG10" i="9"/>
  <c r="KH10" i="9"/>
  <c r="KI10" i="9"/>
  <c r="KJ10" i="9"/>
  <c r="KK10" i="9"/>
  <c r="KL10" i="9"/>
  <c r="KM10" i="9"/>
  <c r="KN10" i="9"/>
  <c r="KO10" i="9"/>
  <c r="KP10" i="9"/>
  <c r="KQ10" i="9"/>
  <c r="KR10" i="9"/>
  <c r="KS10" i="9"/>
  <c r="KT10" i="9"/>
  <c r="KU10" i="9"/>
  <c r="KV10" i="9"/>
  <c r="KW10" i="9"/>
  <c r="KX10" i="9"/>
  <c r="KY10" i="9"/>
  <c r="KZ10" i="9"/>
  <c r="LA10" i="9"/>
  <c r="LB10" i="9"/>
  <c r="LC10" i="9"/>
  <c r="LD10" i="9"/>
  <c r="LE10" i="9"/>
  <c r="LF10" i="9"/>
  <c r="LG10" i="9"/>
  <c r="LH10" i="9"/>
  <c r="LI10" i="9"/>
  <c r="LJ10" i="9"/>
  <c r="LK10" i="9"/>
  <c r="LL10" i="9"/>
  <c r="LM10" i="9"/>
  <c r="LN10" i="9"/>
  <c r="LO10" i="9"/>
  <c r="LP10" i="9"/>
  <c r="LQ10" i="9"/>
  <c r="LR10" i="9"/>
  <c r="LS10" i="9"/>
  <c r="LT10" i="9"/>
  <c r="LU10" i="9"/>
  <c r="LV10" i="9"/>
  <c r="LW10" i="9"/>
  <c r="LX10" i="9"/>
  <c r="LY10" i="9"/>
  <c r="LZ10" i="9"/>
  <c r="MA10" i="9"/>
  <c r="MB10" i="9"/>
  <c r="MC10" i="9"/>
  <c r="MD10" i="9"/>
  <c r="ME10" i="9"/>
  <c r="MF10" i="9"/>
  <c r="MG10" i="9"/>
  <c r="MH10" i="9"/>
  <c r="MI10" i="9"/>
  <c r="MJ10" i="9"/>
  <c r="MK10" i="9"/>
  <c r="ML10" i="9"/>
  <c r="MM10" i="9"/>
  <c r="MN10" i="9"/>
  <c r="MO10" i="9"/>
  <c r="MP10" i="9"/>
  <c r="MQ10" i="9"/>
  <c r="JT11" i="9"/>
  <c r="JU11" i="9"/>
  <c r="JV11" i="9"/>
  <c r="JW11" i="9"/>
  <c r="JX11" i="9"/>
  <c r="JY11" i="9"/>
  <c r="JZ11" i="9"/>
  <c r="KA11" i="9"/>
  <c r="KB11" i="9"/>
  <c r="KC11" i="9"/>
  <c r="KD11" i="9"/>
  <c r="KE11" i="9"/>
  <c r="KF11" i="9"/>
  <c r="KG11" i="9"/>
  <c r="KH11" i="9"/>
  <c r="KI11" i="9"/>
  <c r="KJ11" i="9"/>
  <c r="KK11" i="9"/>
  <c r="KL11" i="9"/>
  <c r="KM11" i="9"/>
  <c r="KN11" i="9"/>
  <c r="KO11" i="9"/>
  <c r="KP11" i="9"/>
  <c r="KQ11" i="9"/>
  <c r="KR11" i="9"/>
  <c r="KS11" i="9"/>
  <c r="KT11" i="9"/>
  <c r="KU11" i="9"/>
  <c r="KV11" i="9"/>
  <c r="KW11" i="9"/>
  <c r="KX11" i="9"/>
  <c r="KY11" i="9"/>
  <c r="KZ11" i="9"/>
  <c r="LA11" i="9"/>
  <c r="LB11" i="9"/>
  <c r="LC11" i="9"/>
  <c r="LD11" i="9"/>
  <c r="LE11" i="9"/>
  <c r="LF11" i="9"/>
  <c r="LG11" i="9"/>
  <c r="LH11" i="9"/>
  <c r="LI11" i="9"/>
  <c r="LJ11" i="9"/>
  <c r="LK11" i="9"/>
  <c r="LL11" i="9"/>
  <c r="LM11" i="9"/>
  <c r="LN11" i="9"/>
  <c r="LO11" i="9"/>
  <c r="LP11" i="9"/>
  <c r="LQ11" i="9"/>
  <c r="LR11" i="9"/>
  <c r="LS11" i="9"/>
  <c r="LT11" i="9"/>
  <c r="LU11" i="9"/>
  <c r="LV11" i="9"/>
  <c r="LW11" i="9"/>
  <c r="LX11" i="9"/>
  <c r="LY11" i="9"/>
  <c r="LZ11" i="9"/>
  <c r="MA11" i="9"/>
  <c r="MB11" i="9"/>
  <c r="MC11" i="9"/>
  <c r="MD11" i="9"/>
  <c r="ME11" i="9"/>
  <c r="MF11" i="9"/>
  <c r="MG11" i="9"/>
  <c r="MH11" i="9"/>
  <c r="MI11" i="9"/>
  <c r="MJ11" i="9"/>
  <c r="MK11" i="9"/>
  <c r="ML11" i="9"/>
  <c r="MM11" i="9"/>
  <c r="MN11" i="9"/>
  <c r="MO11" i="9"/>
  <c r="MP11" i="9"/>
  <c r="MQ11" i="9"/>
  <c r="JT12" i="9"/>
  <c r="JU12" i="9"/>
  <c r="JV12" i="9"/>
  <c r="JW12" i="9"/>
  <c r="JX12" i="9"/>
  <c r="JY12" i="9"/>
  <c r="JZ12" i="9"/>
  <c r="KA12" i="9"/>
  <c r="KB12" i="9"/>
  <c r="KC12" i="9"/>
  <c r="KD12" i="9"/>
  <c r="KE12" i="9"/>
  <c r="KF12" i="9"/>
  <c r="KG12" i="9"/>
  <c r="KH12" i="9"/>
  <c r="KI12" i="9"/>
  <c r="KJ12" i="9"/>
  <c r="KK12" i="9"/>
  <c r="KL12" i="9"/>
  <c r="KM12" i="9"/>
  <c r="KN12" i="9"/>
  <c r="KO12" i="9"/>
  <c r="KP12" i="9"/>
  <c r="KQ12" i="9"/>
  <c r="KR12" i="9"/>
  <c r="KS12" i="9"/>
  <c r="KT12" i="9"/>
  <c r="KU12" i="9"/>
  <c r="KV12" i="9"/>
  <c r="KW12" i="9"/>
  <c r="KX12" i="9"/>
  <c r="KY12" i="9"/>
  <c r="KZ12" i="9"/>
  <c r="LA12" i="9"/>
  <c r="LB12" i="9"/>
  <c r="LC12" i="9"/>
  <c r="LD12" i="9"/>
  <c r="LE12" i="9"/>
  <c r="LF12" i="9"/>
  <c r="LG12" i="9"/>
  <c r="LH12" i="9"/>
  <c r="LI12" i="9"/>
  <c r="LJ12" i="9"/>
  <c r="LK12" i="9"/>
  <c r="LL12" i="9"/>
  <c r="LM12" i="9"/>
  <c r="LN12" i="9"/>
  <c r="LO12" i="9"/>
  <c r="LP12" i="9"/>
  <c r="LQ12" i="9"/>
  <c r="LR12" i="9"/>
  <c r="LS12" i="9"/>
  <c r="LT12" i="9"/>
  <c r="LU12" i="9"/>
  <c r="LV12" i="9"/>
  <c r="LW12" i="9"/>
  <c r="LX12" i="9"/>
  <c r="LY12" i="9"/>
  <c r="LZ12" i="9"/>
  <c r="MA12" i="9"/>
  <c r="MB12" i="9"/>
  <c r="MC12" i="9"/>
  <c r="MD12" i="9"/>
  <c r="ME12" i="9"/>
  <c r="MF12" i="9"/>
  <c r="MG12" i="9"/>
  <c r="MH12" i="9"/>
  <c r="MI12" i="9"/>
  <c r="MJ12" i="9"/>
  <c r="MK12" i="9"/>
  <c r="ML12" i="9"/>
  <c r="MM12" i="9"/>
  <c r="MN12" i="9"/>
  <c r="MO12" i="9"/>
  <c r="MP12" i="9"/>
  <c r="MQ12" i="9"/>
  <c r="JT13" i="9"/>
  <c r="JU13" i="9"/>
  <c r="JV13" i="9"/>
  <c r="JW13" i="9"/>
  <c r="JX13" i="9"/>
  <c r="JY13" i="9"/>
  <c r="JZ13" i="9"/>
  <c r="KA13" i="9"/>
  <c r="KB13" i="9"/>
  <c r="KC13" i="9"/>
  <c r="KD13" i="9"/>
  <c r="KE13" i="9"/>
  <c r="KF13" i="9"/>
  <c r="KG13" i="9"/>
  <c r="KH13" i="9"/>
  <c r="KI13" i="9"/>
  <c r="KJ13" i="9"/>
  <c r="KK13" i="9"/>
  <c r="KL13" i="9"/>
  <c r="KM13" i="9"/>
  <c r="KN13" i="9"/>
  <c r="KO13" i="9"/>
  <c r="KP13" i="9"/>
  <c r="KQ13" i="9"/>
  <c r="KR13" i="9"/>
  <c r="KS13" i="9"/>
  <c r="KT13" i="9"/>
  <c r="KU13" i="9"/>
  <c r="KV13" i="9"/>
  <c r="KW13" i="9"/>
  <c r="KX13" i="9"/>
  <c r="KY13" i="9"/>
  <c r="KZ13" i="9"/>
  <c r="LA13" i="9"/>
  <c r="LB13" i="9"/>
  <c r="LC13" i="9"/>
  <c r="LD13" i="9"/>
  <c r="LE13" i="9"/>
  <c r="LF13" i="9"/>
  <c r="LG13" i="9"/>
  <c r="LH13" i="9"/>
  <c r="LI13" i="9"/>
  <c r="LJ13" i="9"/>
  <c r="LK13" i="9"/>
  <c r="LL13" i="9"/>
  <c r="LM13" i="9"/>
  <c r="LN13" i="9"/>
  <c r="LO13" i="9"/>
  <c r="LP13" i="9"/>
  <c r="LQ13" i="9"/>
  <c r="LR13" i="9"/>
  <c r="LS13" i="9"/>
  <c r="LT13" i="9"/>
  <c r="LU13" i="9"/>
  <c r="LV13" i="9"/>
  <c r="LW13" i="9"/>
  <c r="LY13" i="9"/>
  <c r="MA13" i="9"/>
  <c r="MC13" i="9"/>
  <c r="ME13" i="9"/>
  <c r="MG13" i="9"/>
  <c r="MI13" i="9"/>
  <c r="MK13" i="9"/>
  <c r="MM13" i="9"/>
  <c r="MO13" i="9"/>
  <c r="MQ13" i="9"/>
  <c r="JU14" i="9"/>
  <c r="JW14" i="9"/>
  <c r="JY14" i="9"/>
  <c r="KA14" i="9"/>
  <c r="KC14" i="9"/>
  <c r="KE14" i="9"/>
  <c r="KG14" i="9"/>
  <c r="KI14" i="9"/>
  <c r="KK14" i="9"/>
  <c r="KM14" i="9"/>
  <c r="KO14" i="9"/>
  <c r="KQ14" i="9"/>
  <c r="KS14" i="9"/>
  <c r="KU14" i="9"/>
  <c r="KW14" i="9"/>
  <c r="KY14" i="9"/>
  <c r="LA14" i="9"/>
  <c r="LC14" i="9"/>
  <c r="LE14" i="9"/>
  <c r="LG14" i="9"/>
  <c r="LI14" i="9"/>
  <c r="LK14" i="9"/>
  <c r="LM14" i="9"/>
  <c r="LO14" i="9"/>
  <c r="LQ14" i="9"/>
  <c r="LS14" i="9"/>
  <c r="LU14" i="9"/>
  <c r="LW14" i="9"/>
  <c r="LY14" i="9"/>
  <c r="MA14" i="9"/>
  <c r="MC14" i="9"/>
  <c r="ME14" i="9"/>
  <c r="MG14" i="9"/>
  <c r="MI14" i="9"/>
  <c r="MK14" i="9"/>
  <c r="MM14" i="9"/>
  <c r="MO14" i="9"/>
  <c r="MQ14" i="9"/>
  <c r="JU15" i="9"/>
  <c r="JW15" i="9"/>
  <c r="JY15" i="9"/>
  <c r="KA15" i="9"/>
  <c r="KC15" i="9"/>
  <c r="KE15" i="9"/>
  <c r="KG15" i="9"/>
  <c r="KI15" i="9"/>
  <c r="KK15" i="9"/>
  <c r="KM15" i="9"/>
  <c r="KO15" i="9"/>
  <c r="KQ15" i="9"/>
  <c r="KS15" i="9"/>
  <c r="KU15" i="9"/>
  <c r="KW15" i="9"/>
  <c r="KY15" i="9"/>
  <c r="LA15" i="9"/>
  <c r="LC15" i="9"/>
  <c r="LE15" i="9"/>
  <c r="LG15" i="9"/>
  <c r="LI15" i="9"/>
  <c r="LK15" i="9"/>
  <c r="LM15" i="9"/>
  <c r="LO15" i="9"/>
  <c r="LQ15" i="9"/>
  <c r="LS15" i="9"/>
  <c r="LU15" i="9"/>
  <c r="LW15" i="9"/>
  <c r="LY15" i="9"/>
  <c r="MA15" i="9"/>
  <c r="MC15" i="9"/>
  <c r="ME15" i="9"/>
  <c r="MG15" i="9"/>
  <c r="MI15" i="9"/>
  <c r="MK15" i="9"/>
  <c r="MM15" i="9"/>
  <c r="MO15" i="9"/>
  <c r="MP15" i="9"/>
  <c r="MQ15" i="9"/>
  <c r="JT16" i="9"/>
  <c r="JU16" i="9"/>
  <c r="JV16" i="9"/>
  <c r="JW16" i="9"/>
  <c r="JX16" i="9"/>
  <c r="JY16" i="9"/>
  <c r="JZ16" i="9"/>
  <c r="KA16" i="9"/>
  <c r="KB16" i="9"/>
  <c r="KC16" i="9"/>
  <c r="KD16" i="9"/>
  <c r="KE16" i="9"/>
  <c r="KF16" i="9"/>
  <c r="KG16" i="9"/>
  <c r="KH16" i="9"/>
  <c r="KI16" i="9"/>
  <c r="KJ16" i="9"/>
  <c r="KK16" i="9"/>
  <c r="KL16" i="9"/>
  <c r="KM16" i="9"/>
  <c r="KN16" i="9"/>
  <c r="KO16" i="9"/>
  <c r="KP16" i="9"/>
  <c r="KQ16" i="9"/>
  <c r="KR16" i="9"/>
  <c r="KS16" i="9"/>
  <c r="KT16" i="9"/>
  <c r="KU16" i="9"/>
  <c r="KV16" i="9"/>
  <c r="KW16" i="9"/>
  <c r="KX16" i="9"/>
  <c r="KY16" i="9"/>
  <c r="KZ16" i="9"/>
  <c r="LA16" i="9"/>
  <c r="LB16" i="9"/>
  <c r="LC16" i="9"/>
  <c r="LD16" i="9"/>
  <c r="LE16" i="9"/>
  <c r="LF16" i="9"/>
  <c r="LG16" i="9"/>
  <c r="LH16" i="9"/>
  <c r="LI16" i="9"/>
  <c r="LJ16" i="9"/>
  <c r="LK16" i="9"/>
  <c r="LL16" i="9"/>
  <c r="LM16" i="9"/>
  <c r="LN16" i="9"/>
  <c r="LO16" i="9"/>
  <c r="LP16" i="9"/>
  <c r="LQ16" i="9"/>
  <c r="LR16" i="9"/>
  <c r="LS16" i="9"/>
  <c r="LT16" i="9"/>
  <c r="LU16" i="9"/>
  <c r="LV16" i="9"/>
  <c r="LW16" i="9"/>
  <c r="LX16" i="9"/>
  <c r="LY16" i="9"/>
  <c r="LZ16" i="9"/>
  <c r="MA16" i="9"/>
  <c r="MB16" i="9"/>
  <c r="MC16" i="9"/>
  <c r="MD16" i="9"/>
  <c r="ME16" i="9"/>
  <c r="MF16" i="9"/>
  <c r="MG16" i="9"/>
  <c r="MH16" i="9"/>
  <c r="MI16" i="9"/>
  <c r="MJ16" i="9"/>
  <c r="MK16" i="9"/>
  <c r="ML16" i="9"/>
  <c r="MM16" i="9"/>
  <c r="MN16" i="9"/>
  <c r="MO16" i="9"/>
  <c r="MP16" i="9"/>
  <c r="MQ16" i="9"/>
  <c r="JT17" i="9"/>
  <c r="JU17" i="9"/>
  <c r="JV17" i="9"/>
  <c r="JW17" i="9"/>
  <c r="JX17" i="9"/>
  <c r="JY17" i="9"/>
  <c r="JZ17" i="9"/>
  <c r="KA17" i="9"/>
  <c r="KB17" i="9"/>
  <c r="KC17" i="9"/>
  <c r="KD17" i="9"/>
  <c r="KE17" i="9"/>
  <c r="KF17" i="9"/>
  <c r="KG17" i="9"/>
  <c r="KH17" i="9"/>
  <c r="KI17" i="9"/>
  <c r="KJ17" i="9"/>
  <c r="KK17" i="9"/>
  <c r="KL17" i="9"/>
  <c r="KM17" i="9"/>
  <c r="KN17" i="9"/>
  <c r="KO17" i="9"/>
  <c r="KP17" i="9"/>
  <c r="KQ17" i="9"/>
  <c r="KR17" i="9"/>
  <c r="KS17" i="9"/>
  <c r="KT17" i="9"/>
  <c r="KU17" i="9"/>
  <c r="KV17" i="9"/>
  <c r="KW17" i="9"/>
  <c r="KX17" i="9"/>
  <c r="KY17" i="9"/>
  <c r="KZ17" i="9"/>
  <c r="LA17" i="9"/>
  <c r="LB17" i="9"/>
  <c r="LC17" i="9"/>
  <c r="LD17" i="9"/>
  <c r="LE17" i="9"/>
  <c r="LF17" i="9"/>
  <c r="LG17" i="9"/>
  <c r="LH17" i="9"/>
  <c r="LI17" i="9"/>
  <c r="LJ17" i="9"/>
  <c r="LK17" i="9"/>
  <c r="LL17" i="9"/>
  <c r="LM17" i="9"/>
  <c r="LN17" i="9"/>
  <c r="LO17" i="9"/>
  <c r="LP17" i="9"/>
  <c r="LQ17" i="9"/>
  <c r="LR17" i="9"/>
  <c r="LS17" i="9"/>
  <c r="LT17" i="9"/>
  <c r="LU17" i="9"/>
  <c r="LV17" i="9"/>
  <c r="LW17" i="9"/>
  <c r="LX17" i="9"/>
  <c r="LY17" i="9"/>
  <c r="LZ17" i="9"/>
  <c r="MA17" i="9"/>
  <c r="MB17" i="9"/>
  <c r="MC17" i="9"/>
  <c r="MD17" i="9"/>
  <c r="ME17" i="9"/>
  <c r="MF17" i="9"/>
  <c r="MG17" i="9"/>
  <c r="MH17" i="9"/>
  <c r="MI17" i="9"/>
  <c r="MJ17" i="9"/>
  <c r="MK17" i="9"/>
  <c r="ML17" i="9"/>
  <c r="MM17" i="9"/>
  <c r="MN17" i="9"/>
  <c r="MO17" i="9"/>
  <c r="MP17" i="9"/>
  <c r="MQ17" i="9"/>
  <c r="JT18" i="9"/>
  <c r="JU18" i="9"/>
  <c r="JV18" i="9"/>
  <c r="JW18" i="9"/>
  <c r="JX18" i="9"/>
  <c r="JY18" i="9"/>
  <c r="JZ18" i="9"/>
  <c r="KA18" i="9"/>
  <c r="KB18" i="9"/>
  <c r="KC18" i="9"/>
  <c r="KD18" i="9"/>
  <c r="KE18" i="9"/>
  <c r="KF18" i="9"/>
  <c r="KG18" i="9"/>
  <c r="KH18" i="9"/>
  <c r="KI18" i="9"/>
  <c r="KJ18" i="9"/>
  <c r="KK18" i="9"/>
  <c r="KL18" i="9"/>
  <c r="KM18" i="9"/>
  <c r="KN18" i="9"/>
  <c r="KO18" i="9"/>
  <c r="KP18" i="9"/>
  <c r="KQ18" i="9"/>
  <c r="KR18" i="9"/>
  <c r="KS18" i="9"/>
  <c r="KT18" i="9"/>
  <c r="KU18" i="9"/>
  <c r="KV18" i="9"/>
  <c r="KW18" i="9"/>
  <c r="KX18" i="9"/>
  <c r="KY18" i="9"/>
  <c r="KZ18" i="9"/>
  <c r="LA18" i="9"/>
  <c r="LB18" i="9"/>
  <c r="LC18" i="9"/>
  <c r="LD18" i="9"/>
  <c r="LE18" i="9"/>
  <c r="LF18" i="9"/>
  <c r="LG18" i="9"/>
  <c r="LH18" i="9"/>
  <c r="LI18" i="9"/>
  <c r="LJ18" i="9"/>
  <c r="LK18" i="9"/>
  <c r="LL18" i="9"/>
  <c r="LM18" i="9"/>
  <c r="LN18" i="9"/>
  <c r="LO18" i="9"/>
  <c r="LP18" i="9"/>
  <c r="LQ18" i="9"/>
  <c r="LR18" i="9"/>
  <c r="LS18" i="9"/>
  <c r="LT18" i="9"/>
  <c r="LU18" i="9"/>
  <c r="LV18" i="9"/>
  <c r="LW18" i="9"/>
  <c r="LX18" i="9"/>
  <c r="LY18" i="9"/>
  <c r="LZ18" i="9"/>
  <c r="MA18" i="9"/>
  <c r="MB18" i="9"/>
  <c r="MC18" i="9"/>
  <c r="MD18" i="9"/>
  <c r="ME18" i="9"/>
  <c r="MF18" i="9"/>
  <c r="MG18" i="9"/>
  <c r="MH18" i="9"/>
  <c r="MI18" i="9"/>
  <c r="MJ18" i="9"/>
  <c r="MK18" i="9"/>
  <c r="ML18" i="9"/>
  <c r="MM18" i="9"/>
  <c r="MN18" i="9"/>
  <c r="MO18" i="9"/>
  <c r="MP18" i="9"/>
  <c r="MQ18" i="9"/>
  <c r="JT19" i="9"/>
  <c r="JU19" i="9"/>
  <c r="JV19" i="9"/>
  <c r="JW19" i="9"/>
  <c r="JX19" i="9"/>
  <c r="JY19" i="9"/>
  <c r="JZ19" i="9"/>
  <c r="KA19" i="9"/>
  <c r="KB19" i="9"/>
  <c r="KC19" i="9"/>
  <c r="KD19" i="9"/>
  <c r="KE19" i="9"/>
  <c r="KF19" i="9"/>
  <c r="KG19" i="9"/>
  <c r="KH19" i="9"/>
  <c r="KI19" i="9"/>
  <c r="KJ19" i="9"/>
  <c r="KK19" i="9"/>
  <c r="KL19" i="9"/>
  <c r="KM19" i="9"/>
  <c r="KN19" i="9"/>
  <c r="KO19" i="9"/>
  <c r="KP19" i="9"/>
  <c r="KQ19" i="9"/>
  <c r="KR19" i="9"/>
  <c r="KS19" i="9"/>
  <c r="KT19" i="9"/>
  <c r="KU19" i="9"/>
  <c r="KV19" i="9"/>
  <c r="KW19" i="9"/>
  <c r="KX19" i="9"/>
  <c r="KY19" i="9"/>
  <c r="KZ19" i="9"/>
  <c r="LA19" i="9"/>
  <c r="LB19" i="9"/>
  <c r="LC19" i="9"/>
  <c r="LD19" i="9"/>
  <c r="LE19" i="9"/>
  <c r="LF19" i="9"/>
  <c r="LG19" i="9"/>
  <c r="LH19" i="9"/>
  <c r="LI19" i="9"/>
  <c r="LJ19" i="9"/>
  <c r="LK19" i="9"/>
  <c r="LL19" i="9"/>
  <c r="LM19" i="9"/>
  <c r="LN19" i="9"/>
  <c r="LO19" i="9"/>
  <c r="LP19" i="9"/>
  <c r="LQ19" i="9"/>
  <c r="LR19" i="9"/>
  <c r="LS19" i="9"/>
  <c r="LT19" i="9"/>
  <c r="LU19" i="9"/>
  <c r="LV19" i="9"/>
  <c r="LW19" i="9"/>
  <c r="LX19" i="9"/>
  <c r="LY19" i="9"/>
  <c r="LZ19" i="9"/>
  <c r="MA19" i="9"/>
  <c r="MB19" i="9"/>
  <c r="MC19" i="9"/>
  <c r="MD19" i="9"/>
  <c r="ME19" i="9"/>
  <c r="MF19" i="9"/>
  <c r="MG19" i="9"/>
  <c r="MH19" i="9"/>
  <c r="MI19" i="9"/>
  <c r="MJ19" i="9"/>
  <c r="MK19" i="9"/>
  <c r="ML19" i="9"/>
  <c r="MM19" i="9"/>
  <c r="MN19" i="9"/>
  <c r="MO19" i="9"/>
  <c r="MP19" i="9"/>
  <c r="MQ19" i="9"/>
  <c r="JT20" i="9"/>
  <c r="JU20" i="9"/>
  <c r="JV20" i="9"/>
  <c r="JW20" i="9"/>
  <c r="JX20" i="9"/>
  <c r="JY20" i="9"/>
  <c r="JZ20" i="9"/>
  <c r="KA20" i="9"/>
  <c r="KB20" i="9"/>
  <c r="KC20" i="9"/>
  <c r="KD20" i="9"/>
  <c r="KE20" i="9"/>
  <c r="KF20" i="9"/>
  <c r="KG20" i="9"/>
  <c r="KH20" i="9"/>
  <c r="KI20" i="9"/>
  <c r="KJ20" i="9"/>
  <c r="KK20" i="9"/>
  <c r="KL20" i="9"/>
  <c r="KM20" i="9"/>
  <c r="KN20" i="9"/>
  <c r="KO20" i="9"/>
  <c r="KP20" i="9"/>
  <c r="KQ20" i="9"/>
  <c r="KR20" i="9"/>
  <c r="KS20" i="9"/>
  <c r="KT20" i="9"/>
  <c r="KU20" i="9"/>
  <c r="KV20" i="9"/>
  <c r="KW20" i="9"/>
  <c r="KX20" i="9"/>
  <c r="KY20" i="9"/>
  <c r="KZ20" i="9"/>
  <c r="LA20" i="9"/>
  <c r="LB20" i="9"/>
  <c r="LC20" i="9"/>
  <c r="LD20" i="9"/>
  <c r="LE20" i="9"/>
  <c r="LF20" i="9"/>
  <c r="LG20" i="9"/>
  <c r="LH20" i="9"/>
  <c r="LI20" i="9"/>
  <c r="LJ20" i="9"/>
  <c r="LK20" i="9"/>
  <c r="LL20" i="9"/>
  <c r="LM20" i="9"/>
  <c r="LN20" i="9"/>
  <c r="LO20" i="9"/>
  <c r="LP20" i="9"/>
  <c r="LQ20" i="9"/>
  <c r="LR20" i="9"/>
  <c r="LS20" i="9"/>
  <c r="LT20" i="9"/>
  <c r="LU20" i="9"/>
  <c r="LV20" i="9"/>
  <c r="LW20" i="9"/>
  <c r="LX20" i="9"/>
  <c r="LY20" i="9"/>
  <c r="LZ20" i="9"/>
  <c r="MA20" i="9"/>
  <c r="MB20" i="9"/>
  <c r="MC20" i="9"/>
  <c r="MD20" i="9"/>
  <c r="ME20" i="9"/>
  <c r="MF20" i="9"/>
  <c r="MG20" i="9"/>
  <c r="MH20" i="9"/>
  <c r="MI20" i="9"/>
  <c r="MJ20" i="9"/>
  <c r="MK20" i="9"/>
  <c r="ML20" i="9"/>
  <c r="MM20" i="9"/>
  <c r="MN20" i="9"/>
  <c r="MO20" i="9"/>
  <c r="MP20" i="9"/>
  <c r="MQ20" i="9"/>
  <c r="JT21" i="9"/>
  <c r="JU21" i="9"/>
  <c r="JV21" i="9"/>
  <c r="JW21" i="9"/>
  <c r="JX21" i="9"/>
  <c r="JY21" i="9"/>
  <c r="JZ21" i="9"/>
  <c r="KA21" i="9"/>
  <c r="KB21" i="9"/>
  <c r="KC21" i="9"/>
  <c r="KD21" i="9"/>
  <c r="KE21" i="9"/>
  <c r="KF21" i="9"/>
  <c r="KG21" i="9"/>
  <c r="KH21" i="9"/>
  <c r="KI21" i="9"/>
  <c r="KJ21" i="9"/>
  <c r="KK21" i="9"/>
  <c r="KL21" i="9"/>
  <c r="KM21" i="9"/>
  <c r="KN21" i="9"/>
  <c r="KO21" i="9"/>
  <c r="KP21" i="9"/>
  <c r="KQ21" i="9"/>
  <c r="KR21" i="9"/>
  <c r="KS21" i="9"/>
  <c r="KT21" i="9"/>
  <c r="KU21" i="9"/>
  <c r="KV21" i="9"/>
  <c r="KW21" i="9"/>
  <c r="KX21" i="9"/>
  <c r="KY21" i="9"/>
  <c r="KZ21" i="9"/>
  <c r="LA21" i="9"/>
  <c r="LB21" i="9"/>
  <c r="LC21" i="9"/>
  <c r="LD21" i="9"/>
  <c r="LE21" i="9"/>
  <c r="LF21" i="9"/>
  <c r="LG21" i="9"/>
  <c r="LH21" i="9"/>
  <c r="LI21" i="9"/>
  <c r="LJ21" i="9"/>
  <c r="LK21" i="9"/>
  <c r="LL21" i="9"/>
  <c r="LM21" i="9"/>
  <c r="LN21" i="9"/>
  <c r="LO21" i="9"/>
  <c r="LP21" i="9"/>
  <c r="LQ21" i="9"/>
  <c r="LR21" i="9"/>
  <c r="LS21" i="9"/>
  <c r="LT21" i="9"/>
  <c r="LU21" i="9"/>
  <c r="LV21" i="9"/>
  <c r="LW21" i="9"/>
  <c r="LX21" i="9"/>
  <c r="LY21" i="9"/>
  <c r="LZ21" i="9"/>
  <c r="MA21" i="9"/>
  <c r="MB21" i="9"/>
  <c r="MC21" i="9"/>
  <c r="MD21" i="9"/>
  <c r="ME21" i="9"/>
  <c r="MF21" i="9"/>
  <c r="MG21" i="9"/>
  <c r="MH21" i="9"/>
  <c r="MI21" i="9"/>
  <c r="MJ21" i="9"/>
  <c r="MK21" i="9"/>
  <c r="ML21" i="9"/>
  <c r="MM21" i="9"/>
  <c r="MN21" i="9"/>
  <c r="MO21" i="9"/>
  <c r="MP21" i="9"/>
  <c r="MQ21" i="9"/>
  <c r="JT22" i="9"/>
  <c r="JU22" i="9"/>
  <c r="JV22" i="9"/>
  <c r="JW22" i="9"/>
  <c r="JX22" i="9"/>
  <c r="JY22" i="9"/>
  <c r="JZ22" i="9"/>
  <c r="KA22" i="9"/>
  <c r="KB22" i="9"/>
  <c r="KC22" i="9"/>
  <c r="KD22" i="9"/>
  <c r="KE22" i="9"/>
  <c r="KF22" i="9"/>
  <c r="KG22" i="9"/>
  <c r="KH22" i="9"/>
  <c r="KI22" i="9"/>
  <c r="KJ22" i="9"/>
  <c r="KK22" i="9"/>
  <c r="KL22" i="9"/>
  <c r="KM22" i="9"/>
  <c r="KN22" i="9"/>
  <c r="KO22" i="9"/>
  <c r="KP22" i="9"/>
  <c r="KQ22" i="9"/>
  <c r="KR22" i="9"/>
  <c r="KS22" i="9"/>
  <c r="KT22" i="9"/>
  <c r="KU22" i="9"/>
  <c r="KV22" i="9"/>
  <c r="KW22" i="9"/>
  <c r="KX22" i="9"/>
  <c r="KY22" i="9"/>
  <c r="KZ22" i="9"/>
  <c r="LA22" i="9"/>
  <c r="LB22" i="9"/>
  <c r="LC22" i="9"/>
  <c r="LD22" i="9"/>
  <c r="LE22" i="9"/>
  <c r="LF22" i="9"/>
  <c r="LG22" i="9"/>
  <c r="LH22" i="9"/>
  <c r="LI22" i="9"/>
  <c r="LJ22" i="9"/>
  <c r="LK22" i="9"/>
  <c r="LL22" i="9"/>
  <c r="LM22" i="9"/>
  <c r="LN22" i="9"/>
  <c r="LO22" i="9"/>
  <c r="LP22" i="9"/>
  <c r="LQ22" i="9"/>
  <c r="LR22" i="9"/>
  <c r="LS22" i="9"/>
  <c r="LT22" i="9"/>
  <c r="LU22" i="9"/>
  <c r="LV22" i="9"/>
  <c r="LW22" i="9"/>
  <c r="LX22" i="9"/>
  <c r="LY22" i="9"/>
  <c r="LZ22" i="9"/>
  <c r="MA22" i="9"/>
  <c r="MB22" i="9"/>
  <c r="MC22" i="9"/>
  <c r="MD22" i="9"/>
  <c r="ME22" i="9"/>
  <c r="MF22" i="9"/>
  <c r="MG22" i="9"/>
  <c r="MH22" i="9"/>
  <c r="MI22" i="9"/>
  <c r="MJ22" i="9"/>
  <c r="MK22" i="9"/>
  <c r="ML22" i="9"/>
  <c r="MM22" i="9"/>
  <c r="MN22" i="9"/>
  <c r="MO22" i="9"/>
  <c r="MP22" i="9"/>
  <c r="MQ22" i="9"/>
  <c r="JT23" i="9"/>
  <c r="JU23" i="9"/>
  <c r="JV23" i="9"/>
  <c r="JW23" i="9"/>
  <c r="JX23" i="9"/>
  <c r="JY23" i="9"/>
  <c r="JZ23" i="9"/>
  <c r="KA23" i="9"/>
  <c r="KB23" i="9"/>
  <c r="KC23" i="9"/>
  <c r="KD23" i="9"/>
  <c r="KE23" i="9"/>
  <c r="KF23" i="9"/>
  <c r="KG23" i="9"/>
  <c r="KH23" i="9"/>
  <c r="KI23" i="9"/>
  <c r="KJ23" i="9"/>
  <c r="KK23" i="9"/>
  <c r="KL23" i="9"/>
  <c r="KM23" i="9"/>
  <c r="KN23" i="9"/>
  <c r="KO23" i="9"/>
  <c r="KP23" i="9"/>
  <c r="KQ23" i="9"/>
  <c r="KR23" i="9"/>
  <c r="KS23" i="9"/>
  <c r="KT23" i="9"/>
  <c r="KU23" i="9"/>
  <c r="KV23" i="9"/>
  <c r="KW23" i="9"/>
  <c r="KX23" i="9"/>
  <c r="KY23" i="9"/>
  <c r="KZ23" i="9"/>
  <c r="LA23" i="9"/>
  <c r="LB23" i="9"/>
  <c r="LC23" i="9"/>
  <c r="LD23" i="9"/>
  <c r="LE23" i="9"/>
  <c r="LF23" i="9"/>
  <c r="LG23" i="9"/>
  <c r="LH23" i="9"/>
  <c r="LI23" i="9"/>
  <c r="LJ23" i="9"/>
  <c r="LK23" i="9"/>
  <c r="LL23" i="9"/>
  <c r="LM23" i="9"/>
  <c r="LN23" i="9"/>
  <c r="LO23" i="9"/>
  <c r="LP23" i="9"/>
  <c r="LQ23" i="9"/>
  <c r="LR23" i="9"/>
  <c r="LS23" i="9"/>
  <c r="LT23" i="9"/>
  <c r="LU23" i="9"/>
  <c r="LV23" i="9"/>
  <c r="LW23" i="9"/>
  <c r="LX23" i="9"/>
  <c r="LY23" i="9"/>
  <c r="LZ23" i="9"/>
  <c r="MA23" i="9"/>
  <c r="MB23" i="9"/>
  <c r="MC23" i="9"/>
  <c r="MD23" i="9"/>
  <c r="ME23" i="9"/>
  <c r="MF23" i="9"/>
  <c r="MG23" i="9"/>
  <c r="MH23" i="9"/>
  <c r="MI23" i="9"/>
  <c r="MJ23" i="9"/>
  <c r="MK23" i="9"/>
  <c r="ML23" i="9"/>
  <c r="MM23" i="9"/>
  <c r="MN23" i="9"/>
  <c r="MO23" i="9"/>
  <c r="MP23" i="9"/>
  <c r="MQ23" i="9"/>
  <c r="JT24" i="9"/>
  <c r="JU24" i="9"/>
  <c r="JV24" i="9"/>
  <c r="JW24" i="9"/>
  <c r="JX24" i="9"/>
  <c r="JY24" i="9"/>
  <c r="JZ24" i="9"/>
  <c r="KA24" i="9"/>
  <c r="KB24" i="9"/>
  <c r="KC24" i="9"/>
  <c r="KD24" i="9"/>
  <c r="KE24" i="9"/>
  <c r="KF24" i="9"/>
  <c r="KG24" i="9"/>
  <c r="KH24" i="9"/>
  <c r="KI24" i="9"/>
  <c r="KJ24" i="9"/>
  <c r="KK24" i="9"/>
  <c r="KL24" i="9"/>
  <c r="KM24" i="9"/>
  <c r="KN24" i="9"/>
  <c r="KO24" i="9"/>
  <c r="KP24" i="9"/>
  <c r="KQ24" i="9"/>
  <c r="KR24" i="9"/>
  <c r="KS24" i="9"/>
  <c r="KT24" i="9"/>
  <c r="KU24" i="9"/>
  <c r="KV24" i="9"/>
  <c r="KW24" i="9"/>
  <c r="KX24" i="9"/>
  <c r="KY24" i="9"/>
  <c r="KZ24" i="9"/>
  <c r="LA24" i="9"/>
  <c r="LB24" i="9"/>
  <c r="LC24" i="9"/>
  <c r="LD24" i="9"/>
  <c r="LE24" i="9"/>
  <c r="LF24" i="9"/>
  <c r="LG24" i="9"/>
  <c r="LH24" i="9"/>
  <c r="LI24" i="9"/>
  <c r="LJ24" i="9"/>
  <c r="LK24" i="9"/>
  <c r="LL24" i="9"/>
  <c r="LM24" i="9"/>
  <c r="LN24" i="9"/>
  <c r="LO24" i="9"/>
  <c r="LP24" i="9"/>
  <c r="LQ24" i="9"/>
  <c r="LR24" i="9"/>
  <c r="LS24" i="9"/>
  <c r="LT24" i="9"/>
  <c r="LU24" i="9"/>
  <c r="LV24" i="9"/>
  <c r="LW24" i="9"/>
  <c r="LX24" i="9"/>
  <c r="LY24" i="9"/>
  <c r="LZ24" i="9"/>
  <c r="MA24" i="9"/>
  <c r="MB24" i="9"/>
  <c r="MC24" i="9"/>
  <c r="MD24" i="9"/>
  <c r="ME24" i="9"/>
  <c r="MF24" i="9"/>
  <c r="MG24" i="9"/>
  <c r="MH24" i="9"/>
  <c r="MI24" i="9"/>
  <c r="MJ24" i="9"/>
  <c r="MK24" i="9"/>
  <c r="ML24" i="9"/>
  <c r="MM24" i="9"/>
  <c r="MN24" i="9"/>
  <c r="MO24" i="9"/>
  <c r="MP24" i="9"/>
  <c r="MQ24" i="9"/>
  <c r="JT25" i="9"/>
  <c r="JU25" i="9"/>
  <c r="JV25" i="9"/>
  <c r="JW25" i="9"/>
  <c r="JX25" i="9"/>
  <c r="JY25" i="9"/>
  <c r="JZ25" i="9"/>
  <c r="KA25" i="9"/>
  <c r="KB25" i="9"/>
  <c r="KC25" i="9"/>
  <c r="KD25" i="9"/>
  <c r="KE25" i="9"/>
  <c r="KF25" i="9"/>
  <c r="KG25" i="9"/>
  <c r="KH25" i="9"/>
  <c r="KI25" i="9"/>
  <c r="KJ25" i="9"/>
  <c r="KK25" i="9"/>
  <c r="KL25" i="9"/>
  <c r="KM25" i="9"/>
  <c r="KN25" i="9"/>
  <c r="KO25" i="9"/>
  <c r="KP25" i="9"/>
  <c r="KQ25" i="9"/>
  <c r="KR25" i="9"/>
  <c r="KS25" i="9"/>
  <c r="KT25" i="9"/>
  <c r="KU25" i="9"/>
  <c r="KV25" i="9"/>
  <c r="KW25" i="9"/>
  <c r="KX25" i="9"/>
  <c r="KY25" i="9"/>
  <c r="KZ25" i="9"/>
  <c r="LA25" i="9"/>
  <c r="LB25" i="9"/>
  <c r="LC25" i="9"/>
  <c r="LD25" i="9"/>
  <c r="LE25" i="9"/>
  <c r="LF25" i="9"/>
  <c r="LG25" i="9"/>
  <c r="LH25" i="9"/>
  <c r="LI25" i="9"/>
  <c r="LJ25" i="9"/>
  <c r="LK25" i="9"/>
  <c r="LL25" i="9"/>
  <c r="LM25" i="9"/>
  <c r="LN25" i="9"/>
  <c r="LO25" i="9"/>
  <c r="LP25" i="9"/>
  <c r="LQ25" i="9"/>
  <c r="LR25" i="9"/>
  <c r="LS25" i="9"/>
  <c r="LT25" i="9"/>
  <c r="LU25" i="9"/>
  <c r="LV25" i="9"/>
  <c r="LW25" i="9"/>
  <c r="LX25" i="9"/>
  <c r="LY25" i="9"/>
  <c r="LZ25" i="9"/>
  <c r="MA25" i="9"/>
  <c r="MB25" i="9"/>
  <c r="MC25" i="9"/>
  <c r="MD25" i="9"/>
  <c r="ME25" i="9"/>
  <c r="MF25" i="9"/>
  <c r="MG25" i="9"/>
  <c r="MH25" i="9"/>
  <c r="MI25" i="9"/>
  <c r="MJ25" i="9"/>
  <c r="MK25" i="9"/>
  <c r="ML25" i="9"/>
  <c r="MM25" i="9"/>
  <c r="MN25" i="9"/>
  <c r="MO25" i="9"/>
  <c r="MP25" i="9"/>
  <c r="MQ25" i="9"/>
  <c r="JT26" i="9"/>
  <c r="JU26" i="9"/>
  <c r="JV26" i="9"/>
  <c r="JW26" i="9"/>
  <c r="JX26" i="9"/>
  <c r="JY26" i="9"/>
  <c r="JZ26" i="9"/>
  <c r="KA26" i="9"/>
  <c r="KB26" i="9"/>
  <c r="KC26" i="9"/>
  <c r="KD26" i="9"/>
  <c r="KE26" i="9"/>
  <c r="KF26" i="9"/>
  <c r="KG26" i="9"/>
  <c r="KH26" i="9"/>
  <c r="KI26" i="9"/>
  <c r="KJ26" i="9"/>
  <c r="KK26" i="9"/>
  <c r="KL26" i="9"/>
  <c r="KM26" i="9"/>
  <c r="KN26" i="9"/>
  <c r="KO26" i="9"/>
  <c r="KP26" i="9"/>
  <c r="KQ26" i="9"/>
  <c r="KR26" i="9"/>
  <c r="KS26" i="9"/>
  <c r="KT26" i="9"/>
  <c r="KU26" i="9"/>
  <c r="KV26" i="9"/>
  <c r="KW26" i="9"/>
  <c r="KX26" i="9"/>
  <c r="KY26" i="9"/>
  <c r="KZ26" i="9"/>
  <c r="LA26" i="9"/>
  <c r="LB26" i="9"/>
  <c r="LC26" i="9"/>
  <c r="LD26" i="9"/>
  <c r="LE26" i="9"/>
  <c r="LF26" i="9"/>
  <c r="LG26" i="9"/>
  <c r="LH26" i="9"/>
  <c r="LI26" i="9"/>
  <c r="LJ26" i="9"/>
  <c r="LK26" i="9"/>
  <c r="LL26" i="9"/>
  <c r="LM26" i="9"/>
  <c r="LN26" i="9"/>
  <c r="LO26" i="9"/>
  <c r="LP26" i="9"/>
  <c r="LQ26" i="9"/>
  <c r="LR26" i="9"/>
  <c r="LS26" i="9"/>
  <c r="LT26" i="9"/>
  <c r="LU26" i="9"/>
  <c r="LV26" i="9"/>
  <c r="LW26" i="9"/>
  <c r="LX26" i="9"/>
  <c r="LY26" i="9"/>
  <c r="LZ26" i="9"/>
  <c r="MA26" i="9"/>
  <c r="MB26" i="9"/>
  <c r="MC26" i="9"/>
  <c r="MD26" i="9"/>
  <c r="ME26" i="9"/>
  <c r="MF26" i="9"/>
  <c r="MG26" i="9"/>
  <c r="MH26" i="9"/>
  <c r="MI26" i="9"/>
  <c r="MJ26" i="9"/>
  <c r="MK26" i="9"/>
  <c r="ML26" i="9"/>
  <c r="MM26" i="9"/>
  <c r="MN26" i="9"/>
  <c r="MO26" i="9"/>
  <c r="MP26" i="9"/>
  <c r="MQ26" i="9"/>
  <c r="JT27" i="9"/>
  <c r="JU27" i="9"/>
  <c r="JV27" i="9"/>
  <c r="JW27" i="9"/>
  <c r="JX27" i="9"/>
  <c r="JY27" i="9"/>
  <c r="JZ27" i="9"/>
  <c r="KA27" i="9"/>
  <c r="KB27" i="9"/>
  <c r="KC27" i="9"/>
  <c r="KD27" i="9"/>
  <c r="KE27" i="9"/>
  <c r="KF27" i="9"/>
  <c r="KG27" i="9"/>
  <c r="KH27" i="9"/>
  <c r="KI27" i="9"/>
  <c r="KJ27" i="9"/>
  <c r="KK27" i="9"/>
  <c r="KL27" i="9"/>
  <c r="KM27" i="9"/>
  <c r="KN27" i="9"/>
  <c r="KO27" i="9"/>
  <c r="KP27" i="9"/>
  <c r="KQ27" i="9"/>
  <c r="KR27" i="9"/>
  <c r="KS27" i="9"/>
  <c r="KT27" i="9"/>
  <c r="KU27" i="9"/>
  <c r="KV27" i="9"/>
  <c r="KW27" i="9"/>
  <c r="KX27" i="9"/>
  <c r="KY27" i="9"/>
  <c r="KZ27" i="9"/>
  <c r="LA27" i="9"/>
  <c r="LB27" i="9"/>
  <c r="LC27" i="9"/>
  <c r="LD27" i="9"/>
  <c r="LE27" i="9"/>
  <c r="LF27" i="9"/>
  <c r="LG27" i="9"/>
  <c r="LH27" i="9"/>
  <c r="LI27" i="9"/>
  <c r="LJ27" i="9"/>
  <c r="LK27" i="9"/>
  <c r="LL27" i="9"/>
  <c r="LM27" i="9"/>
  <c r="LN27" i="9"/>
  <c r="LO27" i="9"/>
  <c r="LP27" i="9"/>
  <c r="LQ27" i="9"/>
  <c r="LR27" i="9"/>
  <c r="LS27" i="9"/>
  <c r="LT27" i="9"/>
  <c r="LU27" i="9"/>
  <c r="LV27" i="9"/>
  <c r="LW27" i="9"/>
  <c r="LX27" i="9"/>
  <c r="LY27" i="9"/>
  <c r="LZ27" i="9"/>
  <c r="MA27" i="9"/>
  <c r="MB27" i="9"/>
  <c r="MC27" i="9"/>
  <c r="MD27" i="9"/>
  <c r="ME27" i="9"/>
  <c r="MF27" i="9"/>
  <c r="MG27" i="9"/>
  <c r="MH27" i="9"/>
  <c r="MI27" i="9"/>
  <c r="MJ27" i="9"/>
  <c r="MK27" i="9"/>
  <c r="ML27" i="9"/>
  <c r="MM27" i="9"/>
  <c r="MN27" i="9"/>
  <c r="MO27" i="9"/>
  <c r="MP27" i="9"/>
  <c r="MQ27" i="9"/>
  <c r="JT28" i="9"/>
  <c r="JU28" i="9"/>
  <c r="JV28" i="9"/>
  <c r="JW28" i="9"/>
  <c r="JX28" i="9"/>
  <c r="JY28" i="9"/>
  <c r="JZ28" i="9"/>
  <c r="KA28" i="9"/>
  <c r="KB28" i="9"/>
  <c r="KC28" i="9"/>
  <c r="KD28" i="9"/>
  <c r="KE28" i="9"/>
  <c r="KF28" i="9"/>
  <c r="KG28" i="9"/>
  <c r="KH28" i="9"/>
  <c r="KI28" i="9"/>
  <c r="KJ28" i="9"/>
  <c r="KK28" i="9"/>
  <c r="KL28" i="9"/>
  <c r="KM28" i="9"/>
  <c r="KN28" i="9"/>
  <c r="KO28" i="9"/>
  <c r="KP28" i="9"/>
  <c r="KQ28" i="9"/>
  <c r="KR28" i="9"/>
  <c r="KS28" i="9"/>
  <c r="KT28" i="9"/>
  <c r="KU28" i="9"/>
  <c r="KV28" i="9"/>
  <c r="KW28" i="9"/>
  <c r="KX28" i="9"/>
  <c r="KY28" i="9"/>
  <c r="KZ28" i="9"/>
  <c r="LA28" i="9"/>
  <c r="LB28" i="9"/>
  <c r="LC28" i="9"/>
  <c r="LD28" i="9"/>
  <c r="LE28" i="9"/>
  <c r="LF28" i="9"/>
  <c r="LG28" i="9"/>
  <c r="LH28" i="9"/>
  <c r="LI28" i="9"/>
  <c r="LJ28" i="9"/>
  <c r="LK28" i="9"/>
  <c r="LL28" i="9"/>
  <c r="LM28" i="9"/>
  <c r="LN28" i="9"/>
  <c r="LO28" i="9"/>
  <c r="LP28" i="9"/>
  <c r="LQ28" i="9"/>
  <c r="LR28" i="9"/>
  <c r="LS28" i="9"/>
  <c r="LT28" i="9"/>
  <c r="LU28" i="9"/>
  <c r="LV28" i="9"/>
  <c r="LW28" i="9"/>
  <c r="LX28" i="9"/>
  <c r="LY28" i="9"/>
  <c r="LZ28" i="9"/>
  <c r="MA28" i="9"/>
  <c r="MB28" i="9"/>
  <c r="MC28" i="9"/>
  <c r="MD28" i="9"/>
  <c r="ME28" i="9"/>
  <c r="MF28" i="9"/>
  <c r="MG28" i="9"/>
  <c r="MH28" i="9"/>
  <c r="MI28" i="9"/>
  <c r="MJ28" i="9"/>
  <c r="MK28" i="9"/>
  <c r="ML28" i="9"/>
  <c r="MM28" i="9"/>
  <c r="MN28" i="9"/>
  <c r="MO28" i="9"/>
  <c r="MP28" i="9"/>
  <c r="MQ28" i="9"/>
  <c r="JT29" i="9"/>
  <c r="JU29" i="9"/>
  <c r="JV29" i="9"/>
  <c r="JW29" i="9"/>
  <c r="JX29" i="9"/>
  <c r="JY29" i="9"/>
  <c r="JZ29" i="9"/>
  <c r="KA29" i="9"/>
  <c r="KB29" i="9"/>
  <c r="KC29" i="9"/>
  <c r="KD29" i="9"/>
  <c r="KE29" i="9"/>
  <c r="KF29" i="9"/>
  <c r="KG29" i="9"/>
  <c r="KH29" i="9"/>
  <c r="KI29" i="9"/>
  <c r="KJ29" i="9"/>
  <c r="KK29" i="9"/>
  <c r="KL29" i="9"/>
  <c r="KM29" i="9"/>
  <c r="KN29" i="9"/>
  <c r="KO29" i="9"/>
  <c r="KP29" i="9"/>
  <c r="KQ29" i="9"/>
  <c r="KR29" i="9"/>
  <c r="KS29" i="9"/>
  <c r="KT29" i="9"/>
  <c r="KU29" i="9"/>
  <c r="KV29" i="9"/>
  <c r="KW29" i="9"/>
  <c r="KX29" i="9"/>
  <c r="KY29" i="9"/>
  <c r="KZ29" i="9"/>
  <c r="LA29" i="9"/>
  <c r="LB29" i="9"/>
  <c r="LC29" i="9"/>
  <c r="LD29" i="9"/>
  <c r="LE29" i="9"/>
  <c r="LF29" i="9"/>
  <c r="LG29" i="9"/>
  <c r="LH29" i="9"/>
  <c r="LI29" i="9"/>
  <c r="LJ29" i="9"/>
  <c r="LK29" i="9"/>
  <c r="LL29" i="9"/>
  <c r="LM29" i="9"/>
  <c r="LN29" i="9"/>
  <c r="LO29" i="9"/>
  <c r="LP29" i="9"/>
  <c r="LQ29" i="9"/>
  <c r="LR29" i="9"/>
  <c r="LS29" i="9"/>
  <c r="LT29" i="9"/>
  <c r="LU29" i="9"/>
  <c r="LV29" i="9"/>
  <c r="LW29" i="9"/>
  <c r="LX29" i="9"/>
  <c r="LY29" i="9"/>
  <c r="LZ29" i="9"/>
  <c r="MA29" i="9"/>
  <c r="MB29" i="9"/>
  <c r="MC29" i="9"/>
  <c r="MD29" i="9"/>
  <c r="ME29" i="9"/>
  <c r="MF29" i="9"/>
  <c r="MG29" i="9"/>
  <c r="MH29" i="9"/>
  <c r="MI29" i="9"/>
  <c r="MJ29" i="9"/>
  <c r="MK29" i="9"/>
  <c r="ML29" i="9"/>
  <c r="MM29" i="9"/>
  <c r="MN29" i="9"/>
  <c r="MO29" i="9"/>
  <c r="MP29" i="9"/>
  <c r="MQ29" i="9"/>
  <c r="JT30" i="9"/>
  <c r="JU30" i="9"/>
  <c r="JV30" i="9"/>
  <c r="JW30" i="9"/>
  <c r="JX30" i="9"/>
  <c r="JY30" i="9"/>
  <c r="JZ30" i="9"/>
  <c r="KA30" i="9"/>
  <c r="KB30" i="9"/>
  <c r="KC30" i="9"/>
  <c r="KD30" i="9"/>
  <c r="KE30" i="9"/>
  <c r="KF30" i="9"/>
  <c r="KG30" i="9"/>
  <c r="KH30" i="9"/>
  <c r="KI30" i="9"/>
  <c r="KJ30" i="9"/>
  <c r="KK30" i="9"/>
  <c r="KL30" i="9"/>
  <c r="KM30" i="9"/>
  <c r="KN30" i="9"/>
  <c r="KO30" i="9"/>
  <c r="KP30" i="9"/>
  <c r="KQ30" i="9"/>
  <c r="KR30" i="9"/>
  <c r="KS30" i="9"/>
  <c r="KT30" i="9"/>
  <c r="KU30" i="9"/>
  <c r="KV30" i="9"/>
  <c r="KW30" i="9"/>
  <c r="KX30" i="9"/>
  <c r="KY30" i="9"/>
  <c r="KZ30" i="9"/>
  <c r="LA30" i="9"/>
  <c r="LB30" i="9"/>
  <c r="LC30" i="9"/>
  <c r="LD30" i="9"/>
  <c r="LE30" i="9"/>
  <c r="LF30" i="9"/>
  <c r="LG30" i="9"/>
  <c r="LH30" i="9"/>
  <c r="LI30" i="9"/>
  <c r="LJ30" i="9"/>
  <c r="LK30" i="9"/>
  <c r="LL30" i="9"/>
  <c r="LM30" i="9"/>
  <c r="LN30" i="9"/>
  <c r="LO30" i="9"/>
  <c r="LP30" i="9"/>
  <c r="LQ30" i="9"/>
  <c r="LR30" i="9"/>
  <c r="LS30" i="9"/>
  <c r="LT30" i="9"/>
  <c r="LU30" i="9"/>
  <c r="LV30" i="9"/>
  <c r="LW30" i="9"/>
  <c r="LX30" i="9"/>
  <c r="LY30" i="9"/>
  <c r="LZ30" i="9"/>
  <c r="MA30" i="9"/>
  <c r="MB30" i="9"/>
  <c r="MC30" i="9"/>
  <c r="MD30" i="9"/>
  <c r="ME30" i="9"/>
  <c r="MF30" i="9"/>
  <c r="MG30" i="9"/>
  <c r="MH30" i="9"/>
  <c r="MI30" i="9"/>
  <c r="MJ30" i="9"/>
  <c r="MK30" i="9"/>
  <c r="ML30" i="9"/>
  <c r="MM30" i="9"/>
  <c r="MN30" i="9"/>
  <c r="MO30" i="9"/>
  <c r="MP30" i="9"/>
  <c r="MQ30" i="9"/>
  <c r="JT31" i="9"/>
  <c r="JU31" i="9"/>
  <c r="JV31" i="9"/>
  <c r="JW31" i="9"/>
  <c r="JX31" i="9"/>
  <c r="JY31" i="9"/>
  <c r="JZ31" i="9"/>
  <c r="KA31" i="9"/>
  <c r="KB31" i="9"/>
  <c r="KC31" i="9"/>
  <c r="KD31" i="9"/>
  <c r="KE31" i="9"/>
  <c r="KF31" i="9"/>
  <c r="KG31" i="9"/>
  <c r="KH31" i="9"/>
  <c r="KI31" i="9"/>
  <c r="KJ31" i="9"/>
  <c r="KK31" i="9"/>
  <c r="KL31" i="9"/>
  <c r="KM31" i="9"/>
  <c r="KN31" i="9"/>
  <c r="KO31" i="9"/>
  <c r="KP31" i="9"/>
  <c r="KQ31" i="9"/>
  <c r="KR31" i="9"/>
  <c r="KS31" i="9"/>
  <c r="KT31" i="9"/>
  <c r="KU31" i="9"/>
  <c r="KV31" i="9"/>
  <c r="KW31" i="9"/>
  <c r="KX31" i="9"/>
  <c r="KY31" i="9"/>
  <c r="KZ31" i="9"/>
  <c r="LA31" i="9"/>
  <c r="LB31" i="9"/>
  <c r="LC31" i="9"/>
  <c r="LD31" i="9"/>
  <c r="LE31" i="9"/>
  <c r="LF31" i="9"/>
  <c r="LG31" i="9"/>
  <c r="LH31" i="9"/>
  <c r="LI31" i="9"/>
  <c r="LJ31" i="9"/>
  <c r="LK31" i="9"/>
  <c r="LL31" i="9"/>
  <c r="LM31" i="9"/>
  <c r="LN31" i="9"/>
  <c r="LO31" i="9"/>
  <c r="LP31" i="9"/>
  <c r="LQ31" i="9"/>
  <c r="LR31" i="9"/>
  <c r="LS31" i="9"/>
  <c r="LT31" i="9"/>
  <c r="LU31" i="9"/>
  <c r="LV31" i="9"/>
  <c r="LW31" i="9"/>
  <c r="LX31" i="9"/>
  <c r="LY31" i="9"/>
  <c r="LZ31" i="9"/>
  <c r="MA31" i="9"/>
  <c r="MB31" i="9"/>
  <c r="MC31" i="9"/>
  <c r="MD31" i="9"/>
  <c r="ME31" i="9"/>
  <c r="MF31" i="9"/>
  <c r="MG31" i="9"/>
  <c r="MH31" i="9"/>
  <c r="MI31" i="9"/>
  <c r="MJ31" i="9"/>
  <c r="MK31" i="9"/>
  <c r="ML31" i="9"/>
  <c r="MM31" i="9"/>
  <c r="MN31" i="9"/>
  <c r="MO31" i="9"/>
  <c r="MP31" i="9"/>
  <c r="MQ31" i="9"/>
  <c r="JT32" i="9"/>
  <c r="JU32" i="9"/>
  <c r="JV32" i="9"/>
  <c r="JW32" i="9"/>
  <c r="JX32" i="9"/>
  <c r="JY32" i="9"/>
  <c r="JZ32" i="9"/>
  <c r="KA32" i="9"/>
  <c r="KB32" i="9"/>
  <c r="KC32" i="9"/>
  <c r="KD32" i="9"/>
  <c r="KE32" i="9"/>
  <c r="KF32" i="9"/>
  <c r="KG32" i="9"/>
  <c r="KH32" i="9"/>
  <c r="KI32" i="9"/>
  <c r="KJ32" i="9"/>
  <c r="KK32" i="9"/>
  <c r="KL32" i="9"/>
  <c r="KM32" i="9"/>
  <c r="KN32" i="9"/>
  <c r="KO32" i="9"/>
  <c r="KP32" i="9"/>
  <c r="KQ32" i="9"/>
  <c r="KR32" i="9"/>
  <c r="KS32" i="9"/>
  <c r="KT32" i="9"/>
  <c r="KU32" i="9"/>
  <c r="KV32" i="9"/>
  <c r="KW32" i="9"/>
  <c r="KX32" i="9"/>
  <c r="KY32" i="9"/>
  <c r="KZ32" i="9"/>
  <c r="LA32" i="9"/>
  <c r="LB32" i="9"/>
  <c r="LC32" i="9"/>
  <c r="LD32" i="9"/>
  <c r="LE32" i="9"/>
  <c r="LF32" i="9"/>
  <c r="LG32" i="9"/>
  <c r="LH32" i="9"/>
  <c r="LI32" i="9"/>
  <c r="LJ32" i="9"/>
  <c r="LK32" i="9"/>
  <c r="LL32" i="9"/>
  <c r="LM32" i="9"/>
  <c r="LN32" i="9"/>
  <c r="LO32" i="9"/>
  <c r="LP32" i="9"/>
  <c r="LQ32" i="9"/>
  <c r="LR32" i="9"/>
  <c r="LS32" i="9"/>
  <c r="LT32" i="9"/>
  <c r="LU32" i="9"/>
  <c r="LV32" i="9"/>
  <c r="LW32" i="9"/>
  <c r="LX32" i="9"/>
  <c r="LY32" i="9"/>
  <c r="LZ32" i="9"/>
  <c r="MA32" i="9"/>
  <c r="MB32" i="9"/>
  <c r="MC32" i="9"/>
  <c r="MD32" i="9"/>
  <c r="ME32" i="9"/>
  <c r="MF32" i="9"/>
  <c r="MG32" i="9"/>
  <c r="MH32" i="9"/>
  <c r="MI32" i="9"/>
  <c r="MJ32" i="9"/>
  <c r="MK32" i="9"/>
  <c r="ML32" i="9"/>
  <c r="MM32" i="9"/>
  <c r="MN32" i="9"/>
  <c r="MO32" i="9"/>
  <c r="MP32" i="9"/>
  <c r="MQ32" i="9"/>
  <c r="JT33" i="9"/>
  <c r="JU33" i="9"/>
  <c r="JV33" i="9"/>
  <c r="JW33" i="9"/>
  <c r="JX33" i="9"/>
  <c r="JY33" i="9"/>
  <c r="JZ33" i="9"/>
  <c r="KA33" i="9"/>
  <c r="KB33" i="9"/>
  <c r="KC33" i="9"/>
  <c r="KD33" i="9"/>
  <c r="KE33" i="9"/>
  <c r="KF33" i="9"/>
  <c r="KG33" i="9"/>
  <c r="KH33" i="9"/>
  <c r="KI33" i="9"/>
  <c r="KJ33" i="9"/>
  <c r="KK33" i="9"/>
  <c r="KL33" i="9"/>
  <c r="KM33" i="9"/>
  <c r="KN33" i="9"/>
  <c r="KO33" i="9"/>
  <c r="KP33" i="9"/>
  <c r="KQ33" i="9"/>
  <c r="KR33" i="9"/>
  <c r="KS33" i="9"/>
  <c r="KT33" i="9"/>
  <c r="KU33" i="9"/>
  <c r="KV33" i="9"/>
  <c r="KW33" i="9"/>
  <c r="KX33" i="9"/>
  <c r="KY33" i="9"/>
  <c r="KZ33" i="9"/>
  <c r="LA33" i="9"/>
  <c r="LB33" i="9"/>
  <c r="LC33" i="9"/>
  <c r="LD33" i="9"/>
  <c r="LE33" i="9"/>
  <c r="LF33" i="9"/>
  <c r="LG33" i="9"/>
  <c r="LH33" i="9"/>
  <c r="LI33" i="9"/>
  <c r="LJ33" i="9"/>
  <c r="LK33" i="9"/>
  <c r="LL33" i="9"/>
  <c r="LM33" i="9"/>
  <c r="LN33" i="9"/>
  <c r="LO33" i="9"/>
  <c r="LP33" i="9"/>
  <c r="LQ33" i="9"/>
  <c r="LR33" i="9"/>
  <c r="LS33" i="9"/>
  <c r="LT33" i="9"/>
  <c r="LU33" i="9"/>
  <c r="LV33" i="9"/>
  <c r="LW33" i="9"/>
  <c r="LX33" i="9"/>
  <c r="LY33" i="9"/>
  <c r="LZ33" i="9"/>
  <c r="MA33" i="9"/>
  <c r="MB33" i="9"/>
  <c r="MC33" i="9"/>
  <c r="MD33" i="9"/>
  <c r="ME33" i="9"/>
  <c r="MF33" i="9"/>
  <c r="MG33" i="9"/>
  <c r="MH33" i="9"/>
  <c r="MI33" i="9"/>
  <c r="MJ33" i="9"/>
  <c r="MK33" i="9"/>
  <c r="ML33" i="9"/>
  <c r="MM33" i="9"/>
  <c r="MN33" i="9"/>
  <c r="MO33" i="9"/>
  <c r="MP33" i="9"/>
  <c r="MQ33" i="9"/>
  <c r="JT34" i="9"/>
  <c r="JU34" i="9"/>
  <c r="JV34" i="9"/>
  <c r="JW34" i="9"/>
  <c r="JX34" i="9"/>
  <c r="JY34" i="9"/>
  <c r="JZ34" i="9"/>
  <c r="KA34" i="9"/>
  <c r="KB34" i="9"/>
  <c r="KC34" i="9"/>
  <c r="KD34" i="9"/>
  <c r="KE34" i="9"/>
  <c r="KF34" i="9"/>
  <c r="KG34" i="9"/>
  <c r="KH34" i="9"/>
  <c r="KI34" i="9"/>
  <c r="KJ34" i="9"/>
  <c r="KK34" i="9"/>
  <c r="KL34" i="9"/>
  <c r="KM34" i="9"/>
  <c r="KN34" i="9"/>
  <c r="KO34" i="9"/>
  <c r="KP34" i="9"/>
  <c r="KQ34" i="9"/>
  <c r="KR34" i="9"/>
  <c r="KS34" i="9"/>
  <c r="KT34" i="9"/>
  <c r="KU34" i="9"/>
  <c r="KV34" i="9"/>
  <c r="KW34" i="9"/>
  <c r="KX34" i="9"/>
  <c r="KY34" i="9"/>
  <c r="KZ34" i="9"/>
  <c r="LA34" i="9"/>
  <c r="LB34" i="9"/>
  <c r="LC34" i="9"/>
  <c r="LD34" i="9"/>
  <c r="LE34" i="9"/>
  <c r="LF34" i="9"/>
  <c r="LG34" i="9"/>
  <c r="LH34" i="9"/>
  <c r="LI34" i="9"/>
  <c r="LJ34" i="9"/>
  <c r="LK34" i="9"/>
  <c r="LL34" i="9"/>
  <c r="LM34" i="9"/>
  <c r="LN34" i="9"/>
  <c r="LO34" i="9"/>
  <c r="LP34" i="9"/>
  <c r="LQ34" i="9"/>
  <c r="LR34" i="9"/>
  <c r="LS34" i="9"/>
  <c r="LT34" i="9"/>
  <c r="LU34" i="9"/>
  <c r="LV34" i="9"/>
  <c r="LW34" i="9"/>
  <c r="LX34" i="9"/>
  <c r="LY34" i="9"/>
  <c r="LZ34" i="9"/>
  <c r="MA34" i="9"/>
  <c r="MB34" i="9"/>
  <c r="MC34" i="9"/>
  <c r="MD34" i="9"/>
  <c r="ME34" i="9"/>
  <c r="MF34" i="9"/>
  <c r="MG34" i="9"/>
  <c r="MH34" i="9"/>
  <c r="MI34" i="9"/>
  <c r="MJ34" i="9"/>
  <c r="MK34" i="9"/>
  <c r="ML34" i="9"/>
  <c r="MM34" i="9"/>
  <c r="MN34" i="9"/>
  <c r="MO34" i="9"/>
  <c r="MP34" i="9"/>
  <c r="MQ34" i="9"/>
  <c r="JT35" i="9"/>
  <c r="JU35" i="9"/>
  <c r="JV35" i="9"/>
  <c r="JW35" i="9"/>
  <c r="JX35" i="9"/>
  <c r="JY35" i="9"/>
  <c r="JZ35" i="9"/>
  <c r="KA35" i="9"/>
  <c r="KB35" i="9"/>
  <c r="KC35" i="9"/>
  <c r="KD35" i="9"/>
  <c r="KE35" i="9"/>
  <c r="KF35" i="9"/>
  <c r="KG35" i="9"/>
  <c r="KH35" i="9"/>
  <c r="KI35" i="9"/>
  <c r="KJ35" i="9"/>
  <c r="KK35" i="9"/>
  <c r="KL35" i="9"/>
  <c r="KM35" i="9"/>
  <c r="KN35" i="9"/>
  <c r="KO35" i="9"/>
  <c r="KP35" i="9"/>
  <c r="KQ35" i="9"/>
  <c r="KR35" i="9"/>
  <c r="KS35" i="9"/>
  <c r="KT35" i="9"/>
  <c r="KU35" i="9"/>
  <c r="KV35" i="9"/>
  <c r="KW35" i="9"/>
  <c r="KX35" i="9"/>
  <c r="KY35" i="9"/>
  <c r="KZ35" i="9"/>
  <c r="LA35" i="9"/>
  <c r="LB35" i="9"/>
  <c r="LC35" i="9"/>
  <c r="LD35" i="9"/>
  <c r="LE35" i="9"/>
  <c r="LF35" i="9"/>
  <c r="LG35" i="9"/>
  <c r="LH35" i="9"/>
  <c r="LI35" i="9"/>
  <c r="LJ35" i="9"/>
  <c r="LK35" i="9"/>
  <c r="LL35" i="9"/>
  <c r="LM35" i="9"/>
  <c r="LN35" i="9"/>
  <c r="LO35" i="9"/>
  <c r="LP35" i="9"/>
  <c r="LQ35" i="9"/>
  <c r="LR35" i="9"/>
  <c r="LS35" i="9"/>
  <c r="LT35" i="9"/>
  <c r="LU35" i="9"/>
  <c r="LV35" i="9"/>
  <c r="LW35" i="9"/>
  <c r="LX35" i="9"/>
  <c r="LY35" i="9"/>
  <c r="LZ35" i="9"/>
  <c r="MA35" i="9"/>
  <c r="MB35" i="9"/>
  <c r="MC35" i="9"/>
  <c r="MD35" i="9"/>
  <c r="ME35" i="9"/>
  <c r="MF35" i="9"/>
  <c r="MG35" i="9"/>
  <c r="MH35" i="9"/>
  <c r="MI35" i="9"/>
  <c r="MJ35" i="9"/>
  <c r="MK35" i="9"/>
  <c r="ML35" i="9"/>
  <c r="MM35" i="9"/>
  <c r="MN35" i="9"/>
  <c r="MO35" i="9"/>
  <c r="MP35" i="9"/>
  <c r="MQ35" i="9"/>
  <c r="JT36" i="9"/>
  <c r="JU36" i="9"/>
  <c r="JV36" i="9"/>
  <c r="JW36" i="9"/>
  <c r="JX36" i="9"/>
  <c r="JY36" i="9"/>
  <c r="JZ36" i="9"/>
  <c r="KA36" i="9"/>
  <c r="KB36" i="9"/>
  <c r="KC36" i="9"/>
  <c r="KD36" i="9"/>
  <c r="KE36" i="9"/>
  <c r="KF36" i="9"/>
  <c r="KG36" i="9"/>
  <c r="KH36" i="9"/>
  <c r="KI36" i="9"/>
  <c r="KJ36" i="9"/>
  <c r="KK36" i="9"/>
  <c r="KL36" i="9"/>
  <c r="KM36" i="9"/>
  <c r="KN36" i="9"/>
  <c r="KO36" i="9"/>
  <c r="KP36" i="9"/>
  <c r="KQ36" i="9"/>
  <c r="KR36" i="9"/>
  <c r="KS36" i="9"/>
  <c r="KT36" i="9"/>
  <c r="KU36" i="9"/>
  <c r="KV36" i="9"/>
  <c r="KW36" i="9"/>
  <c r="KX36" i="9"/>
  <c r="KY36" i="9"/>
  <c r="KZ36" i="9"/>
  <c r="LA36" i="9"/>
  <c r="LB36" i="9"/>
  <c r="LC36" i="9"/>
  <c r="LD36" i="9"/>
  <c r="LE36" i="9"/>
  <c r="LF36" i="9"/>
  <c r="LG36" i="9"/>
  <c r="LH36" i="9"/>
  <c r="LI36" i="9"/>
  <c r="LJ36" i="9"/>
  <c r="LK36" i="9"/>
  <c r="LL36" i="9"/>
  <c r="LM36" i="9"/>
  <c r="LN36" i="9"/>
  <c r="LO36" i="9"/>
  <c r="LP36" i="9"/>
  <c r="LQ36" i="9"/>
  <c r="LR36" i="9"/>
  <c r="LS36" i="9"/>
  <c r="LT36" i="9"/>
  <c r="LU36" i="9"/>
  <c r="LV36" i="9"/>
  <c r="LW36" i="9"/>
  <c r="LX36" i="9"/>
  <c r="LY36" i="9"/>
  <c r="LZ36" i="9"/>
  <c r="MA36" i="9"/>
  <c r="MB36" i="9"/>
  <c r="MC36" i="9"/>
  <c r="MD36" i="9"/>
  <c r="ME36" i="9"/>
  <c r="MF36" i="9"/>
  <c r="MG36" i="9"/>
  <c r="MH36" i="9"/>
  <c r="MI36" i="9"/>
  <c r="MJ36" i="9"/>
  <c r="MK36" i="9"/>
  <c r="ML36" i="9"/>
  <c r="MM36" i="9"/>
  <c r="MN36" i="9"/>
  <c r="MO36" i="9"/>
  <c r="MP36" i="9"/>
  <c r="MQ36" i="9"/>
  <c r="JT37" i="9"/>
  <c r="JU37" i="9"/>
  <c r="JV37" i="9"/>
  <c r="JW37" i="9"/>
  <c r="JX37" i="9"/>
  <c r="JY37" i="9"/>
  <c r="JZ37" i="9"/>
  <c r="KA37" i="9"/>
  <c r="KB37" i="9"/>
  <c r="KC37" i="9"/>
  <c r="KD37" i="9"/>
  <c r="KE37" i="9"/>
  <c r="KF37" i="9"/>
  <c r="KG37" i="9"/>
  <c r="KH37" i="9"/>
  <c r="KI37" i="9"/>
  <c r="KJ37" i="9"/>
  <c r="KK37" i="9"/>
  <c r="KL37" i="9"/>
  <c r="KM37" i="9"/>
  <c r="KN37" i="9"/>
  <c r="KO37" i="9"/>
  <c r="KP37" i="9"/>
  <c r="KQ37" i="9"/>
  <c r="KR37" i="9"/>
  <c r="KS37" i="9"/>
  <c r="KT37" i="9"/>
  <c r="KU37" i="9"/>
  <c r="KV37" i="9"/>
  <c r="KW37" i="9"/>
  <c r="KX37" i="9"/>
  <c r="KY37" i="9"/>
  <c r="KZ37" i="9"/>
  <c r="LA37" i="9"/>
  <c r="LB37" i="9"/>
  <c r="LC37" i="9"/>
  <c r="LD37" i="9"/>
  <c r="LE37" i="9"/>
  <c r="LF37" i="9"/>
  <c r="LG37" i="9"/>
  <c r="LH37" i="9"/>
  <c r="LI37" i="9"/>
  <c r="LJ37" i="9"/>
  <c r="LK37" i="9"/>
  <c r="LL37" i="9"/>
  <c r="LM37" i="9"/>
  <c r="LN37" i="9"/>
  <c r="LO37" i="9"/>
  <c r="LP37" i="9"/>
  <c r="LQ37" i="9"/>
  <c r="LR37" i="9"/>
  <c r="LS37" i="9"/>
  <c r="LT37" i="9"/>
  <c r="LU37" i="9"/>
  <c r="LV37" i="9"/>
  <c r="LW37" i="9"/>
  <c r="LX37" i="9"/>
  <c r="LY37" i="9"/>
  <c r="LZ37" i="9"/>
  <c r="MA37" i="9"/>
  <c r="MB37" i="9"/>
  <c r="MC37" i="9"/>
  <c r="MD37" i="9"/>
  <c r="ME37" i="9"/>
  <c r="MF37" i="9"/>
  <c r="MG37" i="9"/>
  <c r="MH37" i="9"/>
  <c r="MI37" i="9"/>
  <c r="MJ37" i="9"/>
  <c r="MK37" i="9"/>
  <c r="ML37" i="9"/>
  <c r="MM37" i="9"/>
  <c r="MN37" i="9"/>
  <c r="MO37" i="9"/>
  <c r="MP37" i="9"/>
  <c r="MQ37" i="9"/>
  <c r="JT38" i="9"/>
  <c r="JU38" i="9"/>
  <c r="JV38" i="9"/>
  <c r="JW38" i="9"/>
  <c r="JX38" i="9"/>
  <c r="JY38" i="9"/>
  <c r="JZ38" i="9"/>
  <c r="KA38" i="9"/>
  <c r="KB38" i="9"/>
  <c r="KC38" i="9"/>
  <c r="KD38" i="9"/>
  <c r="KE38" i="9"/>
  <c r="KF38" i="9"/>
  <c r="KG38" i="9"/>
  <c r="KH38" i="9"/>
  <c r="KI38" i="9"/>
  <c r="KJ38" i="9"/>
  <c r="KK38" i="9"/>
  <c r="KL38" i="9"/>
  <c r="KM38" i="9"/>
  <c r="KN38" i="9"/>
  <c r="KO38" i="9"/>
  <c r="KP38" i="9"/>
  <c r="KQ38" i="9"/>
  <c r="KR38" i="9"/>
  <c r="KS38" i="9"/>
  <c r="KT38" i="9"/>
  <c r="KU38" i="9"/>
  <c r="KV38" i="9"/>
  <c r="KW38" i="9"/>
  <c r="KX38" i="9"/>
  <c r="KY38" i="9"/>
  <c r="KZ38" i="9"/>
  <c r="LA38" i="9"/>
  <c r="LB38" i="9"/>
  <c r="LC38" i="9"/>
  <c r="LD38" i="9"/>
  <c r="LE38" i="9"/>
  <c r="LF38" i="9"/>
  <c r="LG38" i="9"/>
  <c r="LH38" i="9"/>
  <c r="LI38" i="9"/>
  <c r="LJ38" i="9"/>
  <c r="LK38" i="9"/>
  <c r="LL38" i="9"/>
  <c r="LM38" i="9"/>
  <c r="LN38" i="9"/>
  <c r="LO38" i="9"/>
  <c r="LP38" i="9"/>
  <c r="LQ38" i="9"/>
  <c r="LR38" i="9"/>
  <c r="LS38" i="9"/>
  <c r="LT38" i="9"/>
  <c r="LU38" i="9"/>
  <c r="LV38" i="9"/>
  <c r="LW38" i="9"/>
  <c r="LX38" i="9"/>
  <c r="LY38" i="9"/>
  <c r="LZ38" i="9"/>
  <c r="MA38" i="9"/>
  <c r="MB38" i="9"/>
  <c r="MC38" i="9"/>
  <c r="MD38" i="9"/>
  <c r="ME38" i="9"/>
  <c r="MF38" i="9"/>
  <c r="MG38" i="9"/>
  <c r="MH38" i="9"/>
  <c r="MI38" i="9"/>
  <c r="MJ38" i="9"/>
  <c r="MK38" i="9"/>
  <c r="ML38" i="9"/>
  <c r="MM38" i="9"/>
  <c r="MN38" i="9"/>
  <c r="MO38" i="9"/>
  <c r="MP38" i="9"/>
  <c r="MQ38" i="9"/>
  <c r="JT39" i="9"/>
  <c r="JU39" i="9"/>
  <c r="JV39" i="9"/>
  <c r="JW39" i="9"/>
  <c r="JX39" i="9"/>
  <c r="JY39" i="9"/>
  <c r="JZ39" i="9"/>
  <c r="KA39" i="9"/>
  <c r="KB39" i="9"/>
  <c r="KC39" i="9"/>
  <c r="KD39" i="9"/>
  <c r="KE39" i="9"/>
  <c r="KF39" i="9"/>
  <c r="KG39" i="9"/>
  <c r="KH39" i="9"/>
  <c r="KI39" i="9"/>
  <c r="KJ39" i="9"/>
  <c r="KK39" i="9"/>
  <c r="KL39" i="9"/>
  <c r="KM39" i="9"/>
  <c r="KN39" i="9"/>
  <c r="KO39" i="9"/>
  <c r="KP39" i="9"/>
  <c r="KQ39" i="9"/>
  <c r="KR39" i="9"/>
  <c r="KS39" i="9"/>
  <c r="KT39" i="9"/>
  <c r="KU39" i="9"/>
  <c r="KV39" i="9"/>
  <c r="KW39" i="9"/>
  <c r="KX39" i="9"/>
  <c r="KY39" i="9"/>
  <c r="KZ39" i="9"/>
  <c r="LA39" i="9"/>
  <c r="LB39" i="9"/>
  <c r="LC39" i="9"/>
  <c r="LD39" i="9"/>
  <c r="LE39" i="9"/>
  <c r="LF39" i="9"/>
  <c r="LG39" i="9"/>
  <c r="LH39" i="9"/>
  <c r="LI39" i="9"/>
  <c r="LJ39" i="9"/>
  <c r="LK39" i="9"/>
  <c r="LL39" i="9"/>
  <c r="LM39" i="9"/>
  <c r="LN39" i="9"/>
  <c r="LO39" i="9"/>
  <c r="LP39" i="9"/>
  <c r="LQ39" i="9"/>
  <c r="LR39" i="9"/>
  <c r="LS39" i="9"/>
  <c r="LT39" i="9"/>
  <c r="LU39" i="9"/>
  <c r="LV39" i="9"/>
  <c r="LW39" i="9"/>
  <c r="LX39" i="9"/>
  <c r="LY39" i="9"/>
  <c r="LZ39" i="9"/>
  <c r="MA39" i="9"/>
  <c r="MB39" i="9"/>
  <c r="MC39" i="9"/>
  <c r="MD39" i="9"/>
  <c r="ME39" i="9"/>
  <c r="MF39" i="9"/>
  <c r="MG39" i="9"/>
  <c r="MH39" i="9"/>
  <c r="MI39" i="9"/>
  <c r="MJ39" i="9"/>
  <c r="MK39" i="9"/>
  <c r="ML39" i="9"/>
  <c r="MM39" i="9"/>
  <c r="MN39" i="9"/>
  <c r="MO39" i="9"/>
  <c r="MP39" i="9"/>
  <c r="MQ39" i="9"/>
  <c r="JT40" i="9"/>
  <c r="JU40" i="9"/>
  <c r="JV40" i="9"/>
  <c r="JW40" i="9"/>
  <c r="JX40" i="9"/>
  <c r="JY40" i="9"/>
  <c r="JZ40" i="9"/>
  <c r="KA40" i="9"/>
  <c r="KB40" i="9"/>
  <c r="KC40" i="9"/>
  <c r="KD40" i="9"/>
  <c r="KE40" i="9"/>
  <c r="KF40" i="9"/>
  <c r="KG40" i="9"/>
  <c r="KH40" i="9"/>
  <c r="KI40" i="9"/>
  <c r="KJ40" i="9"/>
  <c r="KK40" i="9"/>
  <c r="KL40" i="9"/>
  <c r="KM40" i="9"/>
  <c r="KN40" i="9"/>
  <c r="KO40" i="9"/>
  <c r="KP40" i="9"/>
  <c r="KQ40" i="9"/>
  <c r="KR40" i="9"/>
  <c r="KS40" i="9"/>
  <c r="KT40" i="9"/>
  <c r="KU40" i="9"/>
  <c r="KV40" i="9"/>
  <c r="KW40" i="9"/>
  <c r="KX40" i="9"/>
  <c r="KY40" i="9"/>
  <c r="KZ40" i="9"/>
  <c r="LA40" i="9"/>
  <c r="LB40" i="9"/>
  <c r="LC40" i="9"/>
  <c r="LD40" i="9"/>
  <c r="LE40" i="9"/>
  <c r="LF40" i="9"/>
  <c r="LG40" i="9"/>
  <c r="LH40" i="9"/>
  <c r="LI40" i="9"/>
  <c r="LJ40" i="9"/>
  <c r="LK40" i="9"/>
  <c r="LL40" i="9"/>
  <c r="LM40" i="9"/>
  <c r="LN40" i="9"/>
  <c r="LO40" i="9"/>
  <c r="LP40" i="9"/>
  <c r="LQ40" i="9"/>
  <c r="LR40" i="9"/>
  <c r="LS40" i="9"/>
  <c r="LT40" i="9"/>
  <c r="LU40" i="9"/>
  <c r="LV40" i="9"/>
  <c r="LW40" i="9"/>
  <c r="LX40" i="9"/>
  <c r="LY40" i="9"/>
  <c r="LZ40" i="9"/>
  <c r="MA40" i="9"/>
  <c r="MB40" i="9"/>
  <c r="MC40" i="9"/>
  <c r="MD40" i="9"/>
  <c r="ME40" i="9"/>
  <c r="MF40" i="9"/>
  <c r="MG40" i="9"/>
  <c r="MH40" i="9"/>
  <c r="MI40" i="9"/>
  <c r="MJ40" i="9"/>
  <c r="MK40" i="9"/>
  <c r="ML40" i="9"/>
  <c r="MM40" i="9"/>
  <c r="MN40" i="9"/>
  <c r="MO40" i="9"/>
  <c r="MP40" i="9"/>
  <c r="MQ40" i="9"/>
  <c r="JT41" i="9"/>
  <c r="JU41" i="9"/>
  <c r="JV41" i="9"/>
  <c r="JW41" i="9"/>
  <c r="JX41" i="9"/>
  <c r="JY41" i="9"/>
  <c r="JZ41" i="9"/>
  <c r="KA41" i="9"/>
  <c r="KB41" i="9"/>
  <c r="KC41" i="9"/>
  <c r="KD41" i="9"/>
  <c r="KE41" i="9"/>
  <c r="KF41" i="9"/>
  <c r="KG41" i="9"/>
  <c r="KH41" i="9"/>
  <c r="KI41" i="9"/>
  <c r="KJ41" i="9"/>
  <c r="KK41" i="9"/>
  <c r="KL41" i="9"/>
  <c r="KM41" i="9"/>
  <c r="KN41" i="9"/>
  <c r="KO41" i="9"/>
  <c r="KP41" i="9"/>
  <c r="KQ41" i="9"/>
  <c r="KR41" i="9"/>
  <c r="KS41" i="9"/>
  <c r="KT41" i="9"/>
  <c r="KU41" i="9"/>
  <c r="KV41" i="9"/>
  <c r="KW41" i="9"/>
  <c r="KX41" i="9"/>
  <c r="KY41" i="9"/>
  <c r="KZ41" i="9"/>
  <c r="LA41" i="9"/>
  <c r="LB41" i="9"/>
  <c r="LC41" i="9"/>
  <c r="LD41" i="9"/>
  <c r="LE41" i="9"/>
  <c r="LF41" i="9"/>
  <c r="LG41" i="9"/>
  <c r="LH41" i="9"/>
  <c r="LI41" i="9"/>
  <c r="LJ41" i="9"/>
  <c r="LK41" i="9"/>
  <c r="LL41" i="9"/>
  <c r="LM41" i="9"/>
  <c r="LN41" i="9"/>
  <c r="LO41" i="9"/>
  <c r="LP41" i="9"/>
  <c r="LQ41" i="9"/>
  <c r="LR41" i="9"/>
  <c r="LS41" i="9"/>
  <c r="LT41" i="9"/>
  <c r="LU41" i="9"/>
  <c r="LV41" i="9"/>
  <c r="LW41" i="9"/>
  <c r="LX41" i="9"/>
  <c r="LY41" i="9"/>
  <c r="LZ41" i="9"/>
  <c r="MA41" i="9"/>
  <c r="MB41" i="9"/>
  <c r="MC41" i="9"/>
  <c r="MD41" i="9"/>
  <c r="ME41" i="9"/>
  <c r="MF41" i="9"/>
  <c r="MG41" i="9"/>
  <c r="MH41" i="9"/>
  <c r="MI41" i="9"/>
  <c r="MJ41" i="9"/>
  <c r="MK41" i="9"/>
  <c r="ML41" i="9"/>
  <c r="MM41" i="9"/>
  <c r="MN41" i="9"/>
  <c r="MO41" i="9"/>
  <c r="MP41" i="9"/>
  <c r="MQ41" i="9"/>
  <c r="JT42" i="9"/>
  <c r="JU42" i="9"/>
  <c r="JV42" i="9"/>
  <c r="JW42" i="9"/>
  <c r="JX42" i="9"/>
  <c r="JY42" i="9"/>
  <c r="JZ42" i="9"/>
  <c r="KA42" i="9"/>
  <c r="KB42" i="9"/>
  <c r="KC42" i="9"/>
  <c r="KD42" i="9"/>
  <c r="KE42" i="9"/>
  <c r="KF42" i="9"/>
  <c r="KG42" i="9"/>
  <c r="KH42" i="9"/>
  <c r="KI42" i="9"/>
  <c r="KJ42" i="9"/>
  <c r="KK42" i="9"/>
  <c r="KL42" i="9"/>
  <c r="KM42" i="9"/>
  <c r="KN42" i="9"/>
  <c r="KO42" i="9"/>
  <c r="KP42" i="9"/>
  <c r="KQ42" i="9"/>
  <c r="KR42" i="9"/>
  <c r="KS42" i="9"/>
  <c r="KT42" i="9"/>
  <c r="KU42" i="9"/>
  <c r="KV42" i="9"/>
  <c r="KW42" i="9"/>
  <c r="KX42" i="9"/>
  <c r="KY42" i="9"/>
  <c r="KZ42" i="9"/>
  <c r="LA42" i="9"/>
  <c r="LB42" i="9"/>
  <c r="LC42" i="9"/>
  <c r="LD42" i="9"/>
  <c r="LE42" i="9"/>
  <c r="LF42" i="9"/>
  <c r="LG42" i="9"/>
  <c r="LH42" i="9"/>
  <c r="LI42" i="9"/>
  <c r="LJ42" i="9"/>
  <c r="LK42" i="9"/>
  <c r="LL42" i="9"/>
  <c r="LM42" i="9"/>
  <c r="LN42" i="9"/>
  <c r="LO42" i="9"/>
  <c r="LP42" i="9"/>
  <c r="LQ42" i="9"/>
  <c r="LR42" i="9"/>
  <c r="LS42" i="9"/>
  <c r="LT42" i="9"/>
  <c r="LU42" i="9"/>
  <c r="LV42" i="9"/>
  <c r="LW42" i="9"/>
  <c r="LX42" i="9"/>
  <c r="LY42" i="9"/>
  <c r="LZ42" i="9"/>
  <c r="MA42" i="9"/>
  <c r="MB42" i="9"/>
  <c r="MC42" i="9"/>
  <c r="MD42" i="9"/>
  <c r="ME42" i="9"/>
  <c r="MF42" i="9"/>
  <c r="MG42" i="9"/>
  <c r="MH42" i="9"/>
  <c r="MI42" i="9"/>
  <c r="MJ42" i="9"/>
  <c r="MK42" i="9"/>
  <c r="ML42" i="9"/>
  <c r="MM42" i="9"/>
  <c r="MN42" i="9"/>
  <c r="MO42" i="9"/>
  <c r="MP42" i="9"/>
  <c r="MQ42" i="9"/>
  <c r="JT43" i="9"/>
  <c r="JU43" i="9"/>
  <c r="JV43" i="9"/>
  <c r="JW43" i="9"/>
  <c r="JX43" i="9"/>
  <c r="JY43" i="9"/>
  <c r="JZ43" i="9"/>
  <c r="KA43" i="9"/>
  <c r="KB43" i="9"/>
  <c r="KC43" i="9"/>
  <c r="KD43" i="9"/>
  <c r="KE43" i="9"/>
  <c r="KF43" i="9"/>
  <c r="KG43" i="9"/>
  <c r="KH43" i="9"/>
  <c r="KI43" i="9"/>
  <c r="KJ43" i="9"/>
  <c r="KK43" i="9"/>
  <c r="KL43" i="9"/>
  <c r="KM43" i="9"/>
  <c r="KN43" i="9"/>
  <c r="KO43" i="9"/>
  <c r="KP43" i="9"/>
  <c r="KQ43" i="9"/>
  <c r="KR43" i="9"/>
  <c r="KS43" i="9"/>
  <c r="KT43" i="9"/>
  <c r="KU43" i="9"/>
  <c r="KV43" i="9"/>
  <c r="KW43" i="9"/>
  <c r="KX43" i="9"/>
  <c r="KY43" i="9"/>
  <c r="KZ43" i="9"/>
  <c r="LA43" i="9"/>
  <c r="LB43" i="9"/>
  <c r="LC43" i="9"/>
  <c r="LD43" i="9"/>
  <c r="LE43" i="9"/>
  <c r="LF43" i="9"/>
  <c r="LG43" i="9"/>
  <c r="LH43" i="9"/>
  <c r="LI43" i="9"/>
  <c r="LJ43" i="9"/>
  <c r="LK43" i="9"/>
  <c r="LL43" i="9"/>
  <c r="LM43" i="9"/>
  <c r="LN43" i="9"/>
  <c r="LO43" i="9"/>
  <c r="LP43" i="9"/>
  <c r="LQ43" i="9"/>
  <c r="LR43" i="9"/>
  <c r="LS43" i="9"/>
  <c r="LT43" i="9"/>
  <c r="LU43" i="9"/>
  <c r="LV43" i="9"/>
  <c r="LW43" i="9"/>
  <c r="LX43" i="9"/>
  <c r="LY43" i="9"/>
  <c r="LZ43" i="9"/>
  <c r="MA43" i="9"/>
  <c r="MB43" i="9"/>
  <c r="MC43" i="9"/>
  <c r="MD43" i="9"/>
  <c r="ME43" i="9"/>
  <c r="MF43" i="9"/>
  <c r="MG43" i="9"/>
  <c r="MH43" i="9"/>
  <c r="MI43" i="9"/>
  <c r="MJ43" i="9"/>
  <c r="MK43" i="9"/>
  <c r="ML43" i="9"/>
  <c r="MM43" i="9"/>
  <c r="MN43" i="9"/>
  <c r="MO43" i="9"/>
  <c r="MP43" i="9"/>
  <c r="MQ43" i="9"/>
  <c r="JT44" i="9"/>
  <c r="JU44" i="9"/>
  <c r="JV44" i="9"/>
  <c r="JW44" i="9"/>
  <c r="JX44" i="9"/>
  <c r="JY44" i="9"/>
  <c r="JZ44" i="9"/>
  <c r="KA44" i="9"/>
  <c r="KB44" i="9"/>
  <c r="KC44" i="9"/>
  <c r="KD44" i="9"/>
  <c r="KE44" i="9"/>
  <c r="KF44" i="9"/>
  <c r="KG44" i="9"/>
  <c r="KH44" i="9"/>
  <c r="KI44" i="9"/>
  <c r="KJ44" i="9"/>
  <c r="KK44" i="9"/>
  <c r="KL44" i="9"/>
  <c r="KM44" i="9"/>
  <c r="KN44" i="9"/>
  <c r="KO44" i="9"/>
  <c r="KP44" i="9"/>
  <c r="KQ44" i="9"/>
  <c r="KR44" i="9"/>
  <c r="KS44" i="9"/>
  <c r="KT44" i="9"/>
  <c r="KU44" i="9"/>
  <c r="KV44" i="9"/>
  <c r="KW44" i="9"/>
  <c r="KX44" i="9"/>
  <c r="KY44" i="9"/>
  <c r="KZ44" i="9"/>
  <c r="LA44" i="9"/>
  <c r="LB44" i="9"/>
  <c r="LC44" i="9"/>
  <c r="LD44" i="9"/>
  <c r="LE44" i="9"/>
  <c r="LF44" i="9"/>
  <c r="LG44" i="9"/>
  <c r="LH44" i="9"/>
  <c r="LI44" i="9"/>
  <c r="LJ44" i="9"/>
  <c r="LK44" i="9"/>
  <c r="LL44" i="9"/>
  <c r="LM44" i="9"/>
  <c r="LN44" i="9"/>
  <c r="LO44" i="9"/>
  <c r="LP44" i="9"/>
  <c r="LQ44" i="9"/>
  <c r="LR44" i="9"/>
  <c r="LS44" i="9"/>
  <c r="LT44" i="9"/>
  <c r="LU44" i="9"/>
  <c r="LV44" i="9"/>
  <c r="LW44" i="9"/>
  <c r="LX44" i="9"/>
  <c r="LY44" i="9"/>
  <c r="LZ44" i="9"/>
  <c r="MA44" i="9"/>
  <c r="MB44" i="9"/>
  <c r="MC44" i="9"/>
  <c r="MD44" i="9"/>
  <c r="ME44" i="9"/>
  <c r="MF44" i="9"/>
  <c r="MG44" i="9"/>
  <c r="MH44" i="9"/>
  <c r="MI44" i="9"/>
  <c r="MJ44" i="9"/>
  <c r="MK44" i="9"/>
  <c r="ML44" i="9"/>
  <c r="MM44" i="9"/>
  <c r="MN44" i="9"/>
  <c r="MO44" i="9"/>
  <c r="MP44" i="9"/>
  <c r="MQ44" i="9"/>
  <c r="JT45" i="9"/>
  <c r="JU45" i="9"/>
  <c r="JV45" i="9"/>
  <c r="JW45" i="9"/>
  <c r="JX45" i="9"/>
  <c r="JY45" i="9"/>
  <c r="JZ45" i="9"/>
  <c r="KA45" i="9"/>
  <c r="KB45" i="9"/>
  <c r="KC45" i="9"/>
  <c r="KD45" i="9"/>
  <c r="KE45" i="9"/>
  <c r="KF45" i="9"/>
  <c r="KG45" i="9"/>
  <c r="KH45" i="9"/>
  <c r="KI45" i="9"/>
  <c r="KJ45" i="9"/>
  <c r="KK45" i="9"/>
  <c r="KL45" i="9"/>
  <c r="KM45" i="9"/>
  <c r="KN45" i="9"/>
  <c r="KO45" i="9"/>
  <c r="KP45" i="9"/>
  <c r="KQ45" i="9"/>
  <c r="KR45" i="9"/>
  <c r="KS45" i="9"/>
  <c r="KT45" i="9"/>
  <c r="KU45" i="9"/>
  <c r="KV45" i="9"/>
  <c r="KW45" i="9"/>
  <c r="KX45" i="9"/>
  <c r="KY45" i="9"/>
  <c r="KZ45" i="9"/>
  <c r="LA45" i="9"/>
  <c r="LB45" i="9"/>
  <c r="LC45" i="9"/>
  <c r="LD45" i="9"/>
  <c r="LE45" i="9"/>
  <c r="LF45" i="9"/>
  <c r="LG45" i="9"/>
  <c r="LH45" i="9"/>
  <c r="LI45" i="9"/>
  <c r="LJ45" i="9"/>
  <c r="LK45" i="9"/>
  <c r="LL45" i="9"/>
  <c r="LM45" i="9"/>
  <c r="LN45" i="9"/>
  <c r="LO45" i="9"/>
  <c r="LP45" i="9"/>
  <c r="LQ45" i="9"/>
  <c r="LR45" i="9"/>
  <c r="LS45" i="9"/>
  <c r="LT45" i="9"/>
  <c r="LU45" i="9"/>
  <c r="LV45" i="9"/>
  <c r="LW45" i="9"/>
  <c r="LX45" i="9"/>
  <c r="LY45" i="9"/>
  <c r="LZ45" i="9"/>
  <c r="MA45" i="9"/>
  <c r="MB45" i="9"/>
  <c r="MC45" i="9"/>
  <c r="MD45" i="9"/>
  <c r="ME45" i="9"/>
  <c r="MF45" i="9"/>
  <c r="MG45" i="9"/>
  <c r="MH45" i="9"/>
  <c r="MI45" i="9"/>
  <c r="MJ45" i="9"/>
  <c r="MK45" i="9"/>
  <c r="ML45" i="9"/>
  <c r="MM45" i="9"/>
  <c r="MN45" i="9"/>
  <c r="MO45" i="9"/>
  <c r="MP45" i="9"/>
  <c r="MQ45" i="9"/>
  <c r="JT46" i="9"/>
  <c r="JU46" i="9"/>
  <c r="JV46" i="9"/>
  <c r="JW46" i="9"/>
  <c r="JX46" i="9"/>
  <c r="JY46" i="9"/>
  <c r="JZ46" i="9"/>
  <c r="KA46" i="9"/>
  <c r="KB46" i="9"/>
  <c r="KC46" i="9"/>
  <c r="KD46" i="9"/>
  <c r="KE46" i="9"/>
  <c r="KF46" i="9"/>
  <c r="KG46" i="9"/>
  <c r="KH46" i="9"/>
  <c r="KI46" i="9"/>
  <c r="KJ46" i="9"/>
  <c r="KK46" i="9"/>
  <c r="KL46" i="9"/>
  <c r="KM46" i="9"/>
  <c r="KN46" i="9"/>
  <c r="KO46" i="9"/>
  <c r="KP46" i="9"/>
  <c r="KQ46" i="9"/>
  <c r="KR46" i="9"/>
  <c r="KS46" i="9"/>
  <c r="KT46" i="9"/>
  <c r="KU46" i="9"/>
  <c r="KV46" i="9"/>
  <c r="KW46" i="9"/>
  <c r="KX46" i="9"/>
  <c r="KY46" i="9"/>
  <c r="KZ46" i="9"/>
  <c r="LA46" i="9"/>
  <c r="LB46" i="9"/>
  <c r="LC46" i="9"/>
  <c r="LD46" i="9"/>
  <c r="LE46" i="9"/>
  <c r="LF46" i="9"/>
  <c r="LG46" i="9"/>
  <c r="LH46" i="9"/>
  <c r="LI46" i="9"/>
  <c r="LJ46" i="9"/>
  <c r="LK46" i="9"/>
  <c r="LL46" i="9"/>
  <c r="LM46" i="9"/>
  <c r="LN46" i="9"/>
  <c r="LO46" i="9"/>
  <c r="LP46" i="9"/>
  <c r="LQ46" i="9"/>
  <c r="LR46" i="9"/>
  <c r="LS46" i="9"/>
  <c r="LT46" i="9"/>
  <c r="LU46" i="9"/>
  <c r="LV46" i="9"/>
  <c r="LW46" i="9"/>
  <c r="LX46" i="9"/>
  <c r="LY46" i="9"/>
  <c r="LZ46" i="9"/>
  <c r="MA46" i="9"/>
  <c r="MB46" i="9"/>
  <c r="MC46" i="9"/>
  <c r="MD46" i="9"/>
  <c r="ME46" i="9"/>
  <c r="MF46" i="9"/>
  <c r="MG46" i="9"/>
  <c r="MH46" i="9"/>
  <c r="MI46" i="9"/>
  <c r="MJ46" i="9"/>
  <c r="MK46" i="9"/>
  <c r="ML46" i="9"/>
  <c r="MM46" i="9"/>
  <c r="MN46" i="9"/>
  <c r="MO46" i="9"/>
  <c r="MP46" i="9"/>
  <c r="MQ46" i="9"/>
  <c r="JT47" i="9"/>
  <c r="JU47" i="9"/>
  <c r="JV47" i="9"/>
  <c r="JW47" i="9"/>
  <c r="JX47" i="9"/>
  <c r="JY47" i="9"/>
  <c r="JZ47" i="9"/>
  <c r="KA47" i="9"/>
  <c r="KB47" i="9"/>
  <c r="KC47" i="9"/>
  <c r="KD47" i="9"/>
  <c r="KE47" i="9"/>
  <c r="KF47" i="9"/>
  <c r="KG47" i="9"/>
  <c r="KH47" i="9"/>
  <c r="KI47" i="9"/>
  <c r="KJ47" i="9"/>
  <c r="KK47" i="9"/>
  <c r="KL47" i="9"/>
  <c r="KM47" i="9"/>
  <c r="KN47" i="9"/>
  <c r="KO47" i="9"/>
  <c r="KP47" i="9"/>
  <c r="KQ47" i="9"/>
  <c r="KR47" i="9"/>
  <c r="KS47" i="9"/>
  <c r="KT47" i="9"/>
  <c r="KU47" i="9"/>
  <c r="KV47" i="9"/>
  <c r="KW47" i="9"/>
  <c r="KX47" i="9"/>
  <c r="KY47" i="9"/>
  <c r="KZ47" i="9"/>
  <c r="LA47" i="9"/>
  <c r="LB47" i="9"/>
  <c r="LC47" i="9"/>
  <c r="LD47" i="9"/>
  <c r="LE47" i="9"/>
  <c r="LF47" i="9"/>
  <c r="LG47" i="9"/>
  <c r="LH47" i="9"/>
  <c r="LI47" i="9"/>
  <c r="LJ47" i="9"/>
  <c r="LK47" i="9"/>
  <c r="LL47" i="9"/>
  <c r="LM47" i="9"/>
  <c r="LN47" i="9"/>
  <c r="LO47" i="9"/>
  <c r="LP47" i="9"/>
  <c r="LQ47" i="9"/>
  <c r="LR47" i="9"/>
  <c r="LS47" i="9"/>
  <c r="LT47" i="9"/>
  <c r="LU47" i="9"/>
  <c r="LV47" i="9"/>
  <c r="LW47" i="9"/>
  <c r="LX47" i="9"/>
  <c r="LY47" i="9"/>
  <c r="LZ47" i="9"/>
  <c r="MA47" i="9"/>
  <c r="MB47" i="9"/>
  <c r="MC47" i="9"/>
  <c r="MD47" i="9"/>
  <c r="ME47" i="9"/>
  <c r="MF47" i="9"/>
  <c r="MG47" i="9"/>
  <c r="MH47" i="9"/>
  <c r="MI47" i="9"/>
  <c r="MJ47" i="9"/>
  <c r="MK47" i="9"/>
  <c r="ML47" i="9"/>
  <c r="MM47" i="9"/>
  <c r="MN47" i="9"/>
  <c r="MO47" i="9"/>
  <c r="MP47" i="9"/>
  <c r="MQ47" i="9"/>
  <c r="JT48" i="9"/>
  <c r="JU48" i="9"/>
  <c r="JV48" i="9"/>
  <c r="JW48" i="9"/>
  <c r="JX48" i="9"/>
  <c r="JY48" i="9"/>
  <c r="JZ48" i="9"/>
  <c r="KA48" i="9"/>
  <c r="KB48" i="9"/>
  <c r="KC48" i="9"/>
  <c r="KD48" i="9"/>
  <c r="KE48" i="9"/>
  <c r="KF48" i="9"/>
  <c r="KG48" i="9"/>
  <c r="KH48" i="9"/>
  <c r="KI48" i="9"/>
  <c r="KJ48" i="9"/>
  <c r="KK48" i="9"/>
  <c r="KL48" i="9"/>
  <c r="KM48" i="9"/>
  <c r="KN48" i="9"/>
  <c r="KO48" i="9"/>
  <c r="KP48" i="9"/>
  <c r="KQ48" i="9"/>
  <c r="KR48" i="9"/>
  <c r="KS48" i="9"/>
  <c r="KT48" i="9"/>
  <c r="KU48" i="9"/>
  <c r="KV48" i="9"/>
  <c r="KW48" i="9"/>
  <c r="KX48" i="9"/>
  <c r="KY48" i="9"/>
  <c r="KZ48" i="9"/>
  <c r="LA48" i="9"/>
  <c r="LB48" i="9"/>
  <c r="LC48" i="9"/>
  <c r="LD48" i="9"/>
  <c r="LE48" i="9"/>
  <c r="LF48" i="9"/>
  <c r="LG48" i="9"/>
  <c r="LH48" i="9"/>
  <c r="LI48" i="9"/>
  <c r="LJ48" i="9"/>
  <c r="LK48" i="9"/>
  <c r="LL48" i="9"/>
  <c r="LM48" i="9"/>
  <c r="LN48" i="9"/>
  <c r="LO48" i="9"/>
  <c r="LP48" i="9"/>
  <c r="LQ48" i="9"/>
  <c r="LR48" i="9"/>
  <c r="LS48" i="9"/>
  <c r="LT48" i="9"/>
  <c r="LU48" i="9"/>
  <c r="LV48" i="9"/>
  <c r="LW48" i="9"/>
  <c r="LX48" i="9"/>
  <c r="LY48" i="9"/>
  <c r="LZ48" i="9"/>
  <c r="MA48" i="9"/>
  <c r="MB48" i="9"/>
  <c r="MC48" i="9"/>
  <c r="MD48" i="9"/>
  <c r="ME48" i="9"/>
  <c r="MF48" i="9"/>
  <c r="MG48" i="9"/>
  <c r="MH48" i="9"/>
  <c r="MI48" i="9"/>
  <c r="MJ48" i="9"/>
  <c r="MK48" i="9"/>
  <c r="ML48" i="9"/>
  <c r="MM48" i="9"/>
  <c r="MN48" i="9"/>
  <c r="MO48" i="9"/>
  <c r="MP48" i="9"/>
  <c r="MQ48" i="9"/>
  <c r="JT49" i="9"/>
  <c r="JU49" i="9"/>
  <c r="JV49" i="9"/>
  <c r="JW49" i="9"/>
  <c r="JX49" i="9"/>
  <c r="JY49" i="9"/>
  <c r="JZ49" i="9"/>
  <c r="KA49" i="9"/>
  <c r="KB49" i="9"/>
  <c r="KC49" i="9"/>
  <c r="KD49" i="9"/>
  <c r="KE49" i="9"/>
  <c r="KF49" i="9"/>
  <c r="KG49" i="9"/>
  <c r="KH49" i="9"/>
  <c r="KI49" i="9"/>
  <c r="KJ49" i="9"/>
  <c r="KK49" i="9"/>
  <c r="KL49" i="9"/>
  <c r="KM49" i="9"/>
  <c r="KN49" i="9"/>
  <c r="KO49" i="9"/>
  <c r="KP49" i="9"/>
  <c r="KQ49" i="9"/>
  <c r="KR49" i="9"/>
  <c r="KS49" i="9"/>
  <c r="KT49" i="9"/>
  <c r="KU49" i="9"/>
  <c r="KV49" i="9"/>
  <c r="KW49" i="9"/>
  <c r="KX49" i="9"/>
  <c r="KY49" i="9"/>
  <c r="KZ49" i="9"/>
  <c r="LA49" i="9"/>
  <c r="LB49" i="9"/>
  <c r="LC49" i="9"/>
  <c r="LD49" i="9"/>
  <c r="LE49" i="9"/>
  <c r="LF49" i="9"/>
  <c r="LG49" i="9"/>
  <c r="LH49" i="9"/>
  <c r="LI49" i="9"/>
  <c r="LJ49" i="9"/>
  <c r="LK49" i="9"/>
  <c r="LL49" i="9"/>
  <c r="LM49" i="9"/>
  <c r="LN49" i="9"/>
  <c r="LO49" i="9"/>
  <c r="LP49" i="9"/>
  <c r="LQ49" i="9"/>
  <c r="LR49" i="9"/>
  <c r="LS49" i="9"/>
  <c r="LT49" i="9"/>
  <c r="LU49" i="9"/>
  <c r="LV49" i="9"/>
  <c r="LW49" i="9"/>
  <c r="LX49" i="9"/>
  <c r="LY49" i="9"/>
  <c r="LZ49" i="9"/>
  <c r="MA49" i="9"/>
  <c r="MB49" i="9"/>
  <c r="MC49" i="9"/>
  <c r="MD49" i="9"/>
  <c r="ME49" i="9"/>
  <c r="MF49" i="9"/>
  <c r="MG49" i="9"/>
  <c r="MH49" i="9"/>
  <c r="MI49" i="9"/>
  <c r="MJ49" i="9"/>
  <c r="MK49" i="9"/>
  <c r="ML49" i="9"/>
  <c r="MM49" i="9"/>
  <c r="MN49" i="9"/>
  <c r="MO49" i="9"/>
  <c r="MP49" i="9"/>
  <c r="MQ49" i="9"/>
  <c r="JT50" i="9"/>
  <c r="JU50" i="9"/>
  <c r="JV50" i="9"/>
  <c r="JW50" i="9"/>
  <c r="JX50" i="9"/>
  <c r="JY50" i="9"/>
  <c r="JZ50" i="9"/>
  <c r="KA50" i="9"/>
  <c r="KB50" i="9"/>
  <c r="KC50" i="9"/>
  <c r="KD50" i="9"/>
  <c r="KE50" i="9"/>
  <c r="KF50" i="9"/>
  <c r="KG50" i="9"/>
  <c r="KH50" i="9"/>
  <c r="KI50" i="9"/>
  <c r="KJ50" i="9"/>
  <c r="KK50" i="9"/>
  <c r="KL50" i="9"/>
  <c r="KM50" i="9"/>
  <c r="KN50" i="9"/>
  <c r="KO50" i="9"/>
  <c r="KP50" i="9"/>
  <c r="KQ50" i="9"/>
  <c r="KR50" i="9"/>
  <c r="KS50" i="9"/>
  <c r="KT50" i="9"/>
  <c r="KU50" i="9"/>
  <c r="KV50" i="9"/>
  <c r="KW50" i="9"/>
  <c r="KX50" i="9"/>
  <c r="KY50" i="9"/>
  <c r="KZ50" i="9"/>
  <c r="LA50" i="9"/>
  <c r="LB50" i="9"/>
  <c r="LC50" i="9"/>
  <c r="LD50" i="9"/>
  <c r="LE50" i="9"/>
  <c r="LF50" i="9"/>
  <c r="LG50" i="9"/>
  <c r="LH50" i="9"/>
  <c r="LI50" i="9"/>
  <c r="LJ50" i="9"/>
  <c r="LK50" i="9"/>
  <c r="LL50" i="9"/>
  <c r="LM50" i="9"/>
  <c r="LN50" i="9"/>
  <c r="LO50" i="9"/>
  <c r="LP50" i="9"/>
  <c r="LQ50" i="9"/>
  <c r="LR50" i="9"/>
  <c r="LS50" i="9"/>
  <c r="LT50" i="9"/>
  <c r="LU50" i="9"/>
  <c r="LV50" i="9"/>
  <c r="LW50" i="9"/>
  <c r="LX50" i="9"/>
  <c r="LY50" i="9"/>
  <c r="LZ50" i="9"/>
  <c r="MA50" i="9"/>
  <c r="MB50" i="9"/>
  <c r="MC50" i="9"/>
  <c r="MD50" i="9"/>
  <c r="ME50" i="9"/>
  <c r="MF50" i="9"/>
  <c r="MG50" i="9"/>
  <c r="MH50" i="9"/>
  <c r="MI50" i="9"/>
  <c r="MJ50" i="9"/>
  <c r="MK50" i="9"/>
  <c r="ML50" i="9"/>
  <c r="MM50" i="9"/>
  <c r="MN50" i="9"/>
  <c r="MO50" i="9"/>
  <c r="MP50" i="9"/>
  <c r="MQ50" i="9"/>
  <c r="JT51" i="9"/>
  <c r="JU51" i="9"/>
  <c r="JV51" i="9"/>
  <c r="JW51" i="9"/>
  <c r="JX51" i="9"/>
  <c r="JY51" i="9"/>
  <c r="JZ51" i="9"/>
  <c r="KA51" i="9"/>
  <c r="KB51" i="9"/>
  <c r="KC51" i="9"/>
  <c r="KD51" i="9"/>
  <c r="KE51" i="9"/>
  <c r="KF51" i="9"/>
  <c r="KG51" i="9"/>
  <c r="KH51" i="9"/>
  <c r="KI51" i="9"/>
  <c r="KJ51" i="9"/>
  <c r="KK51" i="9"/>
  <c r="KL51" i="9"/>
  <c r="KM51" i="9"/>
  <c r="KN51" i="9"/>
  <c r="KO51" i="9"/>
  <c r="KP51" i="9"/>
  <c r="KQ51" i="9"/>
  <c r="KR51" i="9"/>
  <c r="KS51" i="9"/>
  <c r="KT51" i="9"/>
  <c r="KU51" i="9"/>
  <c r="KV51" i="9"/>
  <c r="KW51" i="9"/>
  <c r="KX51" i="9"/>
  <c r="KY51" i="9"/>
  <c r="KZ51" i="9"/>
  <c r="LA51" i="9"/>
  <c r="LB51" i="9"/>
  <c r="LC51" i="9"/>
  <c r="LD51" i="9"/>
  <c r="LE51" i="9"/>
  <c r="LF51" i="9"/>
  <c r="LG51" i="9"/>
  <c r="LH51" i="9"/>
  <c r="LI51" i="9"/>
  <c r="LJ51" i="9"/>
  <c r="LK51" i="9"/>
  <c r="LL51" i="9"/>
  <c r="LM51" i="9"/>
  <c r="LN51" i="9"/>
  <c r="LO51" i="9"/>
  <c r="LP51" i="9"/>
  <c r="LQ51" i="9"/>
  <c r="LR51" i="9"/>
  <c r="LS51" i="9"/>
  <c r="LT51" i="9"/>
  <c r="LU51" i="9"/>
  <c r="LV51" i="9"/>
  <c r="LW51" i="9"/>
  <c r="LX51" i="9"/>
  <c r="LY51" i="9"/>
  <c r="LZ51" i="9"/>
  <c r="MA51" i="9"/>
  <c r="MB51" i="9"/>
  <c r="MC51" i="9"/>
  <c r="MD51" i="9"/>
  <c r="ME51" i="9"/>
  <c r="MF51" i="9"/>
  <c r="MG51" i="9"/>
  <c r="MH51" i="9"/>
  <c r="MI51" i="9"/>
  <c r="MJ51" i="9"/>
  <c r="MK51" i="9"/>
  <c r="ML51" i="9"/>
  <c r="MM51" i="9"/>
  <c r="MN51" i="9"/>
  <c r="MO51" i="9"/>
  <c r="MP51" i="9"/>
  <c r="MQ51" i="9"/>
  <c r="JT52" i="9"/>
  <c r="JU52" i="9"/>
  <c r="JV52" i="9"/>
  <c r="JW52" i="9"/>
  <c r="JX52" i="9"/>
  <c r="JY52" i="9"/>
  <c r="JZ52" i="9"/>
  <c r="KA52" i="9"/>
  <c r="KB52" i="9"/>
  <c r="KC52" i="9"/>
  <c r="KD52" i="9"/>
  <c r="KE52" i="9"/>
  <c r="KF52" i="9"/>
  <c r="KG52" i="9"/>
  <c r="KH52" i="9"/>
  <c r="KI52" i="9"/>
  <c r="KJ52" i="9"/>
  <c r="KK52" i="9"/>
  <c r="KL52" i="9"/>
  <c r="KM52" i="9"/>
  <c r="KN52" i="9"/>
  <c r="KO52" i="9"/>
  <c r="KP52" i="9"/>
  <c r="KQ52" i="9"/>
  <c r="KR52" i="9"/>
  <c r="KS52" i="9"/>
  <c r="KT52" i="9"/>
  <c r="KU52" i="9"/>
  <c r="KV52" i="9"/>
  <c r="KW52" i="9"/>
  <c r="KX52" i="9"/>
  <c r="KY52" i="9"/>
  <c r="KZ52" i="9"/>
  <c r="LA52" i="9"/>
  <c r="LB52" i="9"/>
  <c r="LC52" i="9"/>
  <c r="LD52" i="9"/>
  <c r="LE52" i="9"/>
  <c r="LF52" i="9"/>
  <c r="LG52" i="9"/>
  <c r="LH52" i="9"/>
  <c r="LI52" i="9"/>
  <c r="LJ52" i="9"/>
  <c r="LK52" i="9"/>
  <c r="LL52" i="9"/>
  <c r="LM52" i="9"/>
  <c r="LN52" i="9"/>
  <c r="LO52" i="9"/>
  <c r="LP52" i="9"/>
  <c r="LQ52" i="9"/>
  <c r="LR52" i="9"/>
  <c r="LS52" i="9"/>
  <c r="LT52" i="9"/>
  <c r="LU52" i="9"/>
  <c r="LV52" i="9"/>
  <c r="LW52" i="9"/>
  <c r="LX52" i="9"/>
  <c r="LY52" i="9"/>
  <c r="LZ52" i="9"/>
  <c r="MA52" i="9"/>
  <c r="MB52" i="9"/>
  <c r="MC52" i="9"/>
  <c r="MD52" i="9"/>
  <c r="ME52" i="9"/>
  <c r="MF52" i="9"/>
  <c r="MG52" i="9"/>
  <c r="MH52" i="9"/>
  <c r="MI52" i="9"/>
  <c r="MJ52" i="9"/>
  <c r="MK52" i="9"/>
  <c r="ML52" i="9"/>
  <c r="MM52" i="9"/>
  <c r="MN52" i="9"/>
  <c r="MO52" i="9"/>
  <c r="MP52" i="9"/>
  <c r="MQ52" i="9"/>
  <c r="JT53" i="9"/>
  <c r="JU53" i="9"/>
  <c r="JV53" i="9"/>
  <c r="JW53" i="9"/>
  <c r="JX53" i="9"/>
  <c r="JY53" i="9"/>
  <c r="JZ53" i="9"/>
  <c r="KA53" i="9"/>
  <c r="KB53" i="9"/>
  <c r="KC53" i="9"/>
  <c r="KD53" i="9"/>
  <c r="KE53" i="9"/>
  <c r="KF53" i="9"/>
  <c r="KG53" i="9"/>
  <c r="KH53" i="9"/>
  <c r="KI53" i="9"/>
  <c r="KJ53" i="9"/>
  <c r="KK53" i="9"/>
  <c r="KL53" i="9"/>
  <c r="KM53" i="9"/>
  <c r="KN53" i="9"/>
  <c r="KO53" i="9"/>
  <c r="KP53" i="9"/>
  <c r="KQ53" i="9"/>
  <c r="KR53" i="9"/>
  <c r="KS53" i="9"/>
  <c r="KT53" i="9"/>
  <c r="KU53" i="9"/>
  <c r="KV53" i="9"/>
  <c r="KW53" i="9"/>
  <c r="KX53" i="9"/>
  <c r="KY53" i="9"/>
  <c r="KZ53" i="9"/>
  <c r="LA53" i="9"/>
  <c r="LB53" i="9"/>
  <c r="LC53" i="9"/>
  <c r="LD53" i="9"/>
  <c r="LE53" i="9"/>
  <c r="LF53" i="9"/>
  <c r="LG53" i="9"/>
  <c r="LH53" i="9"/>
  <c r="LI53" i="9"/>
  <c r="LJ53" i="9"/>
  <c r="LK53" i="9"/>
  <c r="LL53" i="9"/>
  <c r="LM53" i="9"/>
  <c r="LN53" i="9"/>
  <c r="LO53" i="9"/>
  <c r="LP53" i="9"/>
  <c r="LQ53" i="9"/>
  <c r="LR53" i="9"/>
  <c r="LS53" i="9"/>
  <c r="LT53" i="9"/>
  <c r="LU53" i="9"/>
  <c r="LV53" i="9"/>
  <c r="LW53" i="9"/>
  <c r="LX53" i="9"/>
  <c r="LY53" i="9"/>
  <c r="LZ53" i="9"/>
  <c r="MA53" i="9"/>
  <c r="MB53" i="9"/>
  <c r="MC53" i="9"/>
  <c r="MD53" i="9"/>
  <c r="ME53" i="9"/>
  <c r="MF53" i="9"/>
  <c r="MG53" i="9"/>
  <c r="MH53" i="9"/>
  <c r="MI53" i="9"/>
  <c r="MJ53" i="9"/>
  <c r="MK53" i="9"/>
  <c r="ML53" i="9"/>
  <c r="MM53" i="9"/>
  <c r="MN53" i="9"/>
  <c r="MO53" i="9"/>
  <c r="MP53" i="9"/>
  <c r="MQ53" i="9"/>
  <c r="JT54" i="9"/>
  <c r="JU54" i="9"/>
  <c r="JV54" i="9"/>
  <c r="JW54" i="9"/>
  <c r="JX54" i="9"/>
  <c r="JY54" i="9"/>
  <c r="JZ54" i="9"/>
  <c r="KA54" i="9"/>
  <c r="KB54" i="9"/>
  <c r="KC54" i="9"/>
  <c r="KD54" i="9"/>
  <c r="KE54" i="9"/>
  <c r="KF54" i="9"/>
  <c r="KG54" i="9"/>
  <c r="KH54" i="9"/>
  <c r="KI54" i="9"/>
  <c r="KJ54" i="9"/>
  <c r="KK54" i="9"/>
  <c r="KL54" i="9"/>
  <c r="KM54" i="9"/>
  <c r="KN54" i="9"/>
  <c r="KO54" i="9"/>
  <c r="KP54" i="9"/>
  <c r="KQ54" i="9"/>
  <c r="KR54" i="9"/>
  <c r="KS54" i="9"/>
  <c r="KT54" i="9"/>
  <c r="KU54" i="9"/>
  <c r="KV54" i="9"/>
  <c r="KW54" i="9"/>
  <c r="KX54" i="9"/>
  <c r="KY54" i="9"/>
  <c r="KZ54" i="9"/>
  <c r="LA54" i="9"/>
  <c r="LB54" i="9"/>
  <c r="LC54" i="9"/>
  <c r="LD54" i="9"/>
  <c r="LE54" i="9"/>
  <c r="LF54" i="9"/>
  <c r="LG54" i="9"/>
  <c r="LH54" i="9"/>
  <c r="LI54" i="9"/>
  <c r="LJ54" i="9"/>
  <c r="LK54" i="9"/>
  <c r="LL54" i="9"/>
  <c r="LM54" i="9"/>
  <c r="LN54" i="9"/>
  <c r="LO54" i="9"/>
  <c r="LP54" i="9"/>
  <c r="LQ54" i="9"/>
  <c r="LR54" i="9"/>
  <c r="LS54" i="9"/>
  <c r="LT54" i="9"/>
  <c r="LU54" i="9"/>
  <c r="LV54" i="9"/>
  <c r="LW54" i="9"/>
  <c r="LX54" i="9"/>
  <c r="LY54" i="9"/>
  <c r="LZ54" i="9"/>
  <c r="MA54" i="9"/>
  <c r="MB54" i="9"/>
  <c r="MC54" i="9"/>
  <c r="MD54" i="9"/>
  <c r="ME54" i="9"/>
  <c r="MF54" i="9"/>
  <c r="MG54" i="9"/>
  <c r="MH54" i="9"/>
  <c r="MI54" i="9"/>
  <c r="MJ54" i="9"/>
  <c r="MK54" i="9"/>
  <c r="ML54" i="9"/>
  <c r="MM54" i="9"/>
  <c r="MN54" i="9"/>
  <c r="MO54" i="9"/>
  <c r="MP54" i="9"/>
  <c r="MQ54" i="9"/>
  <c r="JT55" i="9"/>
  <c r="JU55" i="9"/>
  <c r="JV55" i="9"/>
  <c r="JW55" i="9"/>
  <c r="JX55" i="9"/>
  <c r="JY55" i="9"/>
  <c r="JZ55" i="9"/>
  <c r="KA55" i="9"/>
  <c r="KB55" i="9"/>
  <c r="KC55" i="9"/>
  <c r="KD55" i="9"/>
  <c r="KE55" i="9"/>
  <c r="KF55" i="9"/>
  <c r="KG55" i="9"/>
  <c r="KH55" i="9"/>
  <c r="KI55" i="9"/>
  <c r="KJ55" i="9"/>
  <c r="KK55" i="9"/>
  <c r="KL55" i="9"/>
  <c r="KM55" i="9"/>
  <c r="KN55" i="9"/>
  <c r="KO55" i="9"/>
  <c r="KP55" i="9"/>
  <c r="KQ55" i="9"/>
  <c r="KR55" i="9"/>
  <c r="KS55" i="9"/>
  <c r="KT55" i="9"/>
  <c r="KU55" i="9"/>
  <c r="KV55" i="9"/>
  <c r="KW55" i="9"/>
  <c r="KX55" i="9"/>
  <c r="KY55" i="9"/>
  <c r="KZ55" i="9"/>
  <c r="LA55" i="9"/>
  <c r="LB55" i="9"/>
  <c r="LC55" i="9"/>
  <c r="LD55" i="9"/>
  <c r="LE55" i="9"/>
  <c r="LF55" i="9"/>
  <c r="LG55" i="9"/>
  <c r="LH55" i="9"/>
  <c r="LI55" i="9"/>
  <c r="LJ55" i="9"/>
  <c r="LK55" i="9"/>
  <c r="LL55" i="9"/>
  <c r="LM55" i="9"/>
  <c r="LN55" i="9"/>
  <c r="LO55" i="9"/>
  <c r="LP55" i="9"/>
  <c r="LQ55" i="9"/>
  <c r="LR55" i="9"/>
  <c r="LS55" i="9"/>
  <c r="LT55" i="9"/>
  <c r="LU55" i="9"/>
  <c r="LV55" i="9"/>
  <c r="LW55" i="9"/>
  <c r="LX55" i="9"/>
  <c r="LY55" i="9"/>
  <c r="LZ55" i="9"/>
  <c r="MA55" i="9"/>
  <c r="MB55" i="9"/>
  <c r="MC55" i="9"/>
  <c r="MD55" i="9"/>
  <c r="ME55" i="9"/>
  <c r="MF55" i="9"/>
  <c r="MG55" i="9"/>
  <c r="MH55" i="9"/>
  <c r="MI55" i="9"/>
  <c r="MJ55" i="9"/>
  <c r="MK55" i="9"/>
  <c r="ML55" i="9"/>
  <c r="MM55" i="9"/>
  <c r="MN55" i="9"/>
  <c r="MO55" i="9"/>
  <c r="MP55" i="9"/>
  <c r="MQ55" i="9"/>
  <c r="JT56" i="9"/>
  <c r="JU56" i="9"/>
  <c r="JV56" i="9"/>
  <c r="JW56" i="9"/>
  <c r="JX56" i="9"/>
  <c r="JY56" i="9"/>
  <c r="JZ56" i="9"/>
  <c r="KA56" i="9"/>
  <c r="KB56" i="9"/>
  <c r="KC56" i="9"/>
  <c r="KD56" i="9"/>
  <c r="KE56" i="9"/>
  <c r="KF56" i="9"/>
  <c r="KG56" i="9"/>
  <c r="KH56" i="9"/>
  <c r="KI56" i="9"/>
  <c r="KJ56" i="9"/>
  <c r="KK56" i="9"/>
  <c r="KL56" i="9"/>
  <c r="KM56" i="9"/>
  <c r="KN56" i="9"/>
  <c r="KO56" i="9"/>
  <c r="KP56" i="9"/>
  <c r="KQ56" i="9"/>
  <c r="KR56" i="9"/>
  <c r="KS56" i="9"/>
  <c r="KT56" i="9"/>
  <c r="KU56" i="9"/>
  <c r="KV56" i="9"/>
  <c r="KW56" i="9"/>
  <c r="KX56" i="9"/>
  <c r="KY56" i="9"/>
  <c r="KZ56" i="9"/>
  <c r="LA56" i="9"/>
  <c r="LB56" i="9"/>
  <c r="LC56" i="9"/>
  <c r="LD56" i="9"/>
  <c r="LE56" i="9"/>
  <c r="LF56" i="9"/>
  <c r="LG56" i="9"/>
  <c r="LH56" i="9"/>
  <c r="LI56" i="9"/>
  <c r="LJ56" i="9"/>
  <c r="LK56" i="9"/>
  <c r="LL56" i="9"/>
  <c r="LM56" i="9"/>
  <c r="LN56" i="9"/>
  <c r="LO56" i="9"/>
  <c r="LP56" i="9"/>
  <c r="LQ56" i="9"/>
  <c r="LR56" i="9"/>
  <c r="LS56" i="9"/>
  <c r="LT56" i="9"/>
  <c r="LU56" i="9"/>
  <c r="LV56" i="9"/>
  <c r="LW56" i="9"/>
  <c r="LX56" i="9"/>
  <c r="LY56" i="9"/>
  <c r="LZ56" i="9"/>
  <c r="MA56" i="9"/>
  <c r="MB56" i="9"/>
  <c r="MC56" i="9"/>
  <c r="MD56" i="9"/>
  <c r="ME56" i="9"/>
  <c r="MF56" i="9"/>
  <c r="MG56" i="9"/>
  <c r="MH56" i="9"/>
  <c r="MI56" i="9"/>
  <c r="MJ56" i="9"/>
  <c r="MK56" i="9"/>
  <c r="ML56" i="9"/>
  <c r="MM56" i="9"/>
  <c r="MN56" i="9"/>
  <c r="MO56" i="9"/>
  <c r="MP56" i="9"/>
  <c r="MQ56" i="9"/>
  <c r="JT57" i="9"/>
  <c r="JU57" i="9"/>
  <c r="JV57" i="9"/>
  <c r="JW57" i="9"/>
  <c r="JX57" i="9"/>
  <c r="JY57" i="9"/>
  <c r="JZ57" i="9"/>
  <c r="KA57" i="9"/>
  <c r="KB57" i="9"/>
  <c r="KC57" i="9"/>
  <c r="KD57" i="9"/>
  <c r="KE57" i="9"/>
  <c r="KF57" i="9"/>
  <c r="KG57" i="9"/>
  <c r="KH57" i="9"/>
  <c r="KI57" i="9"/>
  <c r="KJ57" i="9"/>
  <c r="KK57" i="9"/>
  <c r="KL57" i="9"/>
  <c r="KM57" i="9"/>
  <c r="KN57" i="9"/>
  <c r="KO57" i="9"/>
  <c r="KP57" i="9"/>
  <c r="KQ57" i="9"/>
  <c r="KR57" i="9"/>
  <c r="KS57" i="9"/>
  <c r="KT57" i="9"/>
  <c r="KU57" i="9"/>
  <c r="KV57" i="9"/>
  <c r="KW57" i="9"/>
  <c r="KX57" i="9"/>
  <c r="KY57" i="9"/>
  <c r="KZ57" i="9"/>
  <c r="LA57" i="9"/>
  <c r="LB57" i="9"/>
  <c r="LC57" i="9"/>
  <c r="LD57" i="9"/>
  <c r="LE57" i="9"/>
  <c r="LF57" i="9"/>
  <c r="LG57" i="9"/>
  <c r="LH57" i="9"/>
  <c r="LI57" i="9"/>
  <c r="LJ57" i="9"/>
  <c r="LK57" i="9"/>
  <c r="LL57" i="9"/>
  <c r="LM57" i="9"/>
  <c r="LN57" i="9"/>
  <c r="LO57" i="9"/>
  <c r="LP57" i="9"/>
  <c r="LQ57" i="9"/>
  <c r="LR57" i="9"/>
  <c r="LS57" i="9"/>
  <c r="LT57" i="9"/>
  <c r="LU57" i="9"/>
  <c r="LV57" i="9"/>
  <c r="LW57" i="9"/>
  <c r="LX57" i="9"/>
  <c r="LY57" i="9"/>
  <c r="LZ57" i="9"/>
  <c r="MA57" i="9"/>
  <c r="MB57" i="9"/>
  <c r="MC57" i="9"/>
  <c r="MD57" i="9"/>
  <c r="ME57" i="9"/>
  <c r="MF57" i="9"/>
  <c r="MG57" i="9"/>
  <c r="MH57" i="9"/>
  <c r="MI57" i="9"/>
  <c r="MJ57" i="9"/>
  <c r="MK57" i="9"/>
  <c r="ML57" i="9"/>
  <c r="MM57" i="9"/>
  <c r="MN57" i="9"/>
  <c r="MO57" i="9"/>
  <c r="MP57" i="9"/>
  <c r="MQ57" i="9"/>
  <c r="JT58" i="9"/>
  <c r="JU58" i="9"/>
  <c r="JV58" i="9"/>
  <c r="JW58" i="9"/>
  <c r="JX58" i="9"/>
  <c r="JY58" i="9"/>
  <c r="JZ58" i="9"/>
  <c r="KA58" i="9"/>
  <c r="KB58" i="9"/>
  <c r="KC58" i="9"/>
  <c r="KD58" i="9"/>
  <c r="KE58" i="9"/>
  <c r="KF58" i="9"/>
  <c r="KG58" i="9"/>
  <c r="KH58" i="9"/>
  <c r="KI58" i="9"/>
  <c r="KJ58" i="9"/>
  <c r="KK58" i="9"/>
  <c r="KL58" i="9"/>
  <c r="KM58" i="9"/>
  <c r="KN58" i="9"/>
  <c r="KO58" i="9"/>
  <c r="KP58" i="9"/>
  <c r="KQ58" i="9"/>
  <c r="KR58" i="9"/>
  <c r="KS58" i="9"/>
  <c r="KT58" i="9"/>
  <c r="KU58" i="9"/>
  <c r="KV58" i="9"/>
  <c r="KW58" i="9"/>
  <c r="KX58" i="9"/>
  <c r="KY58" i="9"/>
  <c r="KZ58" i="9"/>
  <c r="LA58" i="9"/>
  <c r="LB58" i="9"/>
  <c r="LC58" i="9"/>
  <c r="LD58" i="9"/>
  <c r="LE58" i="9"/>
  <c r="LF58" i="9"/>
  <c r="LG58" i="9"/>
  <c r="LH58" i="9"/>
  <c r="LI58" i="9"/>
  <c r="LJ58" i="9"/>
  <c r="LK58" i="9"/>
  <c r="LL58" i="9"/>
  <c r="LM58" i="9"/>
  <c r="LN58" i="9"/>
  <c r="LO58" i="9"/>
  <c r="LP58" i="9"/>
  <c r="LQ58" i="9"/>
  <c r="LR58" i="9"/>
  <c r="LS58" i="9"/>
  <c r="LT58" i="9"/>
  <c r="LU58" i="9"/>
  <c r="LV58" i="9"/>
  <c r="LW58" i="9"/>
  <c r="LX58" i="9"/>
  <c r="LY58" i="9"/>
  <c r="LZ58" i="9"/>
  <c r="MA58" i="9"/>
  <c r="MB58" i="9"/>
  <c r="MC58" i="9"/>
  <c r="MD58" i="9"/>
  <c r="ME58" i="9"/>
  <c r="MF58" i="9"/>
  <c r="MG58" i="9"/>
  <c r="MH58" i="9"/>
  <c r="MI58" i="9"/>
  <c r="MJ58" i="9"/>
  <c r="MK58" i="9"/>
  <c r="ML58" i="9"/>
  <c r="MM58" i="9"/>
  <c r="MN58" i="9"/>
  <c r="MO58" i="9"/>
  <c r="MP58" i="9"/>
  <c r="MQ58" i="9"/>
  <c r="JT59" i="9"/>
  <c r="JU59" i="9"/>
  <c r="JV59" i="9"/>
  <c r="JW59" i="9"/>
  <c r="JX59" i="9"/>
  <c r="JY59" i="9"/>
  <c r="JZ59" i="9"/>
  <c r="KA59" i="9"/>
  <c r="KB59" i="9"/>
  <c r="KC59" i="9"/>
  <c r="KD59" i="9"/>
  <c r="KE59" i="9"/>
  <c r="KF59" i="9"/>
  <c r="KG59" i="9"/>
  <c r="KH59" i="9"/>
  <c r="KI59" i="9"/>
  <c r="KJ59" i="9"/>
  <c r="KK59" i="9"/>
  <c r="KL59" i="9"/>
  <c r="KM59" i="9"/>
  <c r="KN59" i="9"/>
  <c r="KO59" i="9"/>
  <c r="KP59" i="9"/>
  <c r="KQ59" i="9"/>
  <c r="KR59" i="9"/>
  <c r="KS59" i="9"/>
  <c r="KT59" i="9"/>
  <c r="KU59" i="9"/>
  <c r="KV59" i="9"/>
  <c r="KW59" i="9"/>
  <c r="KX59" i="9"/>
  <c r="KY59" i="9"/>
  <c r="KZ59" i="9"/>
  <c r="LA59" i="9"/>
  <c r="LB59" i="9"/>
  <c r="LC59" i="9"/>
  <c r="LD59" i="9"/>
  <c r="LE59" i="9"/>
  <c r="LF59" i="9"/>
  <c r="LG59" i="9"/>
  <c r="LH59" i="9"/>
  <c r="LI59" i="9"/>
  <c r="LJ59" i="9"/>
  <c r="LK59" i="9"/>
  <c r="LL59" i="9"/>
  <c r="LM59" i="9"/>
  <c r="LN59" i="9"/>
  <c r="LO59" i="9"/>
  <c r="LP59" i="9"/>
  <c r="LQ59" i="9"/>
  <c r="LR59" i="9"/>
  <c r="LS59" i="9"/>
  <c r="LT59" i="9"/>
  <c r="LU59" i="9"/>
  <c r="LV59" i="9"/>
  <c r="LW59" i="9"/>
  <c r="LX59" i="9"/>
  <c r="LY59" i="9"/>
  <c r="LZ59" i="9"/>
  <c r="MA59" i="9"/>
  <c r="MB59" i="9"/>
  <c r="MC59" i="9"/>
  <c r="MD59" i="9"/>
  <c r="ME59" i="9"/>
  <c r="MF59" i="9"/>
  <c r="MG59" i="9"/>
  <c r="MH59" i="9"/>
  <c r="MI59" i="9"/>
  <c r="MJ59" i="9"/>
  <c r="MK59" i="9"/>
  <c r="ML59" i="9"/>
  <c r="MM59" i="9"/>
  <c r="MN59" i="9"/>
  <c r="MO59" i="9"/>
  <c r="MP59" i="9"/>
  <c r="MQ59" i="9"/>
  <c r="JT60" i="9"/>
  <c r="JU60" i="9"/>
  <c r="JV60" i="9"/>
  <c r="JW60" i="9"/>
  <c r="JX60" i="9"/>
  <c r="JY60" i="9"/>
  <c r="JZ60" i="9"/>
  <c r="KA60" i="9"/>
  <c r="KB60" i="9"/>
  <c r="KC60" i="9"/>
  <c r="KD60" i="9"/>
  <c r="KE60" i="9"/>
  <c r="KF60" i="9"/>
  <c r="KG60" i="9"/>
  <c r="KH60" i="9"/>
  <c r="KI60" i="9"/>
  <c r="KJ60" i="9"/>
  <c r="KK60" i="9"/>
  <c r="KL60" i="9"/>
  <c r="KM60" i="9"/>
  <c r="KN60" i="9"/>
  <c r="KO60" i="9"/>
  <c r="KP60" i="9"/>
  <c r="KQ60" i="9"/>
  <c r="KR60" i="9"/>
  <c r="KS60" i="9"/>
  <c r="KT60" i="9"/>
  <c r="KU60" i="9"/>
  <c r="KV60" i="9"/>
  <c r="KW60" i="9"/>
  <c r="KX60" i="9"/>
  <c r="KY60" i="9"/>
  <c r="KZ60" i="9"/>
  <c r="LA60" i="9"/>
  <c r="LB60" i="9"/>
  <c r="LC60" i="9"/>
  <c r="LD60" i="9"/>
  <c r="LE60" i="9"/>
  <c r="LF60" i="9"/>
  <c r="LG60" i="9"/>
  <c r="LH60" i="9"/>
  <c r="LI60" i="9"/>
  <c r="LJ60" i="9"/>
  <c r="LK60" i="9"/>
  <c r="LL60" i="9"/>
  <c r="LM60" i="9"/>
  <c r="LN60" i="9"/>
  <c r="LO60" i="9"/>
  <c r="LP60" i="9"/>
  <c r="LQ60" i="9"/>
  <c r="LR60" i="9"/>
  <c r="LS60" i="9"/>
  <c r="LT60" i="9"/>
  <c r="LU60" i="9"/>
  <c r="LV60" i="9"/>
  <c r="LW60" i="9"/>
  <c r="LX60" i="9"/>
  <c r="LY60" i="9"/>
  <c r="LZ60" i="9"/>
  <c r="MA60" i="9"/>
  <c r="MB60" i="9"/>
  <c r="MC60" i="9"/>
  <c r="MD60" i="9"/>
  <c r="ME60" i="9"/>
  <c r="MF60" i="9"/>
  <c r="MG60" i="9"/>
  <c r="MH60" i="9"/>
  <c r="MI60" i="9"/>
  <c r="MJ60" i="9"/>
  <c r="MK60" i="9"/>
  <c r="ML60" i="9"/>
  <c r="MM60" i="9"/>
  <c r="MN60" i="9"/>
  <c r="MO60" i="9"/>
  <c r="MP60" i="9"/>
  <c r="MQ60" i="9"/>
  <c r="JT61" i="9"/>
  <c r="JU61" i="9"/>
  <c r="JV61" i="9"/>
  <c r="JW61" i="9"/>
  <c r="JX61" i="9"/>
  <c r="JY61" i="9"/>
  <c r="JZ61" i="9"/>
  <c r="KA61" i="9"/>
  <c r="KB61" i="9"/>
  <c r="KC61" i="9"/>
  <c r="KD61" i="9"/>
  <c r="KE61" i="9"/>
  <c r="KF61" i="9"/>
  <c r="KG61" i="9"/>
  <c r="KH61" i="9"/>
  <c r="KI61" i="9"/>
  <c r="KJ61" i="9"/>
  <c r="KK61" i="9"/>
  <c r="KL61" i="9"/>
  <c r="KM61" i="9"/>
  <c r="KN61" i="9"/>
  <c r="KO61" i="9"/>
  <c r="KP61" i="9"/>
  <c r="KQ61" i="9"/>
  <c r="KR61" i="9"/>
  <c r="KS61" i="9"/>
  <c r="KT61" i="9"/>
  <c r="KU61" i="9"/>
  <c r="KV61" i="9"/>
  <c r="KW61" i="9"/>
  <c r="KX61" i="9"/>
  <c r="KY61" i="9"/>
  <c r="KZ61" i="9"/>
  <c r="LA61" i="9"/>
  <c r="LB61" i="9"/>
  <c r="LC61" i="9"/>
  <c r="LD61" i="9"/>
  <c r="LE61" i="9"/>
  <c r="LF61" i="9"/>
  <c r="LG61" i="9"/>
  <c r="LH61" i="9"/>
  <c r="LI61" i="9"/>
  <c r="LJ61" i="9"/>
  <c r="LK61" i="9"/>
  <c r="LL61" i="9"/>
  <c r="LM61" i="9"/>
  <c r="LN61" i="9"/>
  <c r="LO61" i="9"/>
  <c r="LP61" i="9"/>
  <c r="LQ61" i="9"/>
  <c r="LR61" i="9"/>
  <c r="LS61" i="9"/>
  <c r="LT61" i="9"/>
  <c r="LU61" i="9"/>
  <c r="LV61" i="9"/>
  <c r="LW61" i="9"/>
  <c r="LX61" i="9"/>
  <c r="LY61" i="9"/>
  <c r="LZ61" i="9"/>
  <c r="MA61" i="9"/>
  <c r="MB61" i="9"/>
  <c r="MC61" i="9"/>
  <c r="MD61" i="9"/>
  <c r="ME61" i="9"/>
  <c r="MF61" i="9"/>
  <c r="MG61" i="9"/>
  <c r="MH61" i="9"/>
  <c r="MI61" i="9"/>
  <c r="MJ61" i="9"/>
  <c r="MK61" i="9"/>
  <c r="ML61" i="9"/>
  <c r="MM61" i="9"/>
  <c r="MN61" i="9"/>
  <c r="MO61" i="9"/>
  <c r="MP61" i="9"/>
  <c r="MQ61" i="9"/>
  <c r="JT62" i="9"/>
  <c r="JU62" i="9"/>
  <c r="JV62" i="9"/>
  <c r="JW62" i="9"/>
  <c r="JX62" i="9"/>
  <c r="JY62" i="9"/>
  <c r="JZ62" i="9"/>
  <c r="KA62" i="9"/>
  <c r="KB62" i="9"/>
  <c r="KC62" i="9"/>
  <c r="KD62" i="9"/>
  <c r="KE62" i="9"/>
  <c r="KF62" i="9"/>
  <c r="KG62" i="9"/>
  <c r="KH62" i="9"/>
  <c r="KI62" i="9"/>
  <c r="KJ62" i="9"/>
  <c r="KK62" i="9"/>
  <c r="KL62" i="9"/>
  <c r="KM62" i="9"/>
  <c r="KN62" i="9"/>
  <c r="KO62" i="9"/>
  <c r="KP62" i="9"/>
  <c r="KQ62" i="9"/>
  <c r="KR62" i="9"/>
  <c r="KS62" i="9"/>
  <c r="KT62" i="9"/>
  <c r="KU62" i="9"/>
  <c r="KV62" i="9"/>
  <c r="KW62" i="9"/>
  <c r="KX62" i="9"/>
  <c r="KY62" i="9"/>
  <c r="KZ62" i="9"/>
  <c r="LA62" i="9"/>
  <c r="LB62" i="9"/>
  <c r="LC62" i="9"/>
  <c r="LD62" i="9"/>
  <c r="LE62" i="9"/>
  <c r="LF62" i="9"/>
  <c r="LG62" i="9"/>
  <c r="LH62" i="9"/>
  <c r="LI62" i="9"/>
  <c r="LJ62" i="9"/>
  <c r="LK62" i="9"/>
  <c r="LL62" i="9"/>
  <c r="LM62" i="9"/>
  <c r="LN62" i="9"/>
  <c r="LO62" i="9"/>
  <c r="LP62" i="9"/>
  <c r="LQ62" i="9"/>
  <c r="LR62" i="9"/>
  <c r="LS62" i="9"/>
  <c r="LT62" i="9"/>
  <c r="LU62" i="9"/>
  <c r="LV62" i="9"/>
  <c r="LW62" i="9"/>
  <c r="LX62" i="9"/>
  <c r="LY62" i="9"/>
  <c r="LZ62" i="9"/>
  <c r="MA62" i="9"/>
  <c r="MB62" i="9"/>
  <c r="MC62" i="9"/>
  <c r="MD62" i="9"/>
  <c r="ME62" i="9"/>
  <c r="MF62" i="9"/>
  <c r="MG62" i="9"/>
  <c r="MH62" i="9"/>
  <c r="MI62" i="9"/>
  <c r="MJ62" i="9"/>
  <c r="MK62" i="9"/>
  <c r="ML62" i="9"/>
  <c r="MM62" i="9"/>
  <c r="MN62" i="9"/>
  <c r="MO62" i="9"/>
  <c r="MP62" i="9"/>
  <c r="MQ62" i="9"/>
  <c r="JT63" i="9"/>
  <c r="JU63" i="9"/>
  <c r="JV63" i="9"/>
  <c r="JW63" i="9"/>
  <c r="JX63" i="9"/>
  <c r="JY63" i="9"/>
  <c r="JZ63" i="9"/>
  <c r="KA63" i="9"/>
  <c r="KB63" i="9"/>
  <c r="KC63" i="9"/>
  <c r="KD63" i="9"/>
  <c r="KE63" i="9"/>
  <c r="KF63" i="9"/>
  <c r="KG63" i="9"/>
  <c r="KH63" i="9"/>
  <c r="KI63" i="9"/>
  <c r="KJ63" i="9"/>
  <c r="KK63" i="9"/>
  <c r="KL63" i="9"/>
  <c r="KM63" i="9"/>
  <c r="KN63" i="9"/>
  <c r="KO63" i="9"/>
  <c r="KP63" i="9"/>
  <c r="KQ63" i="9"/>
  <c r="KR63" i="9"/>
  <c r="KS63" i="9"/>
  <c r="KT63" i="9"/>
  <c r="KU63" i="9"/>
  <c r="KV63" i="9"/>
  <c r="KW63" i="9"/>
  <c r="KX63" i="9"/>
  <c r="KY63" i="9"/>
  <c r="KZ63" i="9"/>
  <c r="LA63" i="9"/>
  <c r="LB63" i="9"/>
  <c r="LC63" i="9"/>
  <c r="LD63" i="9"/>
  <c r="LE63" i="9"/>
  <c r="LF63" i="9"/>
  <c r="LG63" i="9"/>
  <c r="LH63" i="9"/>
  <c r="LI63" i="9"/>
  <c r="LJ63" i="9"/>
  <c r="LK63" i="9"/>
  <c r="LL63" i="9"/>
  <c r="LM63" i="9"/>
  <c r="LN63" i="9"/>
  <c r="LO63" i="9"/>
  <c r="LP63" i="9"/>
  <c r="LQ63" i="9"/>
  <c r="LR63" i="9"/>
  <c r="LS63" i="9"/>
  <c r="LT63" i="9"/>
  <c r="LU63" i="9"/>
  <c r="LV63" i="9"/>
  <c r="LW63" i="9"/>
  <c r="LX63" i="9"/>
  <c r="LY63" i="9"/>
  <c r="LZ63" i="9"/>
  <c r="MA63" i="9"/>
  <c r="MB63" i="9"/>
  <c r="MC63" i="9"/>
  <c r="MD63" i="9"/>
  <c r="ME63" i="9"/>
  <c r="MF63" i="9"/>
  <c r="MG63" i="9"/>
  <c r="MH63" i="9"/>
  <c r="MI63" i="9"/>
  <c r="MJ63" i="9"/>
  <c r="MK63" i="9"/>
  <c r="ML63" i="9"/>
  <c r="MM63" i="9"/>
  <c r="MN63" i="9"/>
  <c r="MO63" i="9"/>
  <c r="MP63" i="9"/>
  <c r="MQ63" i="9"/>
  <c r="JT64" i="9"/>
  <c r="JU64" i="9"/>
  <c r="JV64" i="9"/>
  <c r="JW64" i="9"/>
  <c r="JX64" i="9"/>
  <c r="JY64" i="9"/>
  <c r="JZ64" i="9"/>
  <c r="KA64" i="9"/>
  <c r="KB64" i="9"/>
  <c r="KC64" i="9"/>
  <c r="KD64" i="9"/>
  <c r="KE64" i="9"/>
  <c r="KF64" i="9"/>
  <c r="KG64" i="9"/>
  <c r="KH64" i="9"/>
  <c r="KI64" i="9"/>
  <c r="KJ64" i="9"/>
  <c r="KK64" i="9"/>
  <c r="KL64" i="9"/>
  <c r="KM64" i="9"/>
  <c r="KN64" i="9"/>
  <c r="KO64" i="9"/>
  <c r="KP64" i="9"/>
  <c r="KQ64" i="9"/>
  <c r="KR64" i="9"/>
  <c r="KS64" i="9"/>
  <c r="KT64" i="9"/>
  <c r="KU64" i="9"/>
  <c r="KV64" i="9"/>
  <c r="KW64" i="9"/>
  <c r="KX64" i="9"/>
  <c r="KY64" i="9"/>
  <c r="KZ64" i="9"/>
  <c r="LA64" i="9"/>
  <c r="LB64" i="9"/>
  <c r="LC64" i="9"/>
  <c r="LD64" i="9"/>
  <c r="LE64" i="9"/>
  <c r="LF64" i="9"/>
  <c r="LG64" i="9"/>
  <c r="LH64" i="9"/>
  <c r="LI64" i="9"/>
  <c r="LJ64" i="9"/>
  <c r="LK64" i="9"/>
  <c r="LL64" i="9"/>
  <c r="LM64" i="9"/>
  <c r="LN64" i="9"/>
  <c r="LO64" i="9"/>
  <c r="LP64" i="9"/>
  <c r="LQ64" i="9"/>
  <c r="LR64" i="9"/>
  <c r="LS64" i="9"/>
  <c r="LT64" i="9"/>
  <c r="LU64" i="9"/>
  <c r="LV64" i="9"/>
  <c r="LW64" i="9"/>
  <c r="LX64" i="9"/>
  <c r="LY64" i="9"/>
  <c r="LZ64" i="9"/>
  <c r="MA64" i="9"/>
  <c r="MB64" i="9"/>
  <c r="MC64" i="9"/>
  <c r="MD64" i="9"/>
  <c r="ME64" i="9"/>
  <c r="MF64" i="9"/>
  <c r="MG64" i="9"/>
  <c r="MH64" i="9"/>
  <c r="MI64" i="9"/>
  <c r="MJ64" i="9"/>
  <c r="MK64" i="9"/>
  <c r="ML64" i="9"/>
  <c r="MM64" i="9"/>
  <c r="MN64" i="9"/>
  <c r="MO64" i="9"/>
  <c r="MP64" i="9"/>
  <c r="MQ64" i="9"/>
  <c r="JT65" i="9"/>
  <c r="JU65" i="9"/>
  <c r="JV65" i="9"/>
  <c r="JW65" i="9"/>
  <c r="JX65" i="9"/>
  <c r="JY65" i="9"/>
  <c r="JZ65" i="9"/>
  <c r="KA65" i="9"/>
  <c r="KB65" i="9"/>
  <c r="KC65" i="9"/>
  <c r="KD65" i="9"/>
  <c r="KE65" i="9"/>
  <c r="KF65" i="9"/>
  <c r="KG65" i="9"/>
  <c r="KH65" i="9"/>
  <c r="KI65" i="9"/>
  <c r="KJ65" i="9"/>
  <c r="KK65" i="9"/>
  <c r="KL65" i="9"/>
  <c r="KM65" i="9"/>
  <c r="KN65" i="9"/>
  <c r="KO65" i="9"/>
  <c r="KP65" i="9"/>
  <c r="KQ65" i="9"/>
  <c r="KR65" i="9"/>
  <c r="KS65" i="9"/>
  <c r="KT65" i="9"/>
  <c r="KU65" i="9"/>
  <c r="KV65" i="9"/>
  <c r="KW65" i="9"/>
  <c r="KX65" i="9"/>
  <c r="KY65" i="9"/>
  <c r="KZ65" i="9"/>
  <c r="LA65" i="9"/>
  <c r="LB65" i="9"/>
  <c r="LC65" i="9"/>
  <c r="LD65" i="9"/>
  <c r="LE65" i="9"/>
  <c r="LF65" i="9"/>
  <c r="LG65" i="9"/>
  <c r="LH65" i="9"/>
  <c r="LI65" i="9"/>
  <c r="LJ65" i="9"/>
  <c r="LK65" i="9"/>
  <c r="LL65" i="9"/>
  <c r="LM65" i="9"/>
  <c r="LN65" i="9"/>
  <c r="LO65" i="9"/>
  <c r="LP65" i="9"/>
  <c r="LQ65" i="9"/>
  <c r="LR65" i="9"/>
  <c r="LS65" i="9"/>
  <c r="LT65" i="9"/>
  <c r="LU65" i="9"/>
  <c r="LV65" i="9"/>
  <c r="LW65" i="9"/>
  <c r="LX65" i="9"/>
  <c r="LY65" i="9"/>
  <c r="LZ65" i="9"/>
  <c r="MA65" i="9"/>
  <c r="MB65" i="9"/>
  <c r="MC65" i="9"/>
  <c r="MD65" i="9"/>
  <c r="ME65" i="9"/>
  <c r="MF65" i="9"/>
  <c r="MG65" i="9"/>
  <c r="MH65" i="9"/>
  <c r="MI65" i="9"/>
  <c r="MJ65" i="9"/>
  <c r="MK65" i="9"/>
  <c r="ML65" i="9"/>
  <c r="MM65" i="9"/>
  <c r="MN65" i="9"/>
  <c r="MO65" i="9"/>
  <c r="MP65" i="9"/>
  <c r="MQ65" i="9"/>
  <c r="JT66" i="9"/>
  <c r="JU66" i="9"/>
  <c r="JV66" i="9"/>
  <c r="JW66" i="9"/>
  <c r="JX66" i="9"/>
  <c r="JY66" i="9"/>
  <c r="JZ66" i="9"/>
  <c r="KA66" i="9"/>
  <c r="KB66" i="9"/>
  <c r="KC66" i="9"/>
  <c r="KD66" i="9"/>
  <c r="KE66" i="9"/>
  <c r="KF66" i="9"/>
  <c r="KG66" i="9"/>
  <c r="KH66" i="9"/>
  <c r="KI66" i="9"/>
  <c r="KJ66" i="9"/>
  <c r="KK66" i="9"/>
  <c r="KL66" i="9"/>
  <c r="KM66" i="9"/>
  <c r="KN66" i="9"/>
  <c r="KO66" i="9"/>
  <c r="KP66" i="9"/>
  <c r="KQ66" i="9"/>
  <c r="KR66" i="9"/>
  <c r="KS66" i="9"/>
  <c r="KT66" i="9"/>
  <c r="KU66" i="9"/>
  <c r="KV66" i="9"/>
  <c r="KW66" i="9"/>
  <c r="KX66" i="9"/>
  <c r="KY66" i="9"/>
  <c r="KZ66" i="9"/>
  <c r="LA66" i="9"/>
  <c r="LB66" i="9"/>
  <c r="LC66" i="9"/>
  <c r="LD66" i="9"/>
  <c r="LE66" i="9"/>
  <c r="LF66" i="9"/>
  <c r="LG66" i="9"/>
  <c r="LH66" i="9"/>
  <c r="LI66" i="9"/>
  <c r="LJ66" i="9"/>
  <c r="LK66" i="9"/>
  <c r="LL66" i="9"/>
  <c r="LM66" i="9"/>
  <c r="LN66" i="9"/>
  <c r="LO66" i="9"/>
  <c r="LP66" i="9"/>
  <c r="LQ66" i="9"/>
  <c r="LR66" i="9"/>
  <c r="LS66" i="9"/>
  <c r="LT66" i="9"/>
  <c r="LU66" i="9"/>
  <c r="LV66" i="9"/>
  <c r="LW66" i="9"/>
  <c r="LX66" i="9"/>
  <c r="LY66" i="9"/>
  <c r="LZ66" i="9"/>
  <c r="MA66" i="9"/>
  <c r="MB66" i="9"/>
  <c r="MC66" i="9"/>
  <c r="MD66" i="9"/>
  <c r="ME66" i="9"/>
  <c r="MF66" i="9"/>
  <c r="MG66" i="9"/>
  <c r="MH66" i="9"/>
  <c r="MI66" i="9"/>
  <c r="MJ66" i="9"/>
  <c r="MK66" i="9"/>
  <c r="ML66" i="9"/>
  <c r="MM66" i="9"/>
  <c r="MN66" i="9"/>
  <c r="MO66" i="9"/>
  <c r="MP66" i="9"/>
  <c r="MQ66" i="9"/>
  <c r="JT67" i="9"/>
  <c r="JU67" i="9"/>
  <c r="JV67" i="9"/>
  <c r="JW67" i="9"/>
  <c r="JX67" i="9"/>
  <c r="JY67" i="9"/>
  <c r="JZ67" i="9"/>
  <c r="KA67" i="9"/>
  <c r="KB67" i="9"/>
  <c r="KC67" i="9"/>
  <c r="KD67" i="9"/>
  <c r="KE67" i="9"/>
  <c r="KF67" i="9"/>
  <c r="KG67" i="9"/>
  <c r="KH67" i="9"/>
  <c r="KI67" i="9"/>
  <c r="KJ67" i="9"/>
  <c r="KK67" i="9"/>
  <c r="KL67" i="9"/>
  <c r="KM67" i="9"/>
  <c r="KN67" i="9"/>
  <c r="KO67" i="9"/>
  <c r="KP67" i="9"/>
  <c r="KQ67" i="9"/>
  <c r="KR67" i="9"/>
  <c r="KS67" i="9"/>
  <c r="KT67" i="9"/>
  <c r="KU67" i="9"/>
  <c r="KV67" i="9"/>
  <c r="KW67" i="9"/>
  <c r="KX67" i="9"/>
  <c r="KY67" i="9"/>
  <c r="KZ67" i="9"/>
  <c r="LA67" i="9"/>
  <c r="LB67" i="9"/>
  <c r="LC67" i="9"/>
  <c r="LD67" i="9"/>
  <c r="LE67" i="9"/>
  <c r="LF67" i="9"/>
  <c r="LG67" i="9"/>
  <c r="LH67" i="9"/>
  <c r="LI67" i="9"/>
  <c r="LJ67" i="9"/>
  <c r="LK67" i="9"/>
  <c r="LL67" i="9"/>
  <c r="LM67" i="9"/>
  <c r="LN67" i="9"/>
  <c r="LO67" i="9"/>
  <c r="LP67" i="9"/>
  <c r="LQ67" i="9"/>
  <c r="LR67" i="9"/>
  <c r="LS67" i="9"/>
  <c r="LT67" i="9"/>
  <c r="LU67" i="9"/>
  <c r="LV67" i="9"/>
  <c r="LW67" i="9"/>
  <c r="LX67" i="9"/>
  <c r="LY67" i="9"/>
  <c r="LZ67" i="9"/>
  <c r="MA67" i="9"/>
  <c r="MB67" i="9"/>
  <c r="MC67" i="9"/>
  <c r="MD67" i="9"/>
  <c r="ME67" i="9"/>
  <c r="MF67" i="9"/>
  <c r="MG67" i="9"/>
  <c r="MH67" i="9"/>
  <c r="MI67" i="9"/>
  <c r="MJ67" i="9"/>
  <c r="MK67" i="9"/>
  <c r="ML67" i="9"/>
  <c r="MM67" i="9"/>
  <c r="MN67" i="9"/>
  <c r="MO67" i="9"/>
  <c r="MP67" i="9"/>
  <c r="MQ67" i="9"/>
  <c r="JT68" i="9"/>
  <c r="JU68" i="9"/>
  <c r="JV68" i="9"/>
  <c r="JW68" i="9"/>
  <c r="JX68" i="9"/>
  <c r="JY68" i="9"/>
  <c r="JZ68" i="9"/>
  <c r="KA68" i="9"/>
  <c r="KB68" i="9"/>
  <c r="KC68" i="9"/>
  <c r="KD68" i="9"/>
  <c r="KE68" i="9"/>
  <c r="KF68" i="9"/>
  <c r="KG68" i="9"/>
  <c r="KH68" i="9"/>
  <c r="KI68" i="9"/>
  <c r="KJ68" i="9"/>
  <c r="KK68" i="9"/>
  <c r="KL68" i="9"/>
  <c r="KM68" i="9"/>
  <c r="KN68" i="9"/>
  <c r="KO68" i="9"/>
  <c r="KP68" i="9"/>
  <c r="KQ68" i="9"/>
  <c r="KR68" i="9"/>
  <c r="KS68" i="9"/>
  <c r="KT68" i="9"/>
  <c r="KU68" i="9"/>
  <c r="KV68" i="9"/>
  <c r="KW68" i="9"/>
  <c r="KX68" i="9"/>
  <c r="KY68" i="9"/>
  <c r="KZ68" i="9"/>
  <c r="LA68" i="9"/>
  <c r="LB68" i="9"/>
  <c r="LC68" i="9"/>
  <c r="LD68" i="9"/>
  <c r="LE68" i="9"/>
  <c r="LF68" i="9"/>
  <c r="LG68" i="9"/>
  <c r="LH68" i="9"/>
  <c r="LI68" i="9"/>
  <c r="LJ68" i="9"/>
  <c r="LK68" i="9"/>
  <c r="LL68" i="9"/>
  <c r="LM68" i="9"/>
  <c r="LN68" i="9"/>
  <c r="LO68" i="9"/>
  <c r="LP68" i="9"/>
  <c r="LQ68" i="9"/>
  <c r="LR68" i="9"/>
  <c r="LS68" i="9"/>
  <c r="LT68" i="9"/>
  <c r="LU68" i="9"/>
  <c r="LV68" i="9"/>
  <c r="LW68" i="9"/>
  <c r="LX68" i="9"/>
  <c r="LY68" i="9"/>
  <c r="LZ68" i="9"/>
  <c r="MA68" i="9"/>
  <c r="MB68" i="9"/>
  <c r="MC68" i="9"/>
  <c r="MD68" i="9"/>
  <c r="ME68" i="9"/>
  <c r="MF68" i="9"/>
  <c r="MG68" i="9"/>
  <c r="MH68" i="9"/>
  <c r="MI68" i="9"/>
  <c r="MJ68" i="9"/>
  <c r="MK68" i="9"/>
  <c r="ML68" i="9"/>
  <c r="MM68" i="9"/>
  <c r="MN68" i="9"/>
  <c r="MO68" i="9"/>
  <c r="MP68" i="9"/>
  <c r="MQ68" i="9"/>
  <c r="JT69" i="9"/>
  <c r="JU69" i="9"/>
  <c r="JV69" i="9"/>
  <c r="JW69" i="9"/>
  <c r="JX69" i="9"/>
  <c r="JY69" i="9"/>
  <c r="JZ69" i="9"/>
  <c r="KA69" i="9"/>
  <c r="KB69" i="9"/>
  <c r="KC69" i="9"/>
  <c r="KD69" i="9"/>
  <c r="KE69" i="9"/>
  <c r="KF69" i="9"/>
  <c r="KG69" i="9"/>
  <c r="KH69" i="9"/>
  <c r="KI69" i="9"/>
  <c r="KJ69" i="9"/>
  <c r="KK69" i="9"/>
  <c r="KL69" i="9"/>
  <c r="KM69" i="9"/>
  <c r="KN69" i="9"/>
  <c r="KO69" i="9"/>
  <c r="KP69" i="9"/>
  <c r="KQ69" i="9"/>
  <c r="KR69" i="9"/>
  <c r="KS69" i="9"/>
  <c r="KT69" i="9"/>
  <c r="KU69" i="9"/>
  <c r="KV69" i="9"/>
  <c r="KW69" i="9"/>
  <c r="KX69" i="9"/>
  <c r="KY69" i="9"/>
  <c r="KZ69" i="9"/>
  <c r="LA69" i="9"/>
  <c r="LB69" i="9"/>
  <c r="LC69" i="9"/>
  <c r="LD69" i="9"/>
  <c r="LE69" i="9"/>
  <c r="LF69" i="9"/>
  <c r="LG69" i="9"/>
  <c r="LH69" i="9"/>
  <c r="LI69" i="9"/>
  <c r="LJ69" i="9"/>
  <c r="LK69" i="9"/>
  <c r="LL69" i="9"/>
  <c r="LM69" i="9"/>
  <c r="LN69" i="9"/>
  <c r="LO69" i="9"/>
  <c r="LP69" i="9"/>
  <c r="LQ69" i="9"/>
  <c r="LR69" i="9"/>
  <c r="LS69" i="9"/>
  <c r="LT69" i="9"/>
  <c r="LU69" i="9"/>
  <c r="LV69" i="9"/>
  <c r="LW69" i="9"/>
  <c r="LX69" i="9"/>
  <c r="LY69" i="9"/>
  <c r="LZ69" i="9"/>
  <c r="MA69" i="9"/>
  <c r="MB69" i="9"/>
  <c r="MC69" i="9"/>
  <c r="MD69" i="9"/>
  <c r="ME69" i="9"/>
  <c r="MF69" i="9"/>
  <c r="MG69" i="9"/>
  <c r="MH69" i="9"/>
  <c r="MI69" i="9"/>
  <c r="MJ69" i="9"/>
  <c r="MK69" i="9"/>
  <c r="ML69" i="9"/>
  <c r="MM69" i="9"/>
  <c r="MN69" i="9"/>
  <c r="MO69" i="9"/>
  <c r="MP69" i="9"/>
  <c r="MQ69" i="9"/>
  <c r="JT70" i="9"/>
  <c r="JU70" i="9"/>
  <c r="JV70" i="9"/>
  <c r="JW70" i="9"/>
  <c r="JX70" i="9"/>
  <c r="JY70" i="9"/>
  <c r="JZ70" i="9"/>
  <c r="KA70" i="9"/>
  <c r="KB70" i="9"/>
  <c r="KC70" i="9"/>
  <c r="KD70" i="9"/>
  <c r="KE70" i="9"/>
  <c r="KF70" i="9"/>
  <c r="KG70" i="9"/>
  <c r="KH70" i="9"/>
  <c r="KI70" i="9"/>
  <c r="KJ70" i="9"/>
  <c r="KK70" i="9"/>
  <c r="KL70" i="9"/>
  <c r="KM70" i="9"/>
  <c r="KN70" i="9"/>
  <c r="KO70" i="9"/>
  <c r="KP70" i="9"/>
  <c r="KQ70" i="9"/>
  <c r="KR70" i="9"/>
  <c r="KS70" i="9"/>
  <c r="KT70" i="9"/>
  <c r="KU70" i="9"/>
  <c r="KV70" i="9"/>
  <c r="KW70" i="9"/>
  <c r="KX70" i="9"/>
  <c r="KY70" i="9"/>
  <c r="KZ70" i="9"/>
  <c r="LA70" i="9"/>
  <c r="LB70" i="9"/>
  <c r="LC70" i="9"/>
  <c r="LD70" i="9"/>
  <c r="LE70" i="9"/>
  <c r="LF70" i="9"/>
  <c r="LG70" i="9"/>
  <c r="LH70" i="9"/>
  <c r="LI70" i="9"/>
  <c r="LJ70" i="9"/>
  <c r="LK70" i="9"/>
  <c r="LL70" i="9"/>
  <c r="LM70" i="9"/>
  <c r="LN70" i="9"/>
  <c r="LO70" i="9"/>
  <c r="LP70" i="9"/>
  <c r="LQ70" i="9"/>
  <c r="LR70" i="9"/>
  <c r="LS70" i="9"/>
  <c r="LT70" i="9"/>
  <c r="LU70" i="9"/>
  <c r="LV70" i="9"/>
  <c r="LW70" i="9"/>
  <c r="LX70" i="9"/>
  <c r="LY70" i="9"/>
  <c r="LZ70" i="9"/>
  <c r="MA70" i="9"/>
  <c r="MB70" i="9"/>
  <c r="MC70" i="9"/>
  <c r="MD70" i="9"/>
  <c r="ME70" i="9"/>
  <c r="MF70" i="9"/>
  <c r="MG70" i="9"/>
  <c r="MH70" i="9"/>
  <c r="MI70" i="9"/>
  <c r="MJ70" i="9"/>
  <c r="MK70" i="9"/>
  <c r="ML70" i="9"/>
  <c r="MM70" i="9"/>
  <c r="MN70" i="9"/>
  <c r="MO70" i="9"/>
  <c r="MP70" i="9"/>
  <c r="MQ70" i="9"/>
  <c r="JT71" i="9"/>
  <c r="JU71" i="9"/>
  <c r="JV71" i="9"/>
  <c r="JW71" i="9"/>
  <c r="JX71" i="9"/>
  <c r="JY71" i="9"/>
  <c r="JZ71" i="9"/>
  <c r="KA71" i="9"/>
  <c r="KB71" i="9"/>
  <c r="KC71" i="9"/>
  <c r="KD71" i="9"/>
  <c r="KE71" i="9"/>
  <c r="KF71" i="9"/>
  <c r="KG71" i="9"/>
  <c r="KH71" i="9"/>
  <c r="KI71" i="9"/>
  <c r="KJ71" i="9"/>
  <c r="KK71" i="9"/>
  <c r="KL71" i="9"/>
  <c r="KM71" i="9"/>
  <c r="KN71" i="9"/>
  <c r="KO71" i="9"/>
  <c r="KP71" i="9"/>
  <c r="KQ71" i="9"/>
  <c r="KR71" i="9"/>
  <c r="KS71" i="9"/>
  <c r="KT71" i="9"/>
  <c r="KU71" i="9"/>
  <c r="KV71" i="9"/>
  <c r="KW71" i="9"/>
  <c r="KX71" i="9"/>
  <c r="KY71" i="9"/>
  <c r="KZ71" i="9"/>
  <c r="LA71" i="9"/>
  <c r="LB71" i="9"/>
  <c r="LC71" i="9"/>
  <c r="LD71" i="9"/>
  <c r="LE71" i="9"/>
  <c r="LF71" i="9"/>
  <c r="LG71" i="9"/>
  <c r="LH71" i="9"/>
  <c r="LI71" i="9"/>
  <c r="LJ71" i="9"/>
  <c r="LK71" i="9"/>
  <c r="LL71" i="9"/>
  <c r="LM71" i="9"/>
  <c r="LN71" i="9"/>
  <c r="LO71" i="9"/>
  <c r="LP71" i="9"/>
  <c r="LQ71" i="9"/>
  <c r="LR71" i="9"/>
  <c r="LS71" i="9"/>
  <c r="LT71" i="9"/>
  <c r="LU71" i="9"/>
  <c r="LV71" i="9"/>
  <c r="LW71" i="9"/>
  <c r="LX71" i="9"/>
  <c r="LY71" i="9"/>
  <c r="LZ71" i="9"/>
  <c r="MA71" i="9"/>
  <c r="MB71" i="9"/>
  <c r="MC71" i="9"/>
  <c r="MD71" i="9"/>
  <c r="ME71" i="9"/>
  <c r="MF71" i="9"/>
  <c r="MG71" i="9"/>
  <c r="MH71" i="9"/>
  <c r="MI71" i="9"/>
  <c r="MJ71" i="9"/>
  <c r="MK71" i="9"/>
  <c r="ML71" i="9"/>
  <c r="MM71" i="9"/>
  <c r="MN71" i="9"/>
  <c r="MO71" i="9"/>
  <c r="MP71" i="9"/>
  <c r="MQ71" i="9"/>
  <c r="JT72" i="9"/>
  <c r="JU72" i="9"/>
  <c r="JV72" i="9"/>
  <c r="JW72" i="9"/>
  <c r="JX72" i="9"/>
  <c r="JY72" i="9"/>
  <c r="JZ72" i="9"/>
  <c r="KA72" i="9"/>
  <c r="KB72" i="9"/>
  <c r="KC72" i="9"/>
  <c r="KD72" i="9"/>
  <c r="KE72" i="9"/>
  <c r="KF72" i="9"/>
  <c r="KG72" i="9"/>
  <c r="KH72" i="9"/>
  <c r="KI72" i="9"/>
  <c r="KJ72" i="9"/>
  <c r="KK72" i="9"/>
  <c r="KL72" i="9"/>
  <c r="KM72" i="9"/>
  <c r="KN72" i="9"/>
  <c r="KO72" i="9"/>
  <c r="KP72" i="9"/>
  <c r="KQ72" i="9"/>
  <c r="KR72" i="9"/>
  <c r="KS72" i="9"/>
  <c r="KT72" i="9"/>
  <c r="KU72" i="9"/>
  <c r="KV72" i="9"/>
  <c r="KW72" i="9"/>
  <c r="KX72" i="9"/>
  <c r="KY72" i="9"/>
  <c r="KZ72" i="9"/>
  <c r="LA72" i="9"/>
  <c r="LB72" i="9"/>
  <c r="LC72" i="9"/>
  <c r="LD72" i="9"/>
  <c r="LE72" i="9"/>
  <c r="LF72" i="9"/>
  <c r="LG72" i="9"/>
  <c r="LH72" i="9"/>
  <c r="LI72" i="9"/>
  <c r="LJ72" i="9"/>
  <c r="LK72" i="9"/>
  <c r="LL72" i="9"/>
  <c r="LM72" i="9"/>
  <c r="LN72" i="9"/>
  <c r="LO72" i="9"/>
  <c r="LP72" i="9"/>
  <c r="LQ72" i="9"/>
  <c r="LR72" i="9"/>
  <c r="LS72" i="9"/>
  <c r="LT72" i="9"/>
  <c r="LU72" i="9"/>
  <c r="LV72" i="9"/>
  <c r="LW72" i="9"/>
  <c r="LX72" i="9"/>
  <c r="LY72" i="9"/>
  <c r="LZ72" i="9"/>
  <c r="MA72" i="9"/>
  <c r="MB72" i="9"/>
  <c r="MC72" i="9"/>
  <c r="MD72" i="9"/>
  <c r="ME72" i="9"/>
  <c r="MF72" i="9"/>
  <c r="MG72" i="9"/>
  <c r="MH72" i="9"/>
  <c r="MI72" i="9"/>
  <c r="MJ72" i="9"/>
  <c r="MK72" i="9"/>
  <c r="ML72" i="9"/>
  <c r="MM72" i="9"/>
  <c r="MN72" i="9"/>
  <c r="MO72" i="9"/>
  <c r="MP72" i="9"/>
  <c r="MQ72" i="9"/>
  <c r="JT73" i="9"/>
  <c r="JU73" i="9"/>
  <c r="JV73" i="9"/>
  <c r="JW73" i="9"/>
  <c r="JX73" i="9"/>
  <c r="JY73" i="9"/>
  <c r="JZ73" i="9"/>
  <c r="KA73" i="9"/>
  <c r="KB73" i="9"/>
  <c r="KC73" i="9"/>
  <c r="KD73" i="9"/>
  <c r="KE73" i="9"/>
  <c r="KF73" i="9"/>
  <c r="KG73" i="9"/>
  <c r="KH73" i="9"/>
  <c r="KI73" i="9"/>
  <c r="KJ73" i="9"/>
  <c r="KK73" i="9"/>
  <c r="KL73" i="9"/>
  <c r="KM73" i="9"/>
  <c r="KN73" i="9"/>
  <c r="KO73" i="9"/>
  <c r="KP73" i="9"/>
  <c r="KQ73" i="9"/>
  <c r="KR73" i="9"/>
  <c r="KS73" i="9"/>
  <c r="KT73" i="9"/>
  <c r="KU73" i="9"/>
  <c r="KV73" i="9"/>
  <c r="KW73" i="9"/>
  <c r="KX73" i="9"/>
  <c r="KY73" i="9"/>
  <c r="KZ73" i="9"/>
  <c r="LA73" i="9"/>
  <c r="LB73" i="9"/>
  <c r="LC73" i="9"/>
  <c r="LD73" i="9"/>
  <c r="LE73" i="9"/>
  <c r="LF73" i="9"/>
  <c r="LG73" i="9"/>
  <c r="LH73" i="9"/>
  <c r="LI73" i="9"/>
  <c r="LJ73" i="9"/>
  <c r="LK73" i="9"/>
  <c r="LL73" i="9"/>
  <c r="LM73" i="9"/>
  <c r="LN73" i="9"/>
  <c r="LO73" i="9"/>
  <c r="LP73" i="9"/>
  <c r="LQ73" i="9"/>
  <c r="LR73" i="9"/>
  <c r="LS73" i="9"/>
  <c r="LT73" i="9"/>
  <c r="LU73" i="9"/>
  <c r="LV73" i="9"/>
  <c r="LW73" i="9"/>
  <c r="LX73" i="9"/>
  <c r="LY73" i="9"/>
  <c r="LZ73" i="9"/>
  <c r="MA73" i="9"/>
  <c r="MB73" i="9"/>
  <c r="MC73" i="9"/>
  <c r="MD73" i="9"/>
  <c r="ME73" i="9"/>
  <c r="MF73" i="9"/>
  <c r="MG73" i="9"/>
  <c r="MH73" i="9"/>
  <c r="MI73" i="9"/>
  <c r="MJ73" i="9"/>
  <c r="MK73" i="9"/>
  <c r="ML73" i="9"/>
  <c r="MM73" i="9"/>
  <c r="MN73" i="9"/>
  <c r="MO73" i="9"/>
  <c r="MP73" i="9"/>
  <c r="MQ73" i="9"/>
  <c r="JT74" i="9"/>
  <c r="JU74" i="9"/>
  <c r="JV74" i="9"/>
  <c r="JW74" i="9"/>
  <c r="JX74" i="9"/>
  <c r="JY74" i="9"/>
  <c r="JZ74" i="9"/>
  <c r="KA74" i="9"/>
  <c r="KB74" i="9"/>
  <c r="KC74" i="9"/>
  <c r="KD74" i="9"/>
  <c r="KE74" i="9"/>
  <c r="KF74" i="9"/>
  <c r="KG74" i="9"/>
  <c r="KH74" i="9"/>
  <c r="KI74" i="9"/>
  <c r="KJ74" i="9"/>
  <c r="KK74" i="9"/>
  <c r="KL74" i="9"/>
  <c r="KM74" i="9"/>
  <c r="KN74" i="9"/>
  <c r="KO74" i="9"/>
  <c r="KP74" i="9"/>
  <c r="KQ74" i="9"/>
  <c r="KR74" i="9"/>
  <c r="KS74" i="9"/>
  <c r="KT74" i="9"/>
  <c r="KU74" i="9"/>
  <c r="KV74" i="9"/>
  <c r="KW74" i="9"/>
  <c r="KX74" i="9"/>
  <c r="KY74" i="9"/>
  <c r="KZ74" i="9"/>
  <c r="LA74" i="9"/>
  <c r="LB74" i="9"/>
  <c r="LC74" i="9"/>
  <c r="LD74" i="9"/>
  <c r="LE74" i="9"/>
  <c r="LF74" i="9"/>
  <c r="LG74" i="9"/>
  <c r="LH74" i="9"/>
  <c r="LI74" i="9"/>
  <c r="LJ74" i="9"/>
  <c r="LK74" i="9"/>
  <c r="LL74" i="9"/>
  <c r="LM74" i="9"/>
  <c r="LN74" i="9"/>
  <c r="LO74" i="9"/>
  <c r="LP74" i="9"/>
  <c r="LQ74" i="9"/>
  <c r="LR74" i="9"/>
  <c r="LS74" i="9"/>
  <c r="LT74" i="9"/>
  <c r="LU74" i="9"/>
  <c r="LV74" i="9"/>
  <c r="LW74" i="9"/>
  <c r="LX74" i="9"/>
  <c r="LY74" i="9"/>
  <c r="LZ74" i="9"/>
  <c r="MA74" i="9"/>
  <c r="MB74" i="9"/>
  <c r="MC74" i="9"/>
  <c r="MD74" i="9"/>
  <c r="ME74" i="9"/>
  <c r="MF74" i="9"/>
  <c r="MG74" i="9"/>
  <c r="MH74" i="9"/>
  <c r="MI74" i="9"/>
  <c r="MJ74" i="9"/>
  <c r="MK74" i="9"/>
  <c r="ML74" i="9"/>
  <c r="MM74" i="9"/>
  <c r="MN74" i="9"/>
  <c r="MO74" i="9"/>
  <c r="MP74" i="9"/>
  <c r="MQ74" i="9"/>
  <c r="JT75" i="9"/>
  <c r="JU75" i="9"/>
  <c r="JV75" i="9"/>
  <c r="JW75" i="9"/>
  <c r="JX75" i="9"/>
  <c r="JY75" i="9"/>
  <c r="JZ75" i="9"/>
  <c r="KA75" i="9"/>
  <c r="KB75" i="9"/>
  <c r="KC75" i="9"/>
  <c r="KD75" i="9"/>
  <c r="KE75" i="9"/>
  <c r="KF75" i="9"/>
  <c r="KG75" i="9"/>
  <c r="KH75" i="9"/>
  <c r="KI75" i="9"/>
  <c r="KJ75" i="9"/>
  <c r="KK75" i="9"/>
  <c r="KL75" i="9"/>
  <c r="KM75" i="9"/>
  <c r="KN75" i="9"/>
  <c r="KO75" i="9"/>
  <c r="KP75" i="9"/>
  <c r="KQ75" i="9"/>
  <c r="KR75" i="9"/>
  <c r="KS75" i="9"/>
  <c r="KT75" i="9"/>
  <c r="KU75" i="9"/>
  <c r="KV75" i="9"/>
  <c r="KW75" i="9"/>
  <c r="KX75" i="9"/>
  <c r="KY75" i="9"/>
  <c r="KZ75" i="9"/>
  <c r="LA75" i="9"/>
  <c r="LB75" i="9"/>
  <c r="LC75" i="9"/>
  <c r="LD75" i="9"/>
  <c r="LE75" i="9"/>
  <c r="LF75" i="9"/>
  <c r="LG75" i="9"/>
  <c r="LH75" i="9"/>
  <c r="LI75" i="9"/>
  <c r="LJ75" i="9"/>
  <c r="LK75" i="9"/>
  <c r="LL75" i="9"/>
  <c r="LM75" i="9"/>
  <c r="LN75" i="9"/>
  <c r="LO75" i="9"/>
  <c r="LP75" i="9"/>
  <c r="LQ75" i="9"/>
  <c r="LR75" i="9"/>
  <c r="LS75" i="9"/>
  <c r="LT75" i="9"/>
  <c r="LU75" i="9"/>
  <c r="LV75" i="9"/>
  <c r="LW75" i="9"/>
  <c r="LX75" i="9"/>
  <c r="LY75" i="9"/>
  <c r="LZ75" i="9"/>
  <c r="MA75" i="9"/>
  <c r="MB75" i="9"/>
  <c r="MC75" i="9"/>
  <c r="MD75" i="9"/>
  <c r="ME75" i="9"/>
  <c r="MF75" i="9"/>
  <c r="MG75" i="9"/>
  <c r="MH75" i="9"/>
  <c r="MI75" i="9"/>
  <c r="MJ75" i="9"/>
  <c r="MK75" i="9"/>
  <c r="ML75" i="9"/>
  <c r="MM75" i="9"/>
  <c r="MN75" i="9"/>
  <c r="MO75" i="9"/>
  <c r="MP75" i="9"/>
  <c r="MQ75" i="9"/>
  <c r="JT76" i="9"/>
  <c r="JU76" i="9"/>
  <c r="JV76" i="9"/>
  <c r="JW76" i="9"/>
  <c r="JX76" i="9"/>
  <c r="JY76" i="9"/>
  <c r="JZ76" i="9"/>
  <c r="KA76" i="9"/>
  <c r="KB76" i="9"/>
  <c r="KC76" i="9"/>
  <c r="KD76" i="9"/>
  <c r="KE76" i="9"/>
  <c r="KF76" i="9"/>
  <c r="KG76" i="9"/>
  <c r="KH76" i="9"/>
  <c r="KI76" i="9"/>
  <c r="KJ76" i="9"/>
  <c r="KK76" i="9"/>
  <c r="KL76" i="9"/>
  <c r="KM76" i="9"/>
  <c r="KN76" i="9"/>
  <c r="KO76" i="9"/>
  <c r="KP76" i="9"/>
  <c r="KQ76" i="9"/>
  <c r="KR76" i="9"/>
  <c r="KS76" i="9"/>
  <c r="KT76" i="9"/>
  <c r="KU76" i="9"/>
  <c r="KV76" i="9"/>
  <c r="KW76" i="9"/>
  <c r="KX76" i="9"/>
  <c r="KY76" i="9"/>
  <c r="KZ76" i="9"/>
  <c r="LA76" i="9"/>
  <c r="LB76" i="9"/>
  <c r="LC76" i="9"/>
  <c r="LD76" i="9"/>
  <c r="LE76" i="9"/>
  <c r="LF76" i="9"/>
  <c r="LG76" i="9"/>
  <c r="LH76" i="9"/>
  <c r="LI76" i="9"/>
  <c r="LJ76" i="9"/>
  <c r="LK76" i="9"/>
  <c r="LL76" i="9"/>
  <c r="LM76" i="9"/>
  <c r="LN76" i="9"/>
  <c r="LO76" i="9"/>
  <c r="LP76" i="9"/>
  <c r="LQ76" i="9"/>
  <c r="LR76" i="9"/>
  <c r="LS76" i="9"/>
  <c r="LT76" i="9"/>
  <c r="LU76" i="9"/>
  <c r="LV76" i="9"/>
  <c r="LW76" i="9"/>
  <c r="LX76" i="9"/>
  <c r="LY76" i="9"/>
  <c r="LZ76" i="9"/>
  <c r="MA76" i="9"/>
  <c r="MB76" i="9"/>
  <c r="MC76" i="9"/>
  <c r="MD76" i="9"/>
  <c r="ME76" i="9"/>
  <c r="MF76" i="9"/>
  <c r="MG76" i="9"/>
  <c r="MH76" i="9"/>
  <c r="MI76" i="9"/>
  <c r="MJ76" i="9"/>
  <c r="MK76" i="9"/>
  <c r="ML76" i="9"/>
  <c r="MM76" i="9"/>
  <c r="MN76" i="9"/>
  <c r="MO76" i="9"/>
  <c r="MP76" i="9"/>
  <c r="MQ76" i="9"/>
  <c r="JT77" i="9"/>
  <c r="JU77" i="9"/>
  <c r="JV77" i="9"/>
  <c r="JW77" i="9"/>
  <c r="JX77" i="9"/>
  <c r="JY77" i="9"/>
  <c r="JZ77" i="9"/>
  <c r="KA77" i="9"/>
  <c r="KB77" i="9"/>
  <c r="KC77" i="9"/>
  <c r="KD77" i="9"/>
  <c r="KE77" i="9"/>
  <c r="KF77" i="9"/>
  <c r="KG77" i="9"/>
  <c r="KH77" i="9"/>
  <c r="KI77" i="9"/>
  <c r="KJ77" i="9"/>
  <c r="KK77" i="9"/>
  <c r="KL77" i="9"/>
  <c r="KM77" i="9"/>
  <c r="KN77" i="9"/>
  <c r="KO77" i="9"/>
  <c r="KP77" i="9"/>
  <c r="KQ77" i="9"/>
  <c r="KR77" i="9"/>
  <c r="KS77" i="9"/>
  <c r="KT77" i="9"/>
  <c r="KU77" i="9"/>
  <c r="KV77" i="9"/>
  <c r="KW77" i="9"/>
  <c r="KX77" i="9"/>
  <c r="KY77" i="9"/>
  <c r="KZ77" i="9"/>
  <c r="LA77" i="9"/>
  <c r="LB77" i="9"/>
  <c r="LC77" i="9"/>
  <c r="LD77" i="9"/>
  <c r="LE77" i="9"/>
  <c r="LF77" i="9"/>
  <c r="LG77" i="9"/>
  <c r="LH77" i="9"/>
  <c r="LI77" i="9"/>
  <c r="LJ77" i="9"/>
  <c r="LK77" i="9"/>
  <c r="LL77" i="9"/>
  <c r="LM77" i="9"/>
  <c r="LN77" i="9"/>
  <c r="LO77" i="9"/>
  <c r="LP77" i="9"/>
  <c r="LQ77" i="9"/>
  <c r="LR77" i="9"/>
  <c r="LS77" i="9"/>
  <c r="LT77" i="9"/>
  <c r="LU77" i="9"/>
  <c r="LV77" i="9"/>
  <c r="LW77" i="9"/>
  <c r="LX77" i="9"/>
  <c r="LY77" i="9"/>
  <c r="LZ77" i="9"/>
  <c r="MA77" i="9"/>
  <c r="MB77" i="9"/>
  <c r="MC77" i="9"/>
  <c r="MD77" i="9"/>
  <c r="ME77" i="9"/>
  <c r="MF77" i="9"/>
  <c r="MG77" i="9"/>
  <c r="MH77" i="9"/>
  <c r="MI77" i="9"/>
  <c r="MJ77" i="9"/>
  <c r="MK77" i="9"/>
  <c r="ML77" i="9"/>
  <c r="MM77" i="9"/>
  <c r="MN77" i="9"/>
  <c r="MO77" i="9"/>
  <c r="MP77" i="9"/>
  <c r="MQ77" i="9"/>
  <c r="JT78" i="9"/>
  <c r="JU78" i="9"/>
  <c r="JV78" i="9"/>
  <c r="JW78" i="9"/>
  <c r="JX78" i="9"/>
  <c r="JY78" i="9"/>
  <c r="JZ78" i="9"/>
  <c r="KA78" i="9"/>
  <c r="KB78" i="9"/>
  <c r="KC78" i="9"/>
  <c r="KD78" i="9"/>
  <c r="KE78" i="9"/>
  <c r="KF78" i="9"/>
  <c r="KG78" i="9"/>
  <c r="KH78" i="9"/>
  <c r="KI78" i="9"/>
  <c r="KJ78" i="9"/>
  <c r="KK78" i="9"/>
  <c r="KL78" i="9"/>
  <c r="KM78" i="9"/>
  <c r="KN78" i="9"/>
  <c r="KO78" i="9"/>
  <c r="KP78" i="9"/>
  <c r="KQ78" i="9"/>
  <c r="KR78" i="9"/>
  <c r="KS78" i="9"/>
  <c r="KT78" i="9"/>
  <c r="KU78" i="9"/>
  <c r="KV78" i="9"/>
  <c r="KW78" i="9"/>
  <c r="KX78" i="9"/>
  <c r="KY78" i="9"/>
  <c r="KZ78" i="9"/>
  <c r="LA78" i="9"/>
  <c r="LB78" i="9"/>
  <c r="LC78" i="9"/>
  <c r="LD78" i="9"/>
  <c r="LE78" i="9"/>
  <c r="LF78" i="9"/>
  <c r="LG78" i="9"/>
  <c r="LH78" i="9"/>
  <c r="LI78" i="9"/>
  <c r="LJ78" i="9"/>
  <c r="LK78" i="9"/>
  <c r="LL78" i="9"/>
  <c r="LM78" i="9"/>
  <c r="LN78" i="9"/>
  <c r="LO78" i="9"/>
  <c r="LP78" i="9"/>
  <c r="LQ78" i="9"/>
  <c r="LR78" i="9"/>
  <c r="LS78" i="9"/>
  <c r="LT78" i="9"/>
  <c r="LU78" i="9"/>
  <c r="LV78" i="9"/>
  <c r="LW78" i="9"/>
  <c r="LX78" i="9"/>
  <c r="LY78" i="9"/>
  <c r="LZ78" i="9"/>
  <c r="MA78" i="9"/>
  <c r="MB78" i="9"/>
  <c r="MC78" i="9"/>
  <c r="MD78" i="9"/>
  <c r="ME78" i="9"/>
  <c r="MF78" i="9"/>
  <c r="MG78" i="9"/>
  <c r="MH78" i="9"/>
  <c r="MI78" i="9"/>
  <c r="MJ78" i="9"/>
  <c r="MK78" i="9"/>
  <c r="ML78" i="9"/>
  <c r="MM78" i="9"/>
  <c r="MN78" i="9"/>
  <c r="MO78" i="9"/>
  <c r="MP78" i="9"/>
  <c r="MQ78" i="9"/>
  <c r="JT79" i="9"/>
  <c r="JU79" i="9"/>
  <c r="JV79" i="9"/>
  <c r="JW79" i="9"/>
  <c r="JX79" i="9"/>
  <c r="JY79" i="9"/>
  <c r="JZ79" i="9"/>
  <c r="KA79" i="9"/>
  <c r="KB79" i="9"/>
  <c r="KC79" i="9"/>
  <c r="KD79" i="9"/>
  <c r="KE79" i="9"/>
  <c r="KF79" i="9"/>
  <c r="KG79" i="9"/>
  <c r="KH79" i="9"/>
  <c r="KI79" i="9"/>
  <c r="KJ79" i="9"/>
  <c r="KK79" i="9"/>
  <c r="KL79" i="9"/>
  <c r="KM79" i="9"/>
  <c r="KN79" i="9"/>
  <c r="KO79" i="9"/>
  <c r="KP79" i="9"/>
  <c r="KQ79" i="9"/>
  <c r="KR79" i="9"/>
  <c r="KS79" i="9"/>
  <c r="KT79" i="9"/>
  <c r="KU79" i="9"/>
  <c r="KV79" i="9"/>
  <c r="KW79" i="9"/>
  <c r="KX79" i="9"/>
  <c r="KY79" i="9"/>
  <c r="KZ79" i="9"/>
  <c r="LA79" i="9"/>
  <c r="LB79" i="9"/>
  <c r="LC79" i="9"/>
  <c r="LD79" i="9"/>
  <c r="LE79" i="9"/>
  <c r="LF79" i="9"/>
  <c r="LG79" i="9"/>
  <c r="LH79" i="9"/>
  <c r="LI79" i="9"/>
  <c r="LJ79" i="9"/>
  <c r="LK79" i="9"/>
  <c r="LL79" i="9"/>
  <c r="LM79" i="9"/>
  <c r="LN79" i="9"/>
  <c r="LO79" i="9"/>
  <c r="LP79" i="9"/>
  <c r="LQ79" i="9"/>
  <c r="LR79" i="9"/>
  <c r="LS79" i="9"/>
  <c r="LT79" i="9"/>
  <c r="LU79" i="9"/>
  <c r="LV79" i="9"/>
  <c r="LW79" i="9"/>
  <c r="LX79" i="9"/>
  <c r="LY79" i="9"/>
  <c r="LZ79" i="9"/>
  <c r="MA79" i="9"/>
  <c r="MB79" i="9"/>
  <c r="MC79" i="9"/>
  <c r="MD79" i="9"/>
  <c r="ME79" i="9"/>
  <c r="MF79" i="9"/>
  <c r="MG79" i="9"/>
  <c r="MH79" i="9"/>
  <c r="MI79" i="9"/>
  <c r="MJ79" i="9"/>
  <c r="MK79" i="9"/>
  <c r="ML79" i="9"/>
  <c r="MM79" i="9"/>
  <c r="MN79" i="9"/>
  <c r="MO79" i="9"/>
  <c r="MP79" i="9"/>
  <c r="MQ79" i="9"/>
  <c r="JT80" i="9"/>
  <c r="JU80" i="9"/>
  <c r="JV80" i="9"/>
  <c r="JW80" i="9"/>
  <c r="JX80" i="9"/>
  <c r="JY80" i="9"/>
  <c r="JZ80" i="9"/>
  <c r="KA80" i="9"/>
  <c r="KB80" i="9"/>
  <c r="KC80" i="9"/>
  <c r="KD80" i="9"/>
  <c r="KE80" i="9"/>
  <c r="KF80" i="9"/>
  <c r="KG80" i="9"/>
  <c r="KH80" i="9"/>
  <c r="KI80" i="9"/>
  <c r="KJ80" i="9"/>
  <c r="KK80" i="9"/>
  <c r="KL80" i="9"/>
  <c r="KM80" i="9"/>
  <c r="KN80" i="9"/>
  <c r="KO80" i="9"/>
  <c r="KP80" i="9"/>
  <c r="KQ80" i="9"/>
  <c r="KR80" i="9"/>
  <c r="KS80" i="9"/>
  <c r="KT80" i="9"/>
  <c r="KU80" i="9"/>
  <c r="KV80" i="9"/>
  <c r="KW80" i="9"/>
  <c r="KX80" i="9"/>
  <c r="KY80" i="9"/>
  <c r="KZ80" i="9"/>
  <c r="LA80" i="9"/>
  <c r="LB80" i="9"/>
  <c r="LC80" i="9"/>
  <c r="LD80" i="9"/>
  <c r="LE80" i="9"/>
  <c r="LF80" i="9"/>
  <c r="LG80" i="9"/>
  <c r="LH80" i="9"/>
  <c r="LI80" i="9"/>
  <c r="LJ80" i="9"/>
  <c r="LK80" i="9"/>
  <c r="LL80" i="9"/>
  <c r="LM80" i="9"/>
  <c r="LN80" i="9"/>
  <c r="LO80" i="9"/>
  <c r="LP80" i="9"/>
  <c r="LQ80" i="9"/>
  <c r="LR80" i="9"/>
  <c r="LS80" i="9"/>
  <c r="LT80" i="9"/>
  <c r="LU80" i="9"/>
  <c r="LV80" i="9"/>
  <c r="LW80" i="9"/>
  <c r="LX80" i="9"/>
  <c r="LY80" i="9"/>
  <c r="LZ80" i="9"/>
  <c r="MA80" i="9"/>
  <c r="MB80" i="9"/>
  <c r="MC80" i="9"/>
  <c r="MD80" i="9"/>
  <c r="ME80" i="9"/>
  <c r="MF80" i="9"/>
  <c r="MG80" i="9"/>
  <c r="MH80" i="9"/>
  <c r="MI80" i="9"/>
  <c r="MJ80" i="9"/>
  <c r="MK80" i="9"/>
  <c r="ML80" i="9"/>
  <c r="MM80" i="9"/>
  <c r="MN80" i="9"/>
  <c r="MO80" i="9"/>
  <c r="MP80" i="9"/>
  <c r="MQ80" i="9"/>
  <c r="JT81" i="9"/>
  <c r="JU81" i="9"/>
  <c r="JV81" i="9"/>
  <c r="JW81" i="9"/>
  <c r="JX81" i="9"/>
  <c r="JY81" i="9"/>
  <c r="JZ81" i="9"/>
  <c r="KA81" i="9"/>
  <c r="KB81" i="9"/>
  <c r="KC81" i="9"/>
  <c r="KD81" i="9"/>
  <c r="KE81" i="9"/>
  <c r="KF81" i="9"/>
  <c r="KG81" i="9"/>
  <c r="KH81" i="9"/>
  <c r="KI81" i="9"/>
  <c r="KJ81" i="9"/>
  <c r="KK81" i="9"/>
  <c r="KL81" i="9"/>
  <c r="KM81" i="9"/>
  <c r="KN81" i="9"/>
  <c r="KO81" i="9"/>
  <c r="KP81" i="9"/>
  <c r="KQ81" i="9"/>
  <c r="KR81" i="9"/>
  <c r="KS81" i="9"/>
  <c r="KT81" i="9"/>
  <c r="KU81" i="9"/>
  <c r="KV81" i="9"/>
  <c r="KW81" i="9"/>
  <c r="KX81" i="9"/>
  <c r="KY81" i="9"/>
  <c r="KZ81" i="9"/>
  <c r="LA81" i="9"/>
  <c r="LB81" i="9"/>
  <c r="LC81" i="9"/>
  <c r="LD81" i="9"/>
  <c r="LE81" i="9"/>
  <c r="LF81" i="9"/>
  <c r="LG81" i="9"/>
  <c r="LH81" i="9"/>
  <c r="LI81" i="9"/>
  <c r="LJ81" i="9"/>
  <c r="LK81" i="9"/>
  <c r="LL81" i="9"/>
  <c r="LM81" i="9"/>
  <c r="LN81" i="9"/>
  <c r="LO81" i="9"/>
  <c r="LP81" i="9"/>
  <c r="LQ81" i="9"/>
  <c r="LR81" i="9"/>
  <c r="LS81" i="9"/>
  <c r="LT81" i="9"/>
  <c r="LU81" i="9"/>
  <c r="LV81" i="9"/>
  <c r="LW81" i="9"/>
  <c r="LX81" i="9"/>
  <c r="LY81" i="9"/>
  <c r="LZ81" i="9"/>
  <c r="MA81" i="9"/>
  <c r="MB81" i="9"/>
  <c r="MC81" i="9"/>
  <c r="MD81" i="9"/>
  <c r="ME81" i="9"/>
  <c r="MF81" i="9"/>
  <c r="MG81" i="9"/>
  <c r="MH81" i="9"/>
  <c r="MI81" i="9"/>
  <c r="MJ81" i="9"/>
  <c r="MK81" i="9"/>
  <c r="ML81" i="9"/>
  <c r="MM81" i="9"/>
  <c r="MN81" i="9"/>
  <c r="MO81" i="9"/>
  <c r="MP81" i="9"/>
  <c r="MQ81" i="9"/>
  <c r="JT82" i="9"/>
  <c r="JU82" i="9"/>
  <c r="JV82" i="9"/>
  <c r="JW82" i="9"/>
  <c r="JX82" i="9"/>
  <c r="JY82" i="9"/>
  <c r="JZ82" i="9"/>
  <c r="KA82" i="9"/>
  <c r="KB82" i="9"/>
  <c r="KC82" i="9"/>
  <c r="KD82" i="9"/>
  <c r="KE82" i="9"/>
  <c r="KF82" i="9"/>
  <c r="KG82" i="9"/>
  <c r="KH82" i="9"/>
  <c r="KI82" i="9"/>
  <c r="KJ82" i="9"/>
  <c r="KK82" i="9"/>
  <c r="KL82" i="9"/>
  <c r="KM82" i="9"/>
  <c r="KN82" i="9"/>
  <c r="KO82" i="9"/>
  <c r="KP82" i="9"/>
  <c r="KQ82" i="9"/>
  <c r="KR82" i="9"/>
  <c r="KS82" i="9"/>
  <c r="KT82" i="9"/>
  <c r="KU82" i="9"/>
  <c r="KV82" i="9"/>
  <c r="KW82" i="9"/>
  <c r="KX82" i="9"/>
  <c r="KY82" i="9"/>
  <c r="KZ82" i="9"/>
  <c r="LA82" i="9"/>
  <c r="LB82" i="9"/>
  <c r="LC82" i="9"/>
  <c r="LD82" i="9"/>
  <c r="LE82" i="9"/>
  <c r="LF82" i="9"/>
  <c r="LG82" i="9"/>
  <c r="LH82" i="9"/>
  <c r="LI82" i="9"/>
  <c r="LJ82" i="9"/>
  <c r="LK82" i="9"/>
  <c r="LL82" i="9"/>
  <c r="LM82" i="9"/>
  <c r="LN82" i="9"/>
  <c r="LO82" i="9"/>
  <c r="LP82" i="9"/>
  <c r="LQ82" i="9"/>
  <c r="LR82" i="9"/>
  <c r="LS82" i="9"/>
  <c r="LT82" i="9"/>
  <c r="LU82" i="9"/>
  <c r="LV82" i="9"/>
  <c r="LW82" i="9"/>
  <c r="LX82" i="9"/>
  <c r="LY82" i="9"/>
  <c r="LZ82" i="9"/>
  <c r="MA82" i="9"/>
  <c r="MB82" i="9"/>
  <c r="MC82" i="9"/>
  <c r="MD82" i="9"/>
  <c r="ME82" i="9"/>
  <c r="MF82" i="9"/>
  <c r="MG82" i="9"/>
  <c r="MH82" i="9"/>
  <c r="MI82" i="9"/>
  <c r="MJ82" i="9"/>
  <c r="MK82" i="9"/>
  <c r="ML82" i="9"/>
  <c r="MM82" i="9"/>
  <c r="MN82" i="9"/>
  <c r="MO82" i="9"/>
  <c r="MP82" i="9"/>
  <c r="MQ82" i="9"/>
  <c r="MN15" i="9" l="1"/>
  <c r="ML15" i="9"/>
  <c r="MJ15" i="9"/>
  <c r="MH15" i="9"/>
  <c r="MF15" i="9"/>
  <c r="MD15" i="9"/>
  <c r="MB15" i="9"/>
  <c r="LZ15" i="9"/>
  <c r="LX15" i="9"/>
  <c r="LV15" i="9"/>
  <c r="LT15" i="9"/>
  <c r="LR15" i="9"/>
  <c r="LP15" i="9"/>
  <c r="LN15" i="9"/>
  <c r="LL15" i="9"/>
  <c r="LJ15" i="9"/>
  <c r="LH15" i="9"/>
  <c r="LF15" i="9"/>
  <c r="LD15" i="9"/>
  <c r="LB15" i="9"/>
  <c r="KZ15" i="9"/>
  <c r="KX15" i="9"/>
  <c r="KV15" i="9"/>
  <c r="KT15" i="9"/>
  <c r="KR15" i="9"/>
  <c r="KP15" i="9"/>
  <c r="KN15" i="9"/>
  <c r="KL15" i="9"/>
  <c r="KJ15" i="9"/>
  <c r="KH15" i="9"/>
  <c r="KF15" i="9"/>
  <c r="KD15" i="9"/>
  <c r="KB15" i="9"/>
  <c r="JZ15" i="9"/>
  <c r="JX15" i="9"/>
  <c r="JV15" i="9"/>
  <c r="JT15" i="9"/>
  <c r="MP14" i="9"/>
  <c r="MN14" i="9"/>
  <c r="ML14" i="9"/>
  <c r="MJ14" i="9"/>
  <c r="MH14" i="9"/>
  <c r="MF14" i="9"/>
  <c r="MD14" i="9"/>
  <c r="MB14" i="9"/>
  <c r="LZ14" i="9"/>
  <c r="LX14" i="9"/>
  <c r="LV14" i="9"/>
  <c r="LT14" i="9"/>
  <c r="LR14" i="9"/>
  <c r="LP14" i="9"/>
  <c r="LN14" i="9"/>
  <c r="LL14" i="9"/>
  <c r="LJ14" i="9"/>
  <c r="LH14" i="9"/>
  <c r="LF14" i="9"/>
  <c r="LD14" i="9"/>
  <c r="LB14" i="9"/>
  <c r="KZ14" i="9"/>
  <c r="KX14" i="9"/>
  <c r="KV14" i="9"/>
  <c r="KT14" i="9"/>
  <c r="KR14" i="9"/>
  <c r="KP14" i="9"/>
  <c r="KN14" i="9"/>
  <c r="KL14" i="9"/>
  <c r="KJ14" i="9"/>
  <c r="KH14" i="9"/>
  <c r="KF14" i="9"/>
  <c r="KD14" i="9"/>
  <c r="KB14" i="9"/>
  <c r="JZ14" i="9"/>
  <c r="JX14" i="9"/>
  <c r="JV14" i="9"/>
  <c r="JT14" i="9"/>
  <c r="MP13" i="9"/>
  <c r="MN13" i="9"/>
  <c r="ML13" i="9"/>
  <c r="MJ13" i="9"/>
  <c r="MH13" i="9"/>
  <c r="MF13" i="9"/>
  <c r="MD13" i="9"/>
  <c r="MB13" i="9"/>
  <c r="LZ13" i="9"/>
  <c r="N5" i="8" a="1"/>
  <c r="N5" i="8" s="1"/>
  <c r="N6" i="8"/>
  <c r="N8" i="8"/>
  <c r="N10" i="8"/>
  <c r="N12" i="8"/>
  <c r="N14" i="8"/>
  <c r="N16" i="8"/>
  <c r="N18" i="8"/>
  <c r="N20" i="8"/>
  <c r="N22" i="8"/>
  <c r="N24" i="8"/>
  <c r="N26" i="8"/>
  <c r="N28" i="8"/>
  <c r="N30" i="8"/>
  <c r="N32" i="8"/>
  <c r="N34" i="8"/>
  <c r="N36" i="8"/>
  <c r="N38" i="8"/>
  <c r="N40" i="8"/>
  <c r="N42" i="8"/>
  <c r="N44" i="8"/>
  <c r="N46" i="8"/>
  <c r="N48" i="8"/>
  <c r="N50" i="8"/>
  <c r="N52" i="8"/>
  <c r="N54" i="8"/>
  <c r="N56" i="8"/>
  <c r="N58" i="8"/>
  <c r="N60" i="8"/>
  <c r="N62" i="8"/>
  <c r="N64" i="8"/>
  <c r="N66" i="8"/>
  <c r="N68" i="8"/>
  <c r="N70" i="8"/>
  <c r="N72" i="8"/>
  <c r="N74" i="8"/>
  <c r="N76" i="8"/>
  <c r="N78" i="8"/>
  <c r="N80" i="8"/>
  <c r="G5" i="8" a="1"/>
  <c r="G5" i="8" s="1"/>
  <c r="G20" i="8"/>
  <c r="G36" i="8"/>
  <c r="G52" i="8"/>
  <c r="G68" i="8"/>
  <c r="G76" i="8" l="1"/>
  <c r="G60" i="8"/>
  <c r="G44" i="8"/>
  <c r="G28" i="8"/>
  <c r="G12" i="8"/>
  <c r="G80" i="8"/>
  <c r="G72" i="8"/>
  <c r="G64" i="8"/>
  <c r="G56" i="8"/>
  <c r="G48" i="8"/>
  <c r="G40" i="8"/>
  <c r="G32" i="8"/>
  <c r="G24" i="8"/>
  <c r="G16" i="8"/>
  <c r="G8" i="8"/>
  <c r="G78" i="8"/>
  <c r="G74" i="8"/>
  <c r="G70" i="8"/>
  <c r="G66" i="8"/>
  <c r="G62" i="8"/>
  <c r="G58" i="8"/>
  <c r="G54" i="8"/>
  <c r="G50" i="8"/>
  <c r="G46" i="8"/>
  <c r="G42" i="8"/>
  <c r="G38" i="8"/>
  <c r="G34" i="8"/>
  <c r="G30" i="8"/>
  <c r="G26" i="8"/>
  <c r="G22" i="8"/>
  <c r="G18" i="8"/>
  <c r="G14" i="8"/>
  <c r="G10" i="8"/>
  <c r="G6" i="8"/>
  <c r="N79" i="8"/>
  <c r="N77" i="8"/>
  <c r="N75" i="8"/>
  <c r="N73" i="8"/>
  <c r="N71" i="8"/>
  <c r="N69" i="8"/>
  <c r="N67" i="8"/>
  <c r="N65" i="8"/>
  <c r="N63" i="8"/>
  <c r="N61" i="8"/>
  <c r="N59" i="8"/>
  <c r="N57" i="8"/>
  <c r="N55" i="8"/>
  <c r="N53" i="8"/>
  <c r="N51" i="8"/>
  <c r="N49" i="8"/>
  <c r="N47" i="8"/>
  <c r="N45" i="8"/>
  <c r="N43" i="8"/>
  <c r="N41" i="8"/>
  <c r="N39" i="8"/>
  <c r="N37" i="8"/>
  <c r="N35" i="8"/>
  <c r="N33" i="8"/>
  <c r="N31" i="8"/>
  <c r="N29" i="8"/>
  <c r="N27" i="8"/>
  <c r="N25" i="8"/>
  <c r="N23" i="8"/>
  <c r="N21" i="8"/>
  <c r="N19" i="8"/>
  <c r="N17" i="8"/>
  <c r="N15" i="8"/>
  <c r="N13" i="8"/>
  <c r="N11" i="8"/>
  <c r="N9" i="8"/>
  <c r="N7" i="8"/>
  <c r="G79" i="8"/>
  <c r="G77" i="8"/>
  <c r="G75" i="8"/>
  <c r="G73" i="8"/>
  <c r="G71" i="8"/>
  <c r="G69" i="8"/>
  <c r="G67" i="8"/>
  <c r="G65" i="8"/>
  <c r="G63" i="8"/>
  <c r="G61" i="8"/>
  <c r="G59" i="8"/>
  <c r="G57" i="8"/>
  <c r="G55" i="8"/>
  <c r="G53" i="8"/>
  <c r="G51" i="8"/>
  <c r="G49" i="8"/>
  <c r="G47" i="8"/>
  <c r="G45" i="8"/>
  <c r="G43" i="8"/>
  <c r="G41" i="8"/>
  <c r="G39" i="8"/>
  <c r="G37" i="8"/>
  <c r="G35" i="8"/>
  <c r="G33" i="8"/>
  <c r="G31" i="8"/>
  <c r="G29" i="8"/>
  <c r="G27" i="8"/>
  <c r="G25" i="8"/>
  <c r="G23" i="8"/>
  <c r="G21" i="8"/>
  <c r="G19" i="8"/>
  <c r="G17" i="8"/>
  <c r="G15" i="8"/>
  <c r="G13" i="8"/>
  <c r="G11" i="8"/>
  <c r="G9" i="8"/>
  <c r="G7" i="8"/>
  <c r="BD41" i="8"/>
  <c r="BC41" i="8"/>
  <c r="BB41" i="8"/>
  <c r="BA41" i="8"/>
  <c r="BM41" i="8" s="1"/>
  <c r="AZ41" i="8"/>
  <c r="AY41" i="8"/>
  <c r="BK41" i="8" s="1"/>
  <c r="AX41" i="8"/>
  <c r="AW41" i="8"/>
  <c r="BI41" i="8" s="1"/>
  <c r="AV41" i="8"/>
  <c r="AU41" i="8"/>
  <c r="BG41" i="8" s="1"/>
  <c r="AT41" i="8"/>
  <c r="AS41" i="8"/>
  <c r="AR41" i="8"/>
  <c r="AQ41" i="8"/>
  <c r="BD40" i="8"/>
  <c r="BC40" i="8"/>
  <c r="BB40" i="8"/>
  <c r="BN40" i="8" s="1"/>
  <c r="BA40" i="8"/>
  <c r="BM40" i="8" s="1"/>
  <c r="AZ40" i="8"/>
  <c r="BL40" i="8" s="1"/>
  <c r="AY40" i="8"/>
  <c r="BK40" i="8" s="1"/>
  <c r="AX40" i="8"/>
  <c r="BJ40" i="8" s="1"/>
  <c r="AW40" i="8"/>
  <c r="BI40" i="8" s="1"/>
  <c r="AV40" i="8"/>
  <c r="BH40" i="8" s="1"/>
  <c r="AU40" i="8"/>
  <c r="BG40" i="8" s="1"/>
  <c r="AT40" i="8"/>
  <c r="BF40" i="8" s="1"/>
  <c r="AS40" i="8"/>
  <c r="AR40" i="8"/>
  <c r="AQ40" i="8"/>
  <c r="BD39" i="8"/>
  <c r="BC39" i="8"/>
  <c r="BB39" i="8"/>
  <c r="BN39" i="8" s="1"/>
  <c r="BA39" i="8"/>
  <c r="BM39" i="8" s="1"/>
  <c r="AZ39" i="8"/>
  <c r="BL39" i="8" s="1"/>
  <c r="AY39" i="8"/>
  <c r="BK39" i="8" s="1"/>
  <c r="AX39" i="8"/>
  <c r="BJ39" i="8" s="1"/>
  <c r="AW39" i="8"/>
  <c r="BI39" i="8" s="1"/>
  <c r="AV39" i="8"/>
  <c r="BH39" i="8" s="1"/>
  <c r="AU39" i="8"/>
  <c r="BG39" i="8" s="1"/>
  <c r="AT39" i="8"/>
  <c r="AS39" i="8"/>
  <c r="AR39" i="8"/>
  <c r="AQ39" i="8"/>
  <c r="BD38" i="8"/>
  <c r="BC38" i="8"/>
  <c r="BB38" i="8"/>
  <c r="BN38" i="8" s="1"/>
  <c r="BA38" i="8"/>
  <c r="BM38" i="8" s="1"/>
  <c r="AZ38" i="8"/>
  <c r="BL38" i="8" s="1"/>
  <c r="AY38" i="8"/>
  <c r="BK38" i="8" s="1"/>
  <c r="AX38" i="8"/>
  <c r="BJ38" i="8" s="1"/>
  <c r="AW38" i="8"/>
  <c r="BI38" i="8" s="1"/>
  <c r="AV38" i="8"/>
  <c r="BH38" i="8" s="1"/>
  <c r="AU38" i="8"/>
  <c r="BG38" i="8" s="1"/>
  <c r="AT38" i="8"/>
  <c r="BF38" i="8" s="1"/>
  <c r="AS38" i="8"/>
  <c r="AR38" i="8"/>
  <c r="AQ38" i="8"/>
  <c r="BD37" i="8"/>
  <c r="BC37" i="8"/>
  <c r="BB37" i="8"/>
  <c r="BN37" i="8" s="1"/>
  <c r="BA37" i="8"/>
  <c r="BM37" i="8" s="1"/>
  <c r="AZ37" i="8"/>
  <c r="BL37" i="8" s="1"/>
  <c r="AY37" i="8"/>
  <c r="BK37" i="8" s="1"/>
  <c r="AX37" i="8"/>
  <c r="BJ37" i="8" s="1"/>
  <c r="AW37" i="8"/>
  <c r="BI37" i="8" s="1"/>
  <c r="AV37" i="8"/>
  <c r="BH37" i="8" s="1"/>
  <c r="AU37" i="8"/>
  <c r="BG37" i="8" s="1"/>
  <c r="AT37" i="8"/>
  <c r="BF37" i="8" s="1"/>
  <c r="AS37" i="8"/>
  <c r="AR37" i="8"/>
  <c r="AQ37" i="8"/>
  <c r="BD36" i="8"/>
  <c r="BC36" i="8"/>
  <c r="BB36" i="8"/>
  <c r="BN36" i="8" s="1"/>
  <c r="BA36" i="8"/>
  <c r="BM36" i="8" s="1"/>
  <c r="AZ36" i="8"/>
  <c r="BL36" i="8" s="1"/>
  <c r="AY36" i="8"/>
  <c r="BK36" i="8" s="1"/>
  <c r="AX36" i="8"/>
  <c r="BJ36" i="8" s="1"/>
  <c r="AW36" i="8"/>
  <c r="BI36" i="8" s="1"/>
  <c r="AV36" i="8"/>
  <c r="BH36" i="8" s="1"/>
  <c r="AU36" i="8"/>
  <c r="BG36" i="8" s="1"/>
  <c r="AT36" i="8"/>
  <c r="BF36" i="8" s="1"/>
  <c r="AS36" i="8"/>
  <c r="AR36" i="8"/>
  <c r="AQ36" i="8"/>
  <c r="BD35" i="8"/>
  <c r="BC35" i="8"/>
  <c r="BB35" i="8"/>
  <c r="BN35" i="8" s="1"/>
  <c r="BA35" i="8"/>
  <c r="BM35" i="8" s="1"/>
  <c r="AZ35" i="8"/>
  <c r="BL35" i="8" s="1"/>
  <c r="AY35" i="8"/>
  <c r="BK35" i="8" s="1"/>
  <c r="AX35" i="8"/>
  <c r="BJ35" i="8" s="1"/>
  <c r="AW35" i="8"/>
  <c r="BI35" i="8" s="1"/>
  <c r="AV35" i="8"/>
  <c r="BH35" i="8" s="1"/>
  <c r="AU35" i="8"/>
  <c r="BG35" i="8" s="1"/>
  <c r="AT35" i="8"/>
  <c r="BF35" i="8" s="1"/>
  <c r="AS35" i="8"/>
  <c r="AR35" i="8"/>
  <c r="AQ35" i="8"/>
  <c r="BD34" i="8"/>
  <c r="BC34" i="8"/>
  <c r="BB34" i="8"/>
  <c r="BN34" i="8" s="1"/>
  <c r="BA34" i="8"/>
  <c r="BM34" i="8" s="1"/>
  <c r="AZ34" i="8"/>
  <c r="BL34" i="8" s="1"/>
  <c r="AY34" i="8"/>
  <c r="BK34" i="8" s="1"/>
  <c r="AX34" i="8"/>
  <c r="BJ34" i="8" s="1"/>
  <c r="AW34" i="8"/>
  <c r="BI34" i="8" s="1"/>
  <c r="AV34" i="8"/>
  <c r="BH34" i="8" s="1"/>
  <c r="AU34" i="8"/>
  <c r="BG34" i="8" s="1"/>
  <c r="AT34" i="8"/>
  <c r="BF34" i="8" s="1"/>
  <c r="AS34" i="8"/>
  <c r="AR34" i="8"/>
  <c r="AQ34" i="8"/>
  <c r="BD33" i="8"/>
  <c r="BC33" i="8"/>
  <c r="BB33" i="8"/>
  <c r="BA33" i="8"/>
  <c r="BM33" i="8" s="1"/>
  <c r="AZ33" i="8"/>
  <c r="AY33" i="8"/>
  <c r="BK33" i="8" s="1"/>
  <c r="AX33" i="8"/>
  <c r="AW33" i="8"/>
  <c r="BI33" i="8" s="1"/>
  <c r="AV33" i="8"/>
  <c r="AU33" i="8"/>
  <c r="BG33" i="8" s="1"/>
  <c r="AT33" i="8"/>
  <c r="AS33" i="8"/>
  <c r="AR33" i="8"/>
  <c r="AQ33" i="8"/>
  <c r="BD32" i="8"/>
  <c r="BC32" i="8"/>
  <c r="BB32" i="8"/>
  <c r="BA32" i="8"/>
  <c r="AZ32" i="8"/>
  <c r="AY32" i="8"/>
  <c r="AX32" i="8"/>
  <c r="AW32" i="8"/>
  <c r="AV32" i="8"/>
  <c r="AU32" i="8"/>
  <c r="BG32" i="8" s="1"/>
  <c r="AT32" i="8"/>
  <c r="BF32" i="8" s="1"/>
  <c r="AS32" i="8"/>
  <c r="AR32" i="8"/>
  <c r="AQ32" i="8"/>
  <c r="BD31" i="8"/>
  <c r="BC31" i="8"/>
  <c r="BB31" i="8"/>
  <c r="BN31" i="8" s="1"/>
  <c r="BA31" i="8"/>
  <c r="BM31" i="8" s="1"/>
  <c r="AZ31" i="8"/>
  <c r="BL31" i="8" s="1"/>
  <c r="AY31" i="8"/>
  <c r="BK31" i="8" s="1"/>
  <c r="AX31" i="8"/>
  <c r="BJ31" i="8" s="1"/>
  <c r="AW31" i="8"/>
  <c r="BI31" i="8" s="1"/>
  <c r="AV31" i="8"/>
  <c r="BH31" i="8" s="1"/>
  <c r="AU31" i="8"/>
  <c r="BG31" i="8" s="1"/>
  <c r="AT31" i="8"/>
  <c r="BF31" i="8" s="1"/>
  <c r="AS31" i="8"/>
  <c r="AR31" i="8"/>
  <c r="AQ31" i="8"/>
  <c r="BD30" i="8"/>
  <c r="BC30" i="8"/>
  <c r="BB30" i="8"/>
  <c r="BN30" i="8" s="1"/>
  <c r="BA30" i="8"/>
  <c r="BM30" i="8" s="1"/>
  <c r="AZ30" i="8"/>
  <c r="BL30" i="8" s="1"/>
  <c r="AY30" i="8"/>
  <c r="BK30" i="8" s="1"/>
  <c r="AX30" i="8"/>
  <c r="BJ30" i="8" s="1"/>
  <c r="AW30" i="8"/>
  <c r="BI30" i="8" s="1"/>
  <c r="AV30" i="8"/>
  <c r="BH30" i="8" s="1"/>
  <c r="AU30" i="8"/>
  <c r="BG30" i="8" s="1"/>
  <c r="AT30" i="8"/>
  <c r="BF30" i="8" s="1"/>
  <c r="AS30" i="8"/>
  <c r="AR30" i="8"/>
  <c r="AQ30" i="8"/>
  <c r="BD29" i="8"/>
  <c r="BC29" i="8"/>
  <c r="BB29" i="8"/>
  <c r="BN29" i="8" s="1"/>
  <c r="BA29" i="8"/>
  <c r="BM29" i="8" s="1"/>
  <c r="AZ29" i="8"/>
  <c r="BL29" i="8" s="1"/>
  <c r="AY29" i="8"/>
  <c r="BK29" i="8" s="1"/>
  <c r="AX29" i="8"/>
  <c r="BJ29" i="8" s="1"/>
  <c r="AW29" i="8"/>
  <c r="BI29" i="8" s="1"/>
  <c r="AV29" i="8"/>
  <c r="BH29" i="8" s="1"/>
  <c r="AU29" i="8"/>
  <c r="AT29" i="8"/>
  <c r="AS29" i="8"/>
  <c r="AR29" i="8"/>
  <c r="AQ29" i="8"/>
  <c r="BD28" i="8"/>
  <c r="BC28" i="8"/>
  <c r="BB28" i="8"/>
  <c r="BN28" i="8" s="1"/>
  <c r="BA28" i="8"/>
  <c r="BM28" i="8" s="1"/>
  <c r="AZ28" i="8"/>
  <c r="BL28" i="8" s="1"/>
  <c r="AY28" i="8"/>
  <c r="BK28" i="8" s="1"/>
  <c r="AX28" i="8"/>
  <c r="BJ28" i="8" s="1"/>
  <c r="AW28" i="8"/>
  <c r="BI28" i="8" s="1"/>
  <c r="AV28" i="8"/>
  <c r="BH28" i="8" s="1"/>
  <c r="AU28" i="8"/>
  <c r="BG28" i="8" s="1"/>
  <c r="AT28" i="8"/>
  <c r="BF28" i="8" s="1"/>
  <c r="AS28" i="8"/>
  <c r="AR28" i="8"/>
  <c r="AQ28" i="8"/>
  <c r="BD27" i="8"/>
  <c r="BC27" i="8"/>
  <c r="BB27" i="8"/>
  <c r="BN27" i="8" s="1"/>
  <c r="BA27" i="8"/>
  <c r="BM27" i="8" s="1"/>
  <c r="AZ27" i="8"/>
  <c r="BL27" i="8" s="1"/>
  <c r="AY27" i="8"/>
  <c r="BK27" i="8" s="1"/>
  <c r="AX27" i="8"/>
  <c r="BJ27" i="8" s="1"/>
  <c r="AW27" i="8"/>
  <c r="BI27" i="8" s="1"/>
  <c r="AV27" i="8"/>
  <c r="BH27" i="8" s="1"/>
  <c r="AU27" i="8"/>
  <c r="BG27" i="8" s="1"/>
  <c r="AT27" i="8"/>
  <c r="BF27" i="8" s="1"/>
  <c r="AS27" i="8"/>
  <c r="AR27" i="8"/>
  <c r="AQ27" i="8"/>
  <c r="BD26" i="8"/>
  <c r="BC26" i="8"/>
  <c r="BB26" i="8"/>
  <c r="BN26" i="8" s="1"/>
  <c r="BA26" i="8"/>
  <c r="BM26" i="8" s="1"/>
  <c r="AZ26" i="8"/>
  <c r="BL26" i="8" s="1"/>
  <c r="AY26" i="8"/>
  <c r="BK26" i="8" s="1"/>
  <c r="AX26" i="8"/>
  <c r="BJ26" i="8" s="1"/>
  <c r="AW26" i="8"/>
  <c r="BI26" i="8" s="1"/>
  <c r="AV26" i="8"/>
  <c r="BH26" i="8" s="1"/>
  <c r="AU26" i="8"/>
  <c r="BG26" i="8" s="1"/>
  <c r="AT26" i="8"/>
  <c r="BF26" i="8" s="1"/>
  <c r="AS26" i="8"/>
  <c r="AR26" i="8"/>
  <c r="AQ26" i="8"/>
  <c r="BD25" i="8"/>
  <c r="BC25" i="8"/>
  <c r="BB25" i="8"/>
  <c r="BN25" i="8" s="1"/>
  <c r="BA25" i="8"/>
  <c r="BM25" i="8" s="1"/>
  <c r="AZ25" i="8"/>
  <c r="BL25" i="8" s="1"/>
  <c r="AY25" i="8"/>
  <c r="BK25" i="8" s="1"/>
  <c r="AX25" i="8"/>
  <c r="BJ25" i="8" s="1"/>
  <c r="AW25" i="8"/>
  <c r="BI25" i="8" s="1"/>
  <c r="AV25" i="8"/>
  <c r="BH25" i="8" s="1"/>
  <c r="AU25" i="8"/>
  <c r="BG25" i="8" s="1"/>
  <c r="AT25" i="8"/>
  <c r="BF25" i="8" s="1"/>
  <c r="AS25" i="8"/>
  <c r="AR25" i="8"/>
  <c r="AQ25" i="8"/>
  <c r="BD24" i="8"/>
  <c r="BC24" i="8"/>
  <c r="BB24" i="8"/>
  <c r="BA24" i="8"/>
  <c r="BM24" i="8" s="1"/>
  <c r="AZ24" i="8"/>
  <c r="AY24" i="8"/>
  <c r="BK24" i="8" s="1"/>
  <c r="AX24" i="8"/>
  <c r="AW24" i="8"/>
  <c r="BI24" i="8" s="1"/>
  <c r="AV24" i="8"/>
  <c r="AU24" i="8"/>
  <c r="BG24" i="8" s="1"/>
  <c r="AT24" i="8"/>
  <c r="AS24" i="8"/>
  <c r="AR24" i="8"/>
  <c r="AQ24" i="8"/>
  <c r="BD23" i="8"/>
  <c r="BC23" i="8"/>
  <c r="BB23" i="8"/>
  <c r="BA23" i="8"/>
  <c r="BM23" i="8" s="1"/>
  <c r="AZ23" i="8"/>
  <c r="AY23" i="8"/>
  <c r="BK23" i="8" s="1"/>
  <c r="AX23" i="8"/>
  <c r="AW23" i="8"/>
  <c r="BI23" i="8" s="1"/>
  <c r="AV23" i="8"/>
  <c r="AU23" i="8"/>
  <c r="BG23" i="8" s="1"/>
  <c r="AT23" i="8"/>
  <c r="AS23" i="8"/>
  <c r="AR23" i="8"/>
  <c r="AQ23" i="8"/>
  <c r="BD22" i="8"/>
  <c r="BC22" i="8"/>
  <c r="BB22" i="8"/>
  <c r="BA22" i="8"/>
  <c r="BM22" i="8" s="1"/>
  <c r="AZ22" i="8"/>
  <c r="AY22" i="8"/>
  <c r="BK22" i="8" s="1"/>
  <c r="AX22" i="8"/>
  <c r="AW22" i="8"/>
  <c r="BI22" i="8" s="1"/>
  <c r="AV22" i="8"/>
  <c r="AU22" i="8"/>
  <c r="BG22" i="8" s="1"/>
  <c r="AT22" i="8"/>
  <c r="AS22" i="8"/>
  <c r="AR22" i="8"/>
  <c r="AQ22" i="8"/>
  <c r="BD21" i="8"/>
  <c r="BC21" i="8"/>
  <c r="BB21" i="8"/>
  <c r="BA21" i="8"/>
  <c r="BM21" i="8" s="1"/>
  <c r="AZ21" i="8"/>
  <c r="AY21" i="8"/>
  <c r="BK21" i="8" s="1"/>
  <c r="AX21" i="8"/>
  <c r="AW21" i="8"/>
  <c r="BI21" i="8" s="1"/>
  <c r="AV21" i="8"/>
  <c r="AU21" i="8"/>
  <c r="BG21" i="8" s="1"/>
  <c r="AT21" i="8"/>
  <c r="AS21" i="8"/>
  <c r="AR21" i="8"/>
  <c r="AQ21" i="8"/>
  <c r="BD20" i="8"/>
  <c r="BC20" i="8"/>
  <c r="BB20" i="8"/>
  <c r="BA20" i="8"/>
  <c r="BM20" i="8" s="1"/>
  <c r="AZ20" i="8"/>
  <c r="AY20" i="8"/>
  <c r="BK20" i="8" s="1"/>
  <c r="AX20" i="8"/>
  <c r="AW20" i="8"/>
  <c r="BI20" i="8" s="1"/>
  <c r="AV20" i="8"/>
  <c r="AU20" i="8"/>
  <c r="BG20" i="8" s="1"/>
  <c r="AT20" i="8"/>
  <c r="AS20" i="8"/>
  <c r="AR20" i="8"/>
  <c r="AQ20" i="8"/>
  <c r="BD19" i="8"/>
  <c r="BC19" i="8"/>
  <c r="BB19" i="8"/>
  <c r="BA19" i="8"/>
  <c r="BM19" i="8" s="1"/>
  <c r="AZ19" i="8"/>
  <c r="AY19" i="8"/>
  <c r="BK19" i="8" s="1"/>
  <c r="AX19" i="8"/>
  <c r="AW19" i="8"/>
  <c r="BI19" i="8" s="1"/>
  <c r="AV19" i="8"/>
  <c r="AU19" i="8"/>
  <c r="BG19" i="8" s="1"/>
  <c r="AT19" i="8"/>
  <c r="AS19" i="8"/>
  <c r="AR19" i="8"/>
  <c r="AQ19" i="8"/>
  <c r="BD18" i="8"/>
  <c r="BC18" i="8"/>
  <c r="BB18" i="8"/>
  <c r="BA18" i="8"/>
  <c r="BM18" i="8" s="1"/>
  <c r="AZ18" i="8"/>
  <c r="AY18" i="8"/>
  <c r="BK18" i="8" s="1"/>
  <c r="AX18" i="8"/>
  <c r="AW18" i="8"/>
  <c r="BI18" i="8" s="1"/>
  <c r="AV18" i="8"/>
  <c r="AU18" i="8"/>
  <c r="BG18" i="8" s="1"/>
  <c r="AT18" i="8"/>
  <c r="AS18" i="8"/>
  <c r="AR18" i="8"/>
  <c r="AQ18" i="8"/>
  <c r="BD17" i="8"/>
  <c r="BC17" i="8"/>
  <c r="BB17" i="8"/>
  <c r="BA17" i="8"/>
  <c r="BM17" i="8" s="1"/>
  <c r="AZ17" i="8"/>
  <c r="AY17" i="8"/>
  <c r="BK17" i="8" s="1"/>
  <c r="AX17" i="8"/>
  <c r="AW17" i="8"/>
  <c r="BI17" i="8" s="1"/>
  <c r="AV17" i="8"/>
  <c r="AU17" i="8"/>
  <c r="BG17" i="8" s="1"/>
  <c r="AT17" i="8"/>
  <c r="AS17" i="8"/>
  <c r="AR17" i="8"/>
  <c r="AQ17" i="8"/>
  <c r="BD16" i="8"/>
  <c r="BC16" i="8"/>
  <c r="BB16" i="8"/>
  <c r="BA16" i="8"/>
  <c r="BM16" i="8" s="1"/>
  <c r="AZ16" i="8"/>
  <c r="AY16" i="8"/>
  <c r="BK16" i="8" s="1"/>
  <c r="AX16" i="8"/>
  <c r="AW16" i="8"/>
  <c r="BI16" i="8" s="1"/>
  <c r="AV16" i="8"/>
  <c r="AU16" i="8"/>
  <c r="BG16" i="8" s="1"/>
  <c r="AT16" i="8"/>
  <c r="AS16" i="8"/>
  <c r="AR16" i="8"/>
  <c r="AQ16" i="8"/>
  <c r="BD15" i="8"/>
  <c r="BC15" i="8"/>
  <c r="BB15" i="8"/>
  <c r="BA15" i="8"/>
  <c r="AZ15" i="8"/>
  <c r="AY15" i="8"/>
  <c r="AX15" i="8"/>
  <c r="AW15" i="8"/>
  <c r="AV15" i="8"/>
  <c r="AU15" i="8"/>
  <c r="AT15" i="8"/>
  <c r="AS15" i="8"/>
  <c r="AR15" i="8"/>
  <c r="AQ15" i="8"/>
  <c r="BD14" i="8"/>
  <c r="BC14" i="8"/>
  <c r="BB14" i="8"/>
  <c r="BA14" i="8"/>
  <c r="AZ14" i="8"/>
  <c r="BL14" i="8" s="1"/>
  <c r="AY14" i="8"/>
  <c r="AX14" i="8"/>
  <c r="AW14" i="8"/>
  <c r="AV14" i="8"/>
  <c r="AU14" i="8"/>
  <c r="AT14" i="8"/>
  <c r="AS14" i="8"/>
  <c r="AR14" i="8"/>
  <c r="AQ14" i="8"/>
  <c r="BD13" i="8"/>
  <c r="BC13" i="8"/>
  <c r="BB13" i="8"/>
  <c r="BA13" i="8"/>
  <c r="AZ13" i="8"/>
  <c r="AY13" i="8"/>
  <c r="AX13" i="8"/>
  <c r="AW13" i="8"/>
  <c r="AV13" i="8"/>
  <c r="AU13" i="8"/>
  <c r="AT13" i="8"/>
  <c r="AS13" i="8"/>
  <c r="AR13" i="8"/>
  <c r="AQ13" i="8"/>
  <c r="BD12" i="8"/>
  <c r="BC12" i="8"/>
  <c r="BB12" i="8"/>
  <c r="BA12" i="8"/>
  <c r="BM12" i="8" s="1"/>
  <c r="AZ12" i="8"/>
  <c r="AY12" i="8"/>
  <c r="BK12" i="8" s="1"/>
  <c r="AX12" i="8"/>
  <c r="AW12" i="8"/>
  <c r="BI12" i="8" s="1"/>
  <c r="AV12" i="8"/>
  <c r="AU12" i="8"/>
  <c r="BG12" i="8" s="1"/>
  <c r="AT12" i="8"/>
  <c r="AS12" i="8"/>
  <c r="AR12" i="8"/>
  <c r="AQ12" i="8"/>
  <c r="BD11" i="8"/>
  <c r="BC11" i="8"/>
  <c r="BB11" i="8"/>
  <c r="BA11" i="8"/>
  <c r="AZ11" i="8"/>
  <c r="AY11" i="8"/>
  <c r="AX11" i="8"/>
  <c r="AW11" i="8"/>
  <c r="AV11" i="8"/>
  <c r="AU11" i="8"/>
  <c r="AT11" i="8"/>
  <c r="AS11" i="8"/>
  <c r="AR11" i="8"/>
  <c r="AQ11" i="8"/>
  <c r="BD10" i="8"/>
  <c r="BC10" i="8"/>
  <c r="BB10" i="8"/>
  <c r="BA10" i="8"/>
  <c r="AZ10" i="8"/>
  <c r="AY10" i="8"/>
  <c r="AX10" i="8"/>
  <c r="AW10" i="8"/>
  <c r="AV10" i="8"/>
  <c r="AU10" i="8"/>
  <c r="AT10" i="8"/>
  <c r="AS10" i="8"/>
  <c r="AR10" i="8"/>
  <c r="AQ10" i="8"/>
  <c r="BD9" i="8"/>
  <c r="BC9" i="8"/>
  <c r="BB9" i="8"/>
  <c r="BA9" i="8"/>
  <c r="AZ9" i="8"/>
  <c r="AY9" i="8"/>
  <c r="AX9" i="8"/>
  <c r="AW9" i="8"/>
  <c r="AV9" i="8"/>
  <c r="AU9" i="8"/>
  <c r="AT9" i="8"/>
  <c r="AS9" i="8"/>
  <c r="AR9" i="8"/>
  <c r="AQ9" i="8"/>
  <c r="BD8" i="8"/>
  <c r="BC8" i="8"/>
  <c r="BB8" i="8"/>
  <c r="BA8" i="8"/>
  <c r="AZ8" i="8"/>
  <c r="AY8" i="8"/>
  <c r="AX8" i="8"/>
  <c r="AW8" i="8"/>
  <c r="BI8" i="8" s="1"/>
  <c r="AV8" i="8"/>
  <c r="AU8" i="8"/>
  <c r="BG8" i="8" s="1"/>
  <c r="AT8" i="8"/>
  <c r="AS8" i="8"/>
  <c r="AR8" i="8"/>
  <c r="AQ8" i="8"/>
  <c r="BD7" i="8"/>
  <c r="BC7" i="8"/>
  <c r="BB7" i="8"/>
  <c r="BA7" i="8"/>
  <c r="AZ7" i="8"/>
  <c r="AY7" i="8"/>
  <c r="AX7" i="8"/>
  <c r="AW7" i="8"/>
  <c r="AV7" i="8"/>
  <c r="AU7" i="8"/>
  <c r="AT7" i="8"/>
  <c r="AS7" i="8"/>
  <c r="AR7" i="8"/>
  <c r="AQ7" i="8"/>
  <c r="BD6" i="8"/>
  <c r="BC6" i="8"/>
  <c r="BB6" i="8"/>
  <c r="BA6" i="8"/>
  <c r="AZ6" i="8"/>
  <c r="BL6" i="8" s="1"/>
  <c r="AY6" i="8"/>
  <c r="AX6" i="8"/>
  <c r="AW6" i="8"/>
  <c r="BI6" i="8" s="1"/>
  <c r="AV6" i="8"/>
  <c r="AU6" i="8"/>
  <c r="BG6" i="8" s="1"/>
  <c r="AT6" i="8"/>
  <c r="AS6" i="8"/>
  <c r="AR6" i="8"/>
  <c r="AQ6" i="8"/>
  <c r="AR5" i="8"/>
  <c r="AS5" i="8"/>
  <c r="AT5" i="8"/>
  <c r="AU5" i="8"/>
  <c r="AV5" i="8"/>
  <c r="AW5" i="8"/>
  <c r="AX5" i="8"/>
  <c r="AY5" i="8"/>
  <c r="AZ5" i="8"/>
  <c r="BA5" i="8"/>
  <c r="BB5" i="8"/>
  <c r="BC5" i="8"/>
  <c r="BD5" i="8"/>
  <c r="AQ5" i="8"/>
  <c r="T5" i="8"/>
  <c r="U5" i="8"/>
  <c r="T6" i="8"/>
  <c r="U6" i="8"/>
  <c r="T7" i="8"/>
  <c r="U7" i="8"/>
  <c r="T8" i="8"/>
  <c r="U8" i="8"/>
  <c r="T9" i="8"/>
  <c r="U9" i="8"/>
  <c r="T10" i="8"/>
  <c r="U10" i="8"/>
  <c r="T11" i="8"/>
  <c r="U11" i="8"/>
  <c r="T12" i="8"/>
  <c r="U12" i="8"/>
  <c r="T13" i="8"/>
  <c r="U13" i="8"/>
  <c r="T14" i="8"/>
  <c r="U14" i="8"/>
  <c r="T15" i="8"/>
  <c r="U15" i="8"/>
  <c r="T16" i="8"/>
  <c r="U16" i="8"/>
  <c r="T17" i="8"/>
  <c r="U17" i="8"/>
  <c r="T18" i="8"/>
  <c r="U18" i="8"/>
  <c r="T19" i="8"/>
  <c r="U19" i="8"/>
  <c r="T20" i="8"/>
  <c r="U20" i="8"/>
  <c r="T21" i="8"/>
  <c r="U21" i="8"/>
  <c r="T22" i="8"/>
  <c r="U22" i="8"/>
  <c r="T23" i="8"/>
  <c r="U23" i="8"/>
  <c r="T24" i="8"/>
  <c r="U24" i="8"/>
  <c r="T25" i="8"/>
  <c r="U25" i="8"/>
  <c r="T26" i="8"/>
  <c r="U26" i="8"/>
  <c r="T27" i="8"/>
  <c r="U27" i="8"/>
  <c r="T28" i="8"/>
  <c r="U28" i="8"/>
  <c r="T29" i="8"/>
  <c r="U29" i="8"/>
  <c r="T30" i="8"/>
  <c r="U30" i="8"/>
  <c r="T31" i="8"/>
  <c r="U31" i="8"/>
  <c r="T32" i="8"/>
  <c r="U32" i="8"/>
  <c r="T33" i="8"/>
  <c r="U33" i="8"/>
  <c r="T34" i="8"/>
  <c r="U34" i="8"/>
  <c r="T35" i="8"/>
  <c r="U35" i="8"/>
  <c r="T36" i="8"/>
  <c r="U36" i="8"/>
  <c r="T37" i="8"/>
  <c r="U37" i="8"/>
  <c r="T38" i="8"/>
  <c r="U38" i="8"/>
  <c r="T39" i="8"/>
  <c r="U39" i="8"/>
  <c r="T41" i="8"/>
  <c r="U41" i="8"/>
  <c r="BM5" i="8" l="1"/>
  <c r="BK5" i="8"/>
  <c r="BG5" i="8"/>
  <c r="BG7" i="8"/>
  <c r="BI7" i="8"/>
  <c r="BK7" i="8"/>
  <c r="BM7" i="8"/>
  <c r="BK8" i="8"/>
  <c r="BM8" i="8"/>
  <c r="BG10" i="8"/>
  <c r="BI10" i="8"/>
  <c r="BK10" i="8"/>
  <c r="BM10" i="8"/>
  <c r="BG14" i="8"/>
  <c r="BI14" i="8"/>
  <c r="BK14" i="8"/>
  <c r="BM14" i="8"/>
  <c r="BN5" i="8"/>
  <c r="BL5" i="8"/>
  <c r="BJ5" i="8"/>
  <c r="BH5" i="8"/>
  <c r="BF5" i="8"/>
  <c r="BH6" i="8"/>
  <c r="BF8" i="8"/>
  <c r="BJ8" i="8"/>
  <c r="BN8" i="8"/>
  <c r="BH10" i="8"/>
  <c r="BL10" i="8"/>
  <c r="BF12" i="8"/>
  <c r="BJ12" i="8"/>
  <c r="BN12" i="8"/>
  <c r="BH14" i="8"/>
  <c r="BF16" i="8"/>
  <c r="BJ16" i="8"/>
  <c r="BN16" i="8"/>
  <c r="BH18" i="8"/>
  <c r="BL18" i="8"/>
  <c r="BF20" i="8"/>
  <c r="BJ20" i="8"/>
  <c r="BN20" i="8"/>
  <c r="BH22" i="8"/>
  <c r="BL22" i="8"/>
  <c r="BF24" i="8"/>
  <c r="BJ24" i="8"/>
  <c r="BN24" i="8"/>
  <c r="BF33" i="8"/>
  <c r="BH33" i="8"/>
  <c r="BJ33" i="8"/>
  <c r="BL33" i="8"/>
  <c r="BN33" i="8"/>
  <c r="BF39" i="8"/>
  <c r="BH41" i="8"/>
  <c r="BJ41" i="8"/>
  <c r="BL41" i="8"/>
  <c r="BN41" i="8"/>
  <c r="BI5" i="8"/>
  <c r="BK6" i="8"/>
  <c r="BM6" i="8"/>
  <c r="BG9" i="8"/>
  <c r="BI9" i="8"/>
  <c r="BK9" i="8"/>
  <c r="BM9" i="8"/>
  <c r="BG11" i="8"/>
  <c r="BI11" i="8"/>
  <c r="BK11" i="8"/>
  <c r="BM11" i="8"/>
  <c r="BG13" i="8"/>
  <c r="BI13" i="8"/>
  <c r="BK13" i="8"/>
  <c r="BM13" i="8"/>
  <c r="BG15" i="8"/>
  <c r="BI15" i="8"/>
  <c r="BK15" i="8"/>
  <c r="BM15" i="8"/>
  <c r="BF6" i="8"/>
  <c r="BJ6" i="8"/>
  <c r="BN6" i="8"/>
  <c r="BF7" i="8"/>
  <c r="BH7" i="8"/>
  <c r="BJ7" i="8"/>
  <c r="BL7" i="8"/>
  <c r="BN7" i="8"/>
  <c r="BH8" i="8"/>
  <c r="BL8" i="8"/>
  <c r="BF9" i="8"/>
  <c r="BH9" i="8"/>
  <c r="BJ9" i="8"/>
  <c r="BL9" i="8"/>
  <c r="BN9" i="8"/>
  <c r="BF10" i="8"/>
  <c r="BJ10" i="8"/>
  <c r="BN10" i="8"/>
  <c r="BF11" i="8"/>
  <c r="BH11" i="8"/>
  <c r="BJ11" i="8"/>
  <c r="BL11" i="8"/>
  <c r="BN11" i="8"/>
  <c r="BH12" i="8"/>
  <c r="BL12" i="8"/>
  <c r="BF13" i="8"/>
  <c r="BH13" i="8"/>
  <c r="BJ13" i="8"/>
  <c r="BL13" i="8"/>
  <c r="BN13" i="8"/>
  <c r="BF14" i="8"/>
  <c r="BJ14" i="8"/>
  <c r="BN14" i="8"/>
  <c r="BF15" i="8"/>
  <c r="BH15" i="8"/>
  <c r="BJ15" i="8"/>
  <c r="BL15" i="8"/>
  <c r="BN15" i="8"/>
  <c r="BH16" i="8"/>
  <c r="BL16" i="8"/>
  <c r="BF17" i="8"/>
  <c r="BH17" i="8"/>
  <c r="BJ17" i="8"/>
  <c r="BL17" i="8"/>
  <c r="BN17" i="8"/>
  <c r="BF18" i="8"/>
  <c r="BJ18" i="8"/>
  <c r="BN18" i="8"/>
  <c r="BF19" i="8"/>
  <c r="BH19" i="8"/>
  <c r="BJ19" i="8"/>
  <c r="BL19" i="8"/>
  <c r="BN19" i="8"/>
  <c r="BH20" i="8"/>
  <c r="BL20" i="8"/>
  <c r="BF21" i="8"/>
  <c r="BH21" i="8"/>
  <c r="BJ21" i="8"/>
  <c r="BL21" i="8"/>
  <c r="BN21" i="8"/>
  <c r="BF22" i="8"/>
  <c r="BJ22" i="8"/>
  <c r="BN22" i="8"/>
  <c r="BF23" i="8"/>
  <c r="BH23" i="8"/>
  <c r="BJ23" i="8"/>
  <c r="BL23" i="8"/>
  <c r="BN23" i="8"/>
  <c r="BH24" i="8"/>
  <c r="BL24" i="8"/>
  <c r="E26" i="8"/>
  <c r="E27" i="8"/>
  <c r="E28" i="8"/>
  <c r="E29" i="8"/>
  <c r="E30" i="8"/>
  <c r="E31" i="8"/>
  <c r="E32" i="8"/>
  <c r="E33" i="8"/>
  <c r="E43" i="8" l="1"/>
  <c r="E5" i="8"/>
  <c r="F5" i="8" s="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IF44" i="9" l="1"/>
  <c r="E44" i="8" l="1"/>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6" i="8"/>
  <c r="E7" i="8"/>
  <c r="E8" i="8"/>
  <c r="E9" i="8"/>
  <c r="E10" i="8"/>
  <c r="E11" i="8"/>
  <c r="E12" i="8"/>
  <c r="E13" i="8"/>
  <c r="E14" i="8"/>
  <c r="E15" i="8"/>
  <c r="E16" i="8"/>
  <c r="E17" i="8"/>
  <c r="E18" i="8"/>
  <c r="E19" i="8"/>
  <c r="E20" i="8"/>
  <c r="E21" i="8"/>
  <c r="E22" i="8"/>
  <c r="E23" i="8"/>
  <c r="E24" i="8"/>
  <c r="E25" i="8"/>
  <c r="E34" i="8"/>
  <c r="E35" i="8"/>
  <c r="E36" i="8"/>
  <c r="E37" i="8"/>
  <c r="E38" i="8"/>
  <c r="E39" i="8"/>
  <c r="E40" i="8"/>
  <c r="E41" i="8"/>
  <c r="E42" i="8"/>
  <c r="IF7" i="9" l="1"/>
  <c r="DW7" i="9"/>
  <c r="DX7" i="9"/>
  <c r="AF75" i="11" l="1"/>
  <c r="AF74" i="11"/>
  <c r="AF73" i="11"/>
  <c r="AF72" i="11"/>
  <c r="AF71" i="11"/>
  <c r="AF70" i="11"/>
  <c r="AF69" i="11"/>
  <c r="AF68" i="11"/>
  <c r="AF67" i="11"/>
  <c r="AF66" i="11"/>
  <c r="AF65" i="11"/>
  <c r="AF64" i="11"/>
  <c r="AF63" i="11"/>
  <c r="AF62" i="11"/>
  <c r="AF61" i="11"/>
  <c r="AF60" i="11"/>
  <c r="AF59" i="11"/>
  <c r="AF58" i="11"/>
  <c r="AF57" i="11"/>
  <c r="AF56" i="11"/>
  <c r="AF55" i="11"/>
  <c r="AF54" i="11"/>
  <c r="AF53" i="11"/>
  <c r="AF52" i="11"/>
  <c r="AF51" i="11"/>
  <c r="AF50" i="11"/>
  <c r="AF49" i="11"/>
  <c r="AF48" i="11"/>
  <c r="AF47" i="11"/>
  <c r="AF46" i="11"/>
  <c r="AF45" i="11"/>
  <c r="AF44" i="11"/>
  <c r="AF43" i="11"/>
  <c r="AF42" i="11"/>
  <c r="AF41" i="11"/>
  <c r="AF37" i="11"/>
  <c r="AF36" i="11"/>
  <c r="AF35" i="11"/>
  <c r="AF34" i="11"/>
  <c r="AF33" i="11"/>
  <c r="AF32" i="11"/>
  <c r="AF31" i="11"/>
  <c r="AF30" i="11"/>
  <c r="AF29" i="11"/>
  <c r="AF28" i="11"/>
  <c r="AF27" i="11"/>
  <c r="AF26" i="11"/>
  <c r="AF25" i="11"/>
  <c r="AF24" i="11"/>
  <c r="AF23" i="11"/>
  <c r="AF22" i="11"/>
  <c r="AF21" i="11"/>
  <c r="AF20" i="11"/>
  <c r="AF19" i="11"/>
  <c r="AF18" i="11"/>
  <c r="AF17" i="11"/>
  <c r="AF16" i="11"/>
  <c r="AF15" i="11"/>
  <c r="AF14" i="11"/>
  <c r="AF13" i="11"/>
  <c r="AF12" i="11"/>
  <c r="AF11" i="11"/>
  <c r="AF10" i="11"/>
  <c r="AF9" i="11"/>
  <c r="AF8" i="11"/>
  <c r="AF7" i="11"/>
  <c r="AF6" i="11"/>
  <c r="AF5" i="11"/>
  <c r="AF4" i="11"/>
  <c r="AB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AB11" i="11"/>
  <c r="AB10" i="11"/>
  <c r="AB9" i="11"/>
  <c r="AB8" i="11"/>
  <c r="AB7" i="11"/>
  <c r="AB6" i="11"/>
  <c r="AB5" i="11"/>
  <c r="AB4" i="11"/>
  <c r="AB3"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D41" i="11" s="1"/>
  <c r="G88" i="3"/>
  <c r="F88" i="3"/>
  <c r="E88" i="3"/>
  <c r="D88" i="3"/>
  <c r="G87" i="3"/>
  <c r="F87" i="3"/>
  <c r="G86" i="3"/>
  <c r="E86" i="3"/>
  <c r="D86" i="3"/>
  <c r="S11" i="3" l="1"/>
  <c r="E41" i="11"/>
  <c r="F41" i="11"/>
  <c r="N38" i="11" l="1"/>
  <c r="K40" i="11"/>
  <c r="O40" i="11"/>
  <c r="L40" i="11"/>
  <c r="M38" i="11"/>
  <c r="Q38" i="11"/>
  <c r="N40" i="11"/>
  <c r="P38" i="11"/>
  <c r="L38" i="11"/>
  <c r="Q40" i="11"/>
  <c r="M40" i="11"/>
  <c r="O38" i="11"/>
  <c r="K38" i="11"/>
  <c r="P40" i="11"/>
  <c r="M77" i="11" l="1"/>
  <c r="N77" i="11"/>
  <c r="N78" i="11"/>
  <c r="W40" i="11"/>
  <c r="W78" i="11"/>
  <c r="M76" i="11"/>
  <c r="V38" i="11"/>
  <c r="V76" i="11"/>
  <c r="Y40" i="11"/>
  <c r="Y78" i="11"/>
  <c r="P78" i="11"/>
  <c r="S38" i="11"/>
  <c r="S76" i="11"/>
  <c r="J38" i="11"/>
  <c r="J76" i="11"/>
  <c r="R78" i="11"/>
  <c r="I78" i="11"/>
  <c r="R40" i="11"/>
  <c r="I40" i="11"/>
  <c r="P76" i="11"/>
  <c r="Y38" i="11"/>
  <c r="Y76" i="11"/>
  <c r="U40" i="11"/>
  <c r="U78" i="11"/>
  <c r="L78" i="11"/>
  <c r="S40" i="11"/>
  <c r="J40" i="11"/>
  <c r="S78" i="11"/>
  <c r="J78" i="11"/>
  <c r="V78" i="11"/>
  <c r="M78" i="11"/>
  <c r="V40" i="11"/>
  <c r="O78" i="11"/>
  <c r="X40" i="11"/>
  <c r="X78" i="11"/>
  <c r="W38" i="11"/>
  <c r="W76" i="11"/>
  <c r="N76" i="11"/>
  <c r="V77" i="11"/>
  <c r="T76" i="11"/>
  <c r="K76" i="11"/>
  <c r="T38" i="11"/>
  <c r="Z78" i="11"/>
  <c r="Q78" i="11"/>
  <c r="Z40" i="11"/>
  <c r="T39" i="11"/>
  <c r="Q76" i="11"/>
  <c r="Z38" i="11"/>
  <c r="Z76" i="11"/>
  <c r="K78" i="11"/>
  <c r="T40" i="11"/>
  <c r="T78" i="11"/>
  <c r="X76" i="11"/>
  <c r="O76" i="11"/>
  <c r="X38" i="11"/>
  <c r="L76" i="11"/>
  <c r="U38" i="11"/>
  <c r="U76" i="11"/>
  <c r="I76" i="11"/>
  <c r="R38" i="11"/>
  <c r="R76" i="11"/>
  <c r="I38" i="11"/>
  <c r="O39" i="11"/>
  <c r="L39" i="11"/>
  <c r="P39" i="11"/>
  <c r="Q39" i="11"/>
  <c r="JR82" i="9"/>
  <c r="JQ82" i="9"/>
  <c r="JP82" i="9"/>
  <c r="JO82" i="9"/>
  <c r="JN82" i="9"/>
  <c r="JM82" i="9"/>
  <c r="JL82" i="9"/>
  <c r="JK82" i="9"/>
  <c r="JJ82" i="9"/>
  <c r="JI82" i="9"/>
  <c r="JH82" i="9"/>
  <c r="JG82" i="9"/>
  <c r="JF82" i="9"/>
  <c r="JE82" i="9"/>
  <c r="JD82" i="9"/>
  <c r="JC82" i="9"/>
  <c r="JB82" i="9"/>
  <c r="JA82" i="9"/>
  <c r="IZ82" i="9"/>
  <c r="IY82" i="9"/>
  <c r="IX82" i="9"/>
  <c r="IW82" i="9"/>
  <c r="IV82" i="9"/>
  <c r="IU82" i="9"/>
  <c r="IT82" i="9"/>
  <c r="IS82" i="9"/>
  <c r="IR82" i="9"/>
  <c r="IQ82" i="9"/>
  <c r="IP82" i="9"/>
  <c r="IO82" i="9"/>
  <c r="IN82" i="9"/>
  <c r="IM82" i="9"/>
  <c r="IL82" i="9"/>
  <c r="IK82" i="9"/>
  <c r="IJ82" i="9"/>
  <c r="II82" i="9"/>
  <c r="IH82" i="9"/>
  <c r="IG82" i="9"/>
  <c r="JR81" i="9"/>
  <c r="JQ81" i="9"/>
  <c r="JP81" i="9"/>
  <c r="JO81" i="9"/>
  <c r="JN81" i="9"/>
  <c r="JM81" i="9"/>
  <c r="JL81" i="9"/>
  <c r="JK81" i="9"/>
  <c r="JJ81" i="9"/>
  <c r="JI81" i="9"/>
  <c r="JH81" i="9"/>
  <c r="JG81" i="9"/>
  <c r="JF81" i="9"/>
  <c r="JE81" i="9"/>
  <c r="JD81" i="9"/>
  <c r="JC81" i="9"/>
  <c r="JB81" i="9"/>
  <c r="JA81" i="9"/>
  <c r="IZ81" i="9"/>
  <c r="IY81" i="9"/>
  <c r="IX81" i="9"/>
  <c r="IW81" i="9"/>
  <c r="IV81" i="9"/>
  <c r="IU81" i="9"/>
  <c r="IT81" i="9"/>
  <c r="IS81" i="9"/>
  <c r="IR81" i="9"/>
  <c r="IQ81" i="9"/>
  <c r="IP81" i="9"/>
  <c r="IO81" i="9"/>
  <c r="IN81" i="9"/>
  <c r="IM81" i="9"/>
  <c r="IL81" i="9"/>
  <c r="IK81" i="9"/>
  <c r="IJ81" i="9"/>
  <c r="II81" i="9"/>
  <c r="IH81" i="9"/>
  <c r="IG81" i="9"/>
  <c r="JR80" i="9"/>
  <c r="JQ80" i="9"/>
  <c r="JP80" i="9"/>
  <c r="JO80" i="9"/>
  <c r="JN80" i="9"/>
  <c r="JM80" i="9"/>
  <c r="JL80" i="9"/>
  <c r="JK80" i="9"/>
  <c r="JJ80" i="9"/>
  <c r="JI80" i="9"/>
  <c r="JH80" i="9"/>
  <c r="JG80" i="9"/>
  <c r="JF80" i="9"/>
  <c r="JE80" i="9"/>
  <c r="JD80" i="9"/>
  <c r="JC80" i="9"/>
  <c r="JB80" i="9"/>
  <c r="JA80" i="9"/>
  <c r="IZ80" i="9"/>
  <c r="IY80" i="9"/>
  <c r="IX80" i="9"/>
  <c r="IW80" i="9"/>
  <c r="IV80" i="9"/>
  <c r="IU80" i="9"/>
  <c r="IT80" i="9"/>
  <c r="IS80" i="9"/>
  <c r="IR80" i="9"/>
  <c r="IQ80" i="9"/>
  <c r="IP80" i="9"/>
  <c r="IO80" i="9"/>
  <c r="IN80" i="9"/>
  <c r="IM80" i="9"/>
  <c r="IL80" i="9"/>
  <c r="IK80" i="9"/>
  <c r="IJ80" i="9"/>
  <c r="II80" i="9"/>
  <c r="IH80" i="9"/>
  <c r="IG80" i="9"/>
  <c r="JR79" i="9"/>
  <c r="JQ79" i="9"/>
  <c r="JP79" i="9"/>
  <c r="JO79" i="9"/>
  <c r="JN79" i="9"/>
  <c r="JM79" i="9"/>
  <c r="JL79" i="9"/>
  <c r="JK79" i="9"/>
  <c r="JJ79" i="9"/>
  <c r="JI79" i="9"/>
  <c r="JH79" i="9"/>
  <c r="JG79" i="9"/>
  <c r="JF79" i="9"/>
  <c r="JE79" i="9"/>
  <c r="JD79" i="9"/>
  <c r="JC79" i="9"/>
  <c r="JB79" i="9"/>
  <c r="JA79" i="9"/>
  <c r="IZ79" i="9"/>
  <c r="IY79" i="9"/>
  <c r="IX79" i="9"/>
  <c r="IW79" i="9"/>
  <c r="IV79" i="9"/>
  <c r="IU79" i="9"/>
  <c r="IT79" i="9"/>
  <c r="IS79" i="9"/>
  <c r="IR79" i="9"/>
  <c r="IQ79" i="9"/>
  <c r="IP79" i="9"/>
  <c r="IO79" i="9"/>
  <c r="IN79" i="9"/>
  <c r="IM79" i="9"/>
  <c r="IL79" i="9"/>
  <c r="IK79" i="9"/>
  <c r="IJ79" i="9"/>
  <c r="II79" i="9"/>
  <c r="IH79" i="9"/>
  <c r="IG79" i="9"/>
  <c r="JR78" i="9"/>
  <c r="JQ78" i="9"/>
  <c r="JP78" i="9"/>
  <c r="JO78" i="9"/>
  <c r="JN78" i="9"/>
  <c r="JM78" i="9"/>
  <c r="JL78" i="9"/>
  <c r="JK78" i="9"/>
  <c r="JJ78" i="9"/>
  <c r="JI78" i="9"/>
  <c r="JH78" i="9"/>
  <c r="JG78" i="9"/>
  <c r="JF78" i="9"/>
  <c r="JE78" i="9"/>
  <c r="JD78" i="9"/>
  <c r="JC78" i="9"/>
  <c r="JB78" i="9"/>
  <c r="JA78" i="9"/>
  <c r="IZ78" i="9"/>
  <c r="IY78" i="9"/>
  <c r="IX78" i="9"/>
  <c r="IW78" i="9"/>
  <c r="IV78" i="9"/>
  <c r="IU78" i="9"/>
  <c r="IT78" i="9"/>
  <c r="IS78" i="9"/>
  <c r="IR78" i="9"/>
  <c r="IQ78" i="9"/>
  <c r="IP78" i="9"/>
  <c r="IO78" i="9"/>
  <c r="IN78" i="9"/>
  <c r="IM78" i="9"/>
  <c r="IL78" i="9"/>
  <c r="IK78" i="9"/>
  <c r="IJ78" i="9"/>
  <c r="II78" i="9"/>
  <c r="IH78" i="9"/>
  <c r="IG78" i="9"/>
  <c r="JR77" i="9"/>
  <c r="JQ77" i="9"/>
  <c r="JP77" i="9"/>
  <c r="JO77" i="9"/>
  <c r="JN77" i="9"/>
  <c r="JM77" i="9"/>
  <c r="JL77" i="9"/>
  <c r="JK77" i="9"/>
  <c r="JJ77" i="9"/>
  <c r="JI77" i="9"/>
  <c r="JH77" i="9"/>
  <c r="JG77" i="9"/>
  <c r="JF77" i="9"/>
  <c r="JE77" i="9"/>
  <c r="JD77" i="9"/>
  <c r="JC77" i="9"/>
  <c r="JB77" i="9"/>
  <c r="JA77" i="9"/>
  <c r="IZ77" i="9"/>
  <c r="IY77" i="9"/>
  <c r="IX77" i="9"/>
  <c r="IW77" i="9"/>
  <c r="IV77" i="9"/>
  <c r="IU77" i="9"/>
  <c r="IT77" i="9"/>
  <c r="IS77" i="9"/>
  <c r="IR77" i="9"/>
  <c r="IQ77" i="9"/>
  <c r="IP77" i="9"/>
  <c r="IO77" i="9"/>
  <c r="IN77" i="9"/>
  <c r="IM77" i="9"/>
  <c r="IL77" i="9"/>
  <c r="IK77" i="9"/>
  <c r="IJ77" i="9"/>
  <c r="II77" i="9"/>
  <c r="IH77" i="9"/>
  <c r="IG77" i="9"/>
  <c r="JR76" i="9"/>
  <c r="JQ76" i="9"/>
  <c r="JP76" i="9"/>
  <c r="JO76" i="9"/>
  <c r="JN76" i="9"/>
  <c r="JM76" i="9"/>
  <c r="JL76" i="9"/>
  <c r="JK76" i="9"/>
  <c r="JJ76" i="9"/>
  <c r="JI76" i="9"/>
  <c r="JH76" i="9"/>
  <c r="JG76" i="9"/>
  <c r="JF76" i="9"/>
  <c r="JE76" i="9"/>
  <c r="JD76" i="9"/>
  <c r="JC76" i="9"/>
  <c r="JB76" i="9"/>
  <c r="JA76" i="9"/>
  <c r="IZ76" i="9"/>
  <c r="IY76" i="9"/>
  <c r="IX76" i="9"/>
  <c r="IW76" i="9"/>
  <c r="IV76" i="9"/>
  <c r="IU76" i="9"/>
  <c r="IT76" i="9"/>
  <c r="IS76" i="9"/>
  <c r="IR76" i="9"/>
  <c r="IQ76" i="9"/>
  <c r="IP76" i="9"/>
  <c r="IO76" i="9"/>
  <c r="IN76" i="9"/>
  <c r="IM76" i="9"/>
  <c r="IL76" i="9"/>
  <c r="IK76" i="9"/>
  <c r="IJ76" i="9"/>
  <c r="II76" i="9"/>
  <c r="IH76" i="9"/>
  <c r="IG76" i="9"/>
  <c r="JR75" i="9"/>
  <c r="JQ75" i="9"/>
  <c r="JP75" i="9"/>
  <c r="JO75" i="9"/>
  <c r="JN75" i="9"/>
  <c r="JM75" i="9"/>
  <c r="JL75" i="9"/>
  <c r="JK75" i="9"/>
  <c r="JJ75" i="9"/>
  <c r="JI75" i="9"/>
  <c r="JH75" i="9"/>
  <c r="JG75" i="9"/>
  <c r="JF75" i="9"/>
  <c r="JE75" i="9"/>
  <c r="JD75" i="9"/>
  <c r="JC75" i="9"/>
  <c r="JB75" i="9"/>
  <c r="JA75" i="9"/>
  <c r="IZ75" i="9"/>
  <c r="IY75" i="9"/>
  <c r="IX75" i="9"/>
  <c r="IW75" i="9"/>
  <c r="IV75" i="9"/>
  <c r="IU75" i="9"/>
  <c r="IT75" i="9"/>
  <c r="IS75" i="9"/>
  <c r="IR75" i="9"/>
  <c r="IQ75" i="9"/>
  <c r="IP75" i="9"/>
  <c r="IO75" i="9"/>
  <c r="IN75" i="9"/>
  <c r="IM75" i="9"/>
  <c r="IL75" i="9"/>
  <c r="IK75" i="9"/>
  <c r="IJ75" i="9"/>
  <c r="II75" i="9"/>
  <c r="IH75" i="9"/>
  <c r="IG75" i="9"/>
  <c r="JR74" i="9"/>
  <c r="JQ74" i="9"/>
  <c r="JP74" i="9"/>
  <c r="JO74" i="9"/>
  <c r="JN74" i="9"/>
  <c r="JM74" i="9"/>
  <c r="JL74" i="9"/>
  <c r="JK74" i="9"/>
  <c r="JJ74" i="9"/>
  <c r="JI74" i="9"/>
  <c r="JH74" i="9"/>
  <c r="JG74" i="9"/>
  <c r="JF74" i="9"/>
  <c r="JE74" i="9"/>
  <c r="JD74" i="9"/>
  <c r="JC74" i="9"/>
  <c r="JB74" i="9"/>
  <c r="JA74" i="9"/>
  <c r="IZ74" i="9"/>
  <c r="IY74" i="9"/>
  <c r="IX74" i="9"/>
  <c r="IW74" i="9"/>
  <c r="IV74" i="9"/>
  <c r="IU74" i="9"/>
  <c r="IT74" i="9"/>
  <c r="IS74" i="9"/>
  <c r="IR74" i="9"/>
  <c r="IQ74" i="9"/>
  <c r="IP74" i="9"/>
  <c r="IO74" i="9"/>
  <c r="IN74" i="9"/>
  <c r="IM74" i="9"/>
  <c r="IL74" i="9"/>
  <c r="IK74" i="9"/>
  <c r="IJ74" i="9"/>
  <c r="II74" i="9"/>
  <c r="IH74" i="9"/>
  <c r="IG74" i="9"/>
  <c r="JR73" i="9"/>
  <c r="JQ73" i="9"/>
  <c r="JP73" i="9"/>
  <c r="JO73" i="9"/>
  <c r="JN73" i="9"/>
  <c r="JM73" i="9"/>
  <c r="JL73" i="9"/>
  <c r="JK73" i="9"/>
  <c r="JJ73" i="9"/>
  <c r="JI73" i="9"/>
  <c r="JH73" i="9"/>
  <c r="JG73" i="9"/>
  <c r="JF73" i="9"/>
  <c r="JE73" i="9"/>
  <c r="JD73" i="9"/>
  <c r="JC73" i="9"/>
  <c r="JB73" i="9"/>
  <c r="JA73" i="9"/>
  <c r="IZ73" i="9"/>
  <c r="IY73" i="9"/>
  <c r="IX73" i="9"/>
  <c r="IW73" i="9"/>
  <c r="IV73" i="9"/>
  <c r="IU73" i="9"/>
  <c r="IT73" i="9"/>
  <c r="IS73" i="9"/>
  <c r="IR73" i="9"/>
  <c r="IQ73" i="9"/>
  <c r="IP73" i="9"/>
  <c r="IO73" i="9"/>
  <c r="IN73" i="9"/>
  <c r="IM73" i="9"/>
  <c r="IL73" i="9"/>
  <c r="IK73" i="9"/>
  <c r="IJ73" i="9"/>
  <c r="II73" i="9"/>
  <c r="IH73" i="9"/>
  <c r="IG73" i="9"/>
  <c r="JR72" i="9"/>
  <c r="JQ72" i="9"/>
  <c r="JP72" i="9"/>
  <c r="JO72" i="9"/>
  <c r="JN72" i="9"/>
  <c r="JM72" i="9"/>
  <c r="JL72" i="9"/>
  <c r="JK72" i="9"/>
  <c r="JJ72" i="9"/>
  <c r="JI72" i="9"/>
  <c r="JH72" i="9"/>
  <c r="JG72" i="9"/>
  <c r="JF72" i="9"/>
  <c r="JE72" i="9"/>
  <c r="JD72" i="9"/>
  <c r="JC72" i="9"/>
  <c r="JB72" i="9"/>
  <c r="JA72" i="9"/>
  <c r="IZ72" i="9"/>
  <c r="IY72" i="9"/>
  <c r="IX72" i="9"/>
  <c r="IW72" i="9"/>
  <c r="IV72" i="9"/>
  <c r="IU72" i="9"/>
  <c r="IT72" i="9"/>
  <c r="IS72" i="9"/>
  <c r="IR72" i="9"/>
  <c r="IQ72" i="9"/>
  <c r="IP72" i="9"/>
  <c r="IO72" i="9"/>
  <c r="IN72" i="9"/>
  <c r="IM72" i="9"/>
  <c r="IL72" i="9"/>
  <c r="IK72" i="9"/>
  <c r="IJ72" i="9"/>
  <c r="II72" i="9"/>
  <c r="IH72" i="9"/>
  <c r="IG72" i="9"/>
  <c r="JR71" i="9"/>
  <c r="JQ71" i="9"/>
  <c r="JP71" i="9"/>
  <c r="JO71" i="9"/>
  <c r="JN71" i="9"/>
  <c r="JM71" i="9"/>
  <c r="JL71" i="9"/>
  <c r="JK71" i="9"/>
  <c r="JJ71" i="9"/>
  <c r="JI71" i="9"/>
  <c r="JH71" i="9"/>
  <c r="JG71" i="9"/>
  <c r="JF71" i="9"/>
  <c r="JE71" i="9"/>
  <c r="JD71" i="9"/>
  <c r="JC71" i="9"/>
  <c r="JB71" i="9"/>
  <c r="JA71" i="9"/>
  <c r="IZ71" i="9"/>
  <c r="IY71" i="9"/>
  <c r="IX71" i="9"/>
  <c r="IW71" i="9"/>
  <c r="IV71" i="9"/>
  <c r="IU71" i="9"/>
  <c r="IT71" i="9"/>
  <c r="IS71" i="9"/>
  <c r="IR71" i="9"/>
  <c r="IQ71" i="9"/>
  <c r="IP71" i="9"/>
  <c r="IO71" i="9"/>
  <c r="IN71" i="9"/>
  <c r="IM71" i="9"/>
  <c r="IL71" i="9"/>
  <c r="IK71" i="9"/>
  <c r="IJ71" i="9"/>
  <c r="II71" i="9"/>
  <c r="IH71" i="9"/>
  <c r="IG71" i="9"/>
  <c r="JR70" i="9"/>
  <c r="JQ70" i="9"/>
  <c r="JP70" i="9"/>
  <c r="JO70" i="9"/>
  <c r="JN70" i="9"/>
  <c r="JM70" i="9"/>
  <c r="JL70" i="9"/>
  <c r="JK70" i="9"/>
  <c r="JJ70" i="9"/>
  <c r="JI70" i="9"/>
  <c r="JH70" i="9"/>
  <c r="JG70" i="9"/>
  <c r="JF70" i="9"/>
  <c r="JE70" i="9"/>
  <c r="JD70" i="9"/>
  <c r="JC70" i="9"/>
  <c r="JB70" i="9"/>
  <c r="JA70" i="9"/>
  <c r="IZ70" i="9"/>
  <c r="IY70" i="9"/>
  <c r="IX70" i="9"/>
  <c r="IW70" i="9"/>
  <c r="IV70" i="9"/>
  <c r="IU70" i="9"/>
  <c r="IT70" i="9"/>
  <c r="IS70" i="9"/>
  <c r="IR70" i="9"/>
  <c r="IQ70" i="9"/>
  <c r="IP70" i="9"/>
  <c r="IO70" i="9"/>
  <c r="IN70" i="9"/>
  <c r="IM70" i="9"/>
  <c r="IL70" i="9"/>
  <c r="IK70" i="9"/>
  <c r="IJ70" i="9"/>
  <c r="II70" i="9"/>
  <c r="IH70" i="9"/>
  <c r="IG70" i="9"/>
  <c r="JR69" i="9"/>
  <c r="JQ69" i="9"/>
  <c r="JP69" i="9"/>
  <c r="JO69" i="9"/>
  <c r="JN69" i="9"/>
  <c r="JM69" i="9"/>
  <c r="JL69" i="9"/>
  <c r="JK69" i="9"/>
  <c r="JJ69" i="9"/>
  <c r="JI69" i="9"/>
  <c r="JH69" i="9"/>
  <c r="JG69" i="9"/>
  <c r="JF69" i="9"/>
  <c r="JE69" i="9"/>
  <c r="JD69" i="9"/>
  <c r="JC69" i="9"/>
  <c r="JB69" i="9"/>
  <c r="JA69" i="9"/>
  <c r="IZ69" i="9"/>
  <c r="IY69" i="9"/>
  <c r="IX69" i="9"/>
  <c r="IW69" i="9"/>
  <c r="IV69" i="9"/>
  <c r="IU69" i="9"/>
  <c r="IT69" i="9"/>
  <c r="IS69" i="9"/>
  <c r="IR69" i="9"/>
  <c r="IQ69" i="9"/>
  <c r="IP69" i="9"/>
  <c r="IO69" i="9"/>
  <c r="IN69" i="9"/>
  <c r="IM69" i="9"/>
  <c r="IL69" i="9"/>
  <c r="IK69" i="9"/>
  <c r="IJ69" i="9"/>
  <c r="II69" i="9"/>
  <c r="IH69" i="9"/>
  <c r="IG69" i="9"/>
  <c r="JR68" i="9"/>
  <c r="JQ68" i="9"/>
  <c r="JP68" i="9"/>
  <c r="JO68" i="9"/>
  <c r="JN68" i="9"/>
  <c r="JM68" i="9"/>
  <c r="JL68" i="9"/>
  <c r="JK68" i="9"/>
  <c r="JJ68" i="9"/>
  <c r="JI68" i="9"/>
  <c r="JH68" i="9"/>
  <c r="JG68" i="9"/>
  <c r="JF68" i="9"/>
  <c r="JE68" i="9"/>
  <c r="JD68" i="9"/>
  <c r="JC68" i="9"/>
  <c r="JB68" i="9"/>
  <c r="JA68" i="9"/>
  <c r="IZ68" i="9"/>
  <c r="IY68" i="9"/>
  <c r="IX68" i="9"/>
  <c r="IW68" i="9"/>
  <c r="IV68" i="9"/>
  <c r="IU68" i="9"/>
  <c r="IT68" i="9"/>
  <c r="IS68" i="9"/>
  <c r="IR68" i="9"/>
  <c r="IQ68" i="9"/>
  <c r="IP68" i="9"/>
  <c r="IO68" i="9"/>
  <c r="IN68" i="9"/>
  <c r="IM68" i="9"/>
  <c r="IL68" i="9"/>
  <c r="IK68" i="9"/>
  <c r="IJ68" i="9"/>
  <c r="II68" i="9"/>
  <c r="IH68" i="9"/>
  <c r="IG68" i="9"/>
  <c r="JR67" i="9"/>
  <c r="JQ67" i="9"/>
  <c r="JP67" i="9"/>
  <c r="JO67" i="9"/>
  <c r="JN67" i="9"/>
  <c r="JM67" i="9"/>
  <c r="JL67" i="9"/>
  <c r="JK67" i="9"/>
  <c r="JJ67" i="9"/>
  <c r="JI67" i="9"/>
  <c r="JH67" i="9"/>
  <c r="JG67" i="9"/>
  <c r="JF67" i="9"/>
  <c r="JE67" i="9"/>
  <c r="JD67" i="9"/>
  <c r="JC67" i="9"/>
  <c r="JB67" i="9"/>
  <c r="JA67" i="9"/>
  <c r="IZ67" i="9"/>
  <c r="IY67" i="9"/>
  <c r="IX67" i="9"/>
  <c r="IW67" i="9"/>
  <c r="IV67" i="9"/>
  <c r="IU67" i="9"/>
  <c r="IT67" i="9"/>
  <c r="IS67" i="9"/>
  <c r="IR67" i="9"/>
  <c r="IQ67" i="9"/>
  <c r="IP67" i="9"/>
  <c r="IO67" i="9"/>
  <c r="IN67" i="9"/>
  <c r="IM67" i="9"/>
  <c r="IL67" i="9"/>
  <c r="IK67" i="9"/>
  <c r="IJ67" i="9"/>
  <c r="II67" i="9"/>
  <c r="IH67" i="9"/>
  <c r="IG67" i="9"/>
  <c r="JR66" i="9"/>
  <c r="JQ66" i="9"/>
  <c r="JP66" i="9"/>
  <c r="JO66" i="9"/>
  <c r="JN66" i="9"/>
  <c r="JM66" i="9"/>
  <c r="JL66" i="9"/>
  <c r="JK66" i="9"/>
  <c r="JJ66" i="9"/>
  <c r="JI66" i="9"/>
  <c r="JH66" i="9"/>
  <c r="JG66" i="9"/>
  <c r="JF66" i="9"/>
  <c r="JE66" i="9"/>
  <c r="JD66" i="9"/>
  <c r="JC66" i="9"/>
  <c r="JB66" i="9"/>
  <c r="JA66" i="9"/>
  <c r="IZ66" i="9"/>
  <c r="IY66" i="9"/>
  <c r="IX66" i="9"/>
  <c r="IW66" i="9"/>
  <c r="IV66" i="9"/>
  <c r="IU66" i="9"/>
  <c r="IT66" i="9"/>
  <c r="IS66" i="9"/>
  <c r="IR66" i="9"/>
  <c r="IQ66" i="9"/>
  <c r="IP66" i="9"/>
  <c r="IO66" i="9"/>
  <c r="IN66" i="9"/>
  <c r="IM66" i="9"/>
  <c r="IL66" i="9"/>
  <c r="IK66" i="9"/>
  <c r="IJ66" i="9"/>
  <c r="II66" i="9"/>
  <c r="IH66" i="9"/>
  <c r="IG66" i="9"/>
  <c r="JR65" i="9"/>
  <c r="JQ65" i="9"/>
  <c r="JP65" i="9"/>
  <c r="JO65" i="9"/>
  <c r="JN65" i="9"/>
  <c r="JM65" i="9"/>
  <c r="JL65" i="9"/>
  <c r="JK65" i="9"/>
  <c r="JJ65" i="9"/>
  <c r="JI65" i="9"/>
  <c r="JH65" i="9"/>
  <c r="JG65" i="9"/>
  <c r="JF65" i="9"/>
  <c r="JE65" i="9"/>
  <c r="JD65" i="9"/>
  <c r="JC65" i="9"/>
  <c r="JB65" i="9"/>
  <c r="JA65" i="9"/>
  <c r="IZ65" i="9"/>
  <c r="IY65" i="9"/>
  <c r="IX65" i="9"/>
  <c r="IW65" i="9"/>
  <c r="IV65" i="9"/>
  <c r="IU65" i="9"/>
  <c r="IT65" i="9"/>
  <c r="IS65" i="9"/>
  <c r="IR65" i="9"/>
  <c r="IQ65" i="9"/>
  <c r="IP65" i="9"/>
  <c r="IO65" i="9"/>
  <c r="IN65" i="9"/>
  <c r="IM65" i="9"/>
  <c r="IL65" i="9"/>
  <c r="IK65" i="9"/>
  <c r="IJ65" i="9"/>
  <c r="II65" i="9"/>
  <c r="IH65" i="9"/>
  <c r="IG65" i="9"/>
  <c r="JR64" i="9"/>
  <c r="JQ64" i="9"/>
  <c r="JP64" i="9"/>
  <c r="JO64" i="9"/>
  <c r="JN64" i="9"/>
  <c r="JM64" i="9"/>
  <c r="JL64" i="9"/>
  <c r="JK64" i="9"/>
  <c r="JJ64" i="9"/>
  <c r="JI64" i="9"/>
  <c r="JH64" i="9"/>
  <c r="JG64" i="9"/>
  <c r="JF64" i="9"/>
  <c r="JE64" i="9"/>
  <c r="JD64" i="9"/>
  <c r="JC64" i="9"/>
  <c r="JB64" i="9"/>
  <c r="JA64" i="9"/>
  <c r="IZ64" i="9"/>
  <c r="IY64" i="9"/>
  <c r="IX64" i="9"/>
  <c r="IW64" i="9"/>
  <c r="IV64" i="9"/>
  <c r="IU64" i="9"/>
  <c r="IT64" i="9"/>
  <c r="IS64" i="9"/>
  <c r="IR64" i="9"/>
  <c r="IQ64" i="9"/>
  <c r="IP64" i="9"/>
  <c r="IO64" i="9"/>
  <c r="IN64" i="9"/>
  <c r="IM64" i="9"/>
  <c r="IL64" i="9"/>
  <c r="IK64" i="9"/>
  <c r="IJ64" i="9"/>
  <c r="II64" i="9"/>
  <c r="IH64" i="9"/>
  <c r="IG64" i="9"/>
  <c r="JR63" i="9"/>
  <c r="JQ63" i="9"/>
  <c r="JP63" i="9"/>
  <c r="JO63" i="9"/>
  <c r="JN63" i="9"/>
  <c r="JM63" i="9"/>
  <c r="JL63" i="9"/>
  <c r="JK63" i="9"/>
  <c r="JJ63" i="9"/>
  <c r="JI63" i="9"/>
  <c r="JH63" i="9"/>
  <c r="JG63" i="9"/>
  <c r="JF63" i="9"/>
  <c r="JE63" i="9"/>
  <c r="JD63" i="9"/>
  <c r="JC63" i="9"/>
  <c r="JB63" i="9"/>
  <c r="JA63" i="9"/>
  <c r="IZ63" i="9"/>
  <c r="IY63" i="9"/>
  <c r="IX63" i="9"/>
  <c r="IW63" i="9"/>
  <c r="IV63" i="9"/>
  <c r="IU63" i="9"/>
  <c r="IT63" i="9"/>
  <c r="IS63" i="9"/>
  <c r="IR63" i="9"/>
  <c r="IQ63" i="9"/>
  <c r="IP63" i="9"/>
  <c r="IO63" i="9"/>
  <c r="IN63" i="9"/>
  <c r="IM63" i="9"/>
  <c r="IL63" i="9"/>
  <c r="IK63" i="9"/>
  <c r="IJ63" i="9"/>
  <c r="II63" i="9"/>
  <c r="IH63" i="9"/>
  <c r="IG63" i="9"/>
  <c r="JR62" i="9"/>
  <c r="JQ62" i="9"/>
  <c r="JP62" i="9"/>
  <c r="JO62" i="9"/>
  <c r="JN62" i="9"/>
  <c r="JM62" i="9"/>
  <c r="JL62" i="9"/>
  <c r="JK62" i="9"/>
  <c r="JJ62" i="9"/>
  <c r="JI62" i="9"/>
  <c r="JH62" i="9"/>
  <c r="JG62" i="9"/>
  <c r="JF62" i="9"/>
  <c r="JE62" i="9"/>
  <c r="JD62" i="9"/>
  <c r="JC62" i="9"/>
  <c r="JB62" i="9"/>
  <c r="JA62" i="9"/>
  <c r="IZ62" i="9"/>
  <c r="IY62" i="9"/>
  <c r="IX62" i="9"/>
  <c r="IW62" i="9"/>
  <c r="IV62" i="9"/>
  <c r="IU62" i="9"/>
  <c r="IT62" i="9"/>
  <c r="IS62" i="9"/>
  <c r="IR62" i="9"/>
  <c r="IQ62" i="9"/>
  <c r="IP62" i="9"/>
  <c r="IO62" i="9"/>
  <c r="IN62" i="9"/>
  <c r="IM62" i="9"/>
  <c r="IL62" i="9"/>
  <c r="IK62" i="9"/>
  <c r="IJ62" i="9"/>
  <c r="II62" i="9"/>
  <c r="IH62" i="9"/>
  <c r="IG62" i="9"/>
  <c r="JR61" i="9"/>
  <c r="JQ61" i="9"/>
  <c r="JP61" i="9"/>
  <c r="JO61" i="9"/>
  <c r="JN61" i="9"/>
  <c r="JM61" i="9"/>
  <c r="JL61" i="9"/>
  <c r="JK61" i="9"/>
  <c r="JJ61" i="9"/>
  <c r="JI61" i="9"/>
  <c r="JH61" i="9"/>
  <c r="JG61" i="9"/>
  <c r="JF61" i="9"/>
  <c r="JE61" i="9"/>
  <c r="JD61" i="9"/>
  <c r="JC61" i="9"/>
  <c r="JB61" i="9"/>
  <c r="JA61" i="9"/>
  <c r="IZ61" i="9"/>
  <c r="IY61" i="9"/>
  <c r="IX61" i="9"/>
  <c r="IW61" i="9"/>
  <c r="IV61" i="9"/>
  <c r="IU61" i="9"/>
  <c r="IT61" i="9"/>
  <c r="IS61" i="9"/>
  <c r="IR61" i="9"/>
  <c r="IQ61" i="9"/>
  <c r="IP61" i="9"/>
  <c r="IO61" i="9"/>
  <c r="IN61" i="9"/>
  <c r="IM61" i="9"/>
  <c r="IL61" i="9"/>
  <c r="IK61" i="9"/>
  <c r="IJ61" i="9"/>
  <c r="II61" i="9"/>
  <c r="IH61" i="9"/>
  <c r="IG61" i="9"/>
  <c r="JR60" i="9"/>
  <c r="JQ60" i="9"/>
  <c r="JP60" i="9"/>
  <c r="JO60" i="9"/>
  <c r="JN60" i="9"/>
  <c r="JM60" i="9"/>
  <c r="JL60" i="9"/>
  <c r="JK60" i="9"/>
  <c r="JJ60" i="9"/>
  <c r="JI60" i="9"/>
  <c r="JH60" i="9"/>
  <c r="JG60" i="9"/>
  <c r="JF60" i="9"/>
  <c r="JE60" i="9"/>
  <c r="JD60" i="9"/>
  <c r="JC60" i="9"/>
  <c r="JB60" i="9"/>
  <c r="JA60" i="9"/>
  <c r="IZ60" i="9"/>
  <c r="IY60" i="9"/>
  <c r="IX60" i="9"/>
  <c r="IW60" i="9"/>
  <c r="IV60" i="9"/>
  <c r="IU60" i="9"/>
  <c r="IT60" i="9"/>
  <c r="IS60" i="9"/>
  <c r="IR60" i="9"/>
  <c r="IQ60" i="9"/>
  <c r="IP60" i="9"/>
  <c r="IO60" i="9"/>
  <c r="IN60" i="9"/>
  <c r="IM60" i="9"/>
  <c r="IL60" i="9"/>
  <c r="IK60" i="9"/>
  <c r="IJ60" i="9"/>
  <c r="II60" i="9"/>
  <c r="IH60" i="9"/>
  <c r="IG60" i="9"/>
  <c r="JR59" i="9"/>
  <c r="JQ59" i="9"/>
  <c r="JP59" i="9"/>
  <c r="JO59" i="9"/>
  <c r="JN59" i="9"/>
  <c r="JM59" i="9"/>
  <c r="JL59" i="9"/>
  <c r="JK59" i="9"/>
  <c r="JJ59" i="9"/>
  <c r="JI59" i="9"/>
  <c r="JH59" i="9"/>
  <c r="JG59" i="9"/>
  <c r="JF59" i="9"/>
  <c r="JE59" i="9"/>
  <c r="JD59" i="9"/>
  <c r="JC59" i="9"/>
  <c r="JB59" i="9"/>
  <c r="JA59" i="9"/>
  <c r="IZ59" i="9"/>
  <c r="IY59" i="9"/>
  <c r="IX59" i="9"/>
  <c r="IW59" i="9"/>
  <c r="IV59" i="9"/>
  <c r="IU59" i="9"/>
  <c r="IT59" i="9"/>
  <c r="IS59" i="9"/>
  <c r="IR59" i="9"/>
  <c r="IQ59" i="9"/>
  <c r="IP59" i="9"/>
  <c r="IO59" i="9"/>
  <c r="IN59" i="9"/>
  <c r="IM59" i="9"/>
  <c r="IL59" i="9"/>
  <c r="IK59" i="9"/>
  <c r="IJ59" i="9"/>
  <c r="II59" i="9"/>
  <c r="IH59" i="9"/>
  <c r="IG59" i="9"/>
  <c r="JR58" i="9"/>
  <c r="JQ58" i="9"/>
  <c r="JP58" i="9"/>
  <c r="JO58" i="9"/>
  <c r="JN58" i="9"/>
  <c r="JM58" i="9"/>
  <c r="JL58" i="9"/>
  <c r="JK58" i="9"/>
  <c r="JJ58" i="9"/>
  <c r="JI58" i="9"/>
  <c r="JH58" i="9"/>
  <c r="JG58" i="9"/>
  <c r="JF58" i="9"/>
  <c r="JE58" i="9"/>
  <c r="JD58" i="9"/>
  <c r="JC58" i="9"/>
  <c r="JB58" i="9"/>
  <c r="JA58" i="9"/>
  <c r="IZ58" i="9"/>
  <c r="IY58" i="9"/>
  <c r="IX58" i="9"/>
  <c r="IW58" i="9"/>
  <c r="IV58" i="9"/>
  <c r="IU58" i="9"/>
  <c r="IT58" i="9"/>
  <c r="IS58" i="9"/>
  <c r="IR58" i="9"/>
  <c r="IQ58" i="9"/>
  <c r="IP58" i="9"/>
  <c r="IO58" i="9"/>
  <c r="IN58" i="9"/>
  <c r="IM58" i="9"/>
  <c r="IL58" i="9"/>
  <c r="IK58" i="9"/>
  <c r="IJ58" i="9"/>
  <c r="II58" i="9"/>
  <c r="IH58" i="9"/>
  <c r="IG58" i="9"/>
  <c r="JR57" i="9"/>
  <c r="JQ57" i="9"/>
  <c r="JP57" i="9"/>
  <c r="JO57" i="9"/>
  <c r="JN57" i="9"/>
  <c r="JM57" i="9"/>
  <c r="JL57" i="9"/>
  <c r="JK57" i="9"/>
  <c r="JJ57" i="9"/>
  <c r="JI57" i="9"/>
  <c r="JH57" i="9"/>
  <c r="JG57" i="9"/>
  <c r="JF57" i="9"/>
  <c r="JE57" i="9"/>
  <c r="JD57" i="9"/>
  <c r="JC57" i="9"/>
  <c r="JB57" i="9"/>
  <c r="JA57" i="9"/>
  <c r="IZ57" i="9"/>
  <c r="IY57" i="9"/>
  <c r="IX57" i="9"/>
  <c r="IW57" i="9"/>
  <c r="IV57" i="9"/>
  <c r="IU57" i="9"/>
  <c r="IT57" i="9"/>
  <c r="IS57" i="9"/>
  <c r="IR57" i="9"/>
  <c r="IQ57" i="9"/>
  <c r="IP57" i="9"/>
  <c r="IO57" i="9"/>
  <c r="IN57" i="9"/>
  <c r="IM57" i="9"/>
  <c r="IL57" i="9"/>
  <c r="IK57" i="9"/>
  <c r="IJ57" i="9"/>
  <c r="II57" i="9"/>
  <c r="IH57" i="9"/>
  <c r="IG57" i="9"/>
  <c r="JR56" i="9"/>
  <c r="JQ56" i="9"/>
  <c r="JP56" i="9"/>
  <c r="JO56" i="9"/>
  <c r="JN56" i="9"/>
  <c r="JM56" i="9"/>
  <c r="JL56" i="9"/>
  <c r="JK56" i="9"/>
  <c r="JJ56" i="9"/>
  <c r="JI56" i="9"/>
  <c r="JH56" i="9"/>
  <c r="JG56" i="9"/>
  <c r="JF56" i="9"/>
  <c r="JE56" i="9"/>
  <c r="JD56" i="9"/>
  <c r="JC56" i="9"/>
  <c r="JB56" i="9"/>
  <c r="JA56" i="9"/>
  <c r="IZ56" i="9"/>
  <c r="IY56" i="9"/>
  <c r="IX56" i="9"/>
  <c r="IW56" i="9"/>
  <c r="IV56" i="9"/>
  <c r="IU56" i="9"/>
  <c r="IT56" i="9"/>
  <c r="IS56" i="9"/>
  <c r="IR56" i="9"/>
  <c r="IQ56" i="9"/>
  <c r="IP56" i="9"/>
  <c r="IO56" i="9"/>
  <c r="IN56" i="9"/>
  <c r="IM56" i="9"/>
  <c r="IL56" i="9"/>
  <c r="IK56" i="9"/>
  <c r="IJ56" i="9"/>
  <c r="II56" i="9"/>
  <c r="IH56" i="9"/>
  <c r="IG56"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JR51" i="9"/>
  <c r="JQ51" i="9"/>
  <c r="JP51" i="9"/>
  <c r="JO51" i="9"/>
  <c r="JN51" i="9"/>
  <c r="JM51" i="9"/>
  <c r="JL51" i="9"/>
  <c r="JK51" i="9"/>
  <c r="JJ51" i="9"/>
  <c r="JI51" i="9"/>
  <c r="JH51" i="9"/>
  <c r="JG51" i="9"/>
  <c r="JF51" i="9"/>
  <c r="JE51" i="9"/>
  <c r="JD51" i="9"/>
  <c r="JC51" i="9"/>
  <c r="JB51" i="9"/>
  <c r="JA51" i="9"/>
  <c r="IZ51" i="9"/>
  <c r="IY51" i="9"/>
  <c r="IX51" i="9"/>
  <c r="IW51" i="9"/>
  <c r="IV51" i="9"/>
  <c r="IU51" i="9"/>
  <c r="IT51" i="9"/>
  <c r="IS51" i="9"/>
  <c r="IR51" i="9"/>
  <c r="IQ51" i="9"/>
  <c r="IP51" i="9"/>
  <c r="IO51" i="9"/>
  <c r="IN51" i="9"/>
  <c r="IM51" i="9"/>
  <c r="IL51" i="9"/>
  <c r="IK51" i="9"/>
  <c r="IJ51" i="9"/>
  <c r="II51" i="9"/>
  <c r="IH51" i="9"/>
  <c r="IG51"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JR45" i="9"/>
  <c r="JQ45" i="9"/>
  <c r="JP45" i="9"/>
  <c r="JO45" i="9"/>
  <c r="JN45" i="9"/>
  <c r="JM45" i="9"/>
  <c r="JL45" i="9"/>
  <c r="JK45" i="9"/>
  <c r="JJ45" i="9"/>
  <c r="JI45" i="9"/>
  <c r="JH45" i="9"/>
  <c r="JG45" i="9"/>
  <c r="JF45" i="9"/>
  <c r="JE45" i="9"/>
  <c r="JD45" i="9"/>
  <c r="JC45" i="9"/>
  <c r="JB45" i="9"/>
  <c r="JA45" i="9"/>
  <c r="IZ45" i="9"/>
  <c r="IY45" i="9"/>
  <c r="IX45" i="9"/>
  <c r="IW45" i="9"/>
  <c r="IV45" i="9"/>
  <c r="IU45" i="9"/>
  <c r="IT45" i="9"/>
  <c r="IS45" i="9"/>
  <c r="IR45" i="9"/>
  <c r="IQ45" i="9"/>
  <c r="IP45" i="9"/>
  <c r="IO45" i="9"/>
  <c r="IN45" i="9"/>
  <c r="IM45" i="9"/>
  <c r="IL45" i="9"/>
  <c r="IK45" i="9"/>
  <c r="IJ45" i="9"/>
  <c r="II45" i="9"/>
  <c r="IH45"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IF27" i="9"/>
  <c r="IE27" i="9"/>
  <c r="ID27" i="9"/>
  <c r="IC27" i="9"/>
  <c r="IB27" i="9"/>
  <c r="IA27" i="9"/>
  <c r="HZ27" i="9"/>
  <c r="HY27" i="9"/>
  <c r="HX27" i="9"/>
  <c r="HW27" i="9"/>
  <c r="HV27" i="9"/>
  <c r="HU27" i="9"/>
  <c r="HT27" i="9"/>
  <c r="HS27" i="9"/>
  <c r="HR27" i="9"/>
  <c r="HQ27" i="9"/>
  <c r="HP27" i="9"/>
  <c r="HO27" i="9"/>
  <c r="HN27" i="9"/>
  <c r="HM27" i="9"/>
  <c r="HL27" i="9"/>
  <c r="HK27" i="9"/>
  <c r="HJ27" i="9"/>
  <c r="HI27" i="9"/>
  <c r="HH27" i="9"/>
  <c r="HG27" i="9"/>
  <c r="HF27" i="9"/>
  <c r="HE27" i="9"/>
  <c r="HD27" i="9"/>
  <c r="HC27" i="9"/>
  <c r="HB27" i="9"/>
  <c r="HA27" i="9"/>
  <c r="GZ27" i="9"/>
  <c r="GY27" i="9"/>
  <c r="GX27" i="9"/>
  <c r="GW27" i="9"/>
  <c r="GV27" i="9"/>
  <c r="GU27"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S82" i="9"/>
  <c r="GR82" i="9"/>
  <c r="GQ82" i="9"/>
  <c r="GP82" i="9"/>
  <c r="GO82" i="9"/>
  <c r="GN82" i="9"/>
  <c r="GM82" i="9"/>
  <c r="GL82" i="9"/>
  <c r="GK82" i="9"/>
  <c r="GJ82" i="9"/>
  <c r="GI82" i="9"/>
  <c r="GH82" i="9"/>
  <c r="GG82" i="9"/>
  <c r="GF82" i="9"/>
  <c r="GE82" i="9"/>
  <c r="GD82" i="9"/>
  <c r="GC82" i="9"/>
  <c r="GB82" i="9"/>
  <c r="GA82" i="9"/>
  <c r="FZ82" i="9"/>
  <c r="FY82" i="9"/>
  <c r="FX82" i="9"/>
  <c r="FW82" i="9"/>
  <c r="FV82" i="9"/>
  <c r="FU82" i="9"/>
  <c r="FT82" i="9"/>
  <c r="FS82" i="9"/>
  <c r="FR82" i="9"/>
  <c r="FQ82" i="9"/>
  <c r="FP82" i="9"/>
  <c r="FO82" i="9"/>
  <c r="FN82" i="9"/>
  <c r="FM82" i="9"/>
  <c r="FL82" i="9"/>
  <c r="FK82" i="9"/>
  <c r="FJ82" i="9"/>
  <c r="FI82" i="9"/>
  <c r="FH82" i="9"/>
  <c r="FG82" i="9"/>
  <c r="FF82" i="9"/>
  <c r="FE82" i="9"/>
  <c r="FD82" i="9"/>
  <c r="FC82" i="9"/>
  <c r="FB82" i="9"/>
  <c r="FA82" i="9"/>
  <c r="EZ82" i="9"/>
  <c r="EY82" i="9"/>
  <c r="EX82" i="9"/>
  <c r="EW82" i="9"/>
  <c r="EV82" i="9"/>
  <c r="EU82" i="9"/>
  <c r="ET82" i="9"/>
  <c r="ES82" i="9"/>
  <c r="ER82" i="9"/>
  <c r="EQ82" i="9"/>
  <c r="EP82" i="9"/>
  <c r="EO82" i="9"/>
  <c r="EN82" i="9"/>
  <c r="EM82" i="9"/>
  <c r="EL82" i="9"/>
  <c r="EK82" i="9"/>
  <c r="EJ82" i="9"/>
  <c r="EI82" i="9"/>
  <c r="EH82" i="9"/>
  <c r="EG82" i="9"/>
  <c r="EF82" i="9"/>
  <c r="EE82" i="9"/>
  <c r="ED82" i="9"/>
  <c r="EC82" i="9"/>
  <c r="EB82" i="9"/>
  <c r="EA82" i="9"/>
  <c r="DZ82" i="9"/>
  <c r="DY82" i="9"/>
  <c r="DX82" i="9"/>
  <c r="DW82" i="9"/>
  <c r="DV82" i="9"/>
  <c r="GS81" i="9"/>
  <c r="GR81" i="9"/>
  <c r="GQ81" i="9"/>
  <c r="GP81" i="9"/>
  <c r="GO81" i="9"/>
  <c r="GN81" i="9"/>
  <c r="GM81" i="9"/>
  <c r="GL81" i="9"/>
  <c r="GK81" i="9"/>
  <c r="GJ81" i="9"/>
  <c r="GI81" i="9"/>
  <c r="GH81" i="9"/>
  <c r="GG81" i="9"/>
  <c r="GF81" i="9"/>
  <c r="GE81" i="9"/>
  <c r="GD81" i="9"/>
  <c r="GC81" i="9"/>
  <c r="GB81" i="9"/>
  <c r="GA81" i="9"/>
  <c r="FZ81" i="9"/>
  <c r="FY81" i="9"/>
  <c r="FX81" i="9"/>
  <c r="FW81" i="9"/>
  <c r="FV81" i="9"/>
  <c r="FU81" i="9"/>
  <c r="FT81" i="9"/>
  <c r="FS81" i="9"/>
  <c r="FR81" i="9"/>
  <c r="FQ81" i="9"/>
  <c r="FP81" i="9"/>
  <c r="FO81" i="9"/>
  <c r="FN81" i="9"/>
  <c r="FM81" i="9"/>
  <c r="FL81" i="9"/>
  <c r="FK81" i="9"/>
  <c r="FJ81" i="9"/>
  <c r="FI81" i="9"/>
  <c r="FH81" i="9"/>
  <c r="FG81" i="9"/>
  <c r="FF81" i="9"/>
  <c r="FE81" i="9"/>
  <c r="FD81" i="9"/>
  <c r="FC81" i="9"/>
  <c r="FB81" i="9"/>
  <c r="FA81" i="9"/>
  <c r="EZ81" i="9"/>
  <c r="EY81" i="9"/>
  <c r="EX81" i="9"/>
  <c r="EW81" i="9"/>
  <c r="EV81" i="9"/>
  <c r="EU81" i="9"/>
  <c r="ET81" i="9"/>
  <c r="ES81" i="9"/>
  <c r="ER81" i="9"/>
  <c r="EQ81" i="9"/>
  <c r="EP81" i="9"/>
  <c r="EO81" i="9"/>
  <c r="EN81" i="9"/>
  <c r="EM81" i="9"/>
  <c r="EL81" i="9"/>
  <c r="EK81" i="9"/>
  <c r="EJ81" i="9"/>
  <c r="EI81" i="9"/>
  <c r="EH81" i="9"/>
  <c r="EG81" i="9"/>
  <c r="EF81" i="9"/>
  <c r="EE81" i="9"/>
  <c r="ED81" i="9"/>
  <c r="EC81" i="9"/>
  <c r="EB81" i="9"/>
  <c r="EA81" i="9"/>
  <c r="DZ81" i="9"/>
  <c r="DY81" i="9"/>
  <c r="DX81" i="9"/>
  <c r="DW81" i="9"/>
  <c r="DV81" i="9"/>
  <c r="GS80" i="9"/>
  <c r="GR80" i="9"/>
  <c r="GQ80" i="9"/>
  <c r="GP80" i="9"/>
  <c r="GO80" i="9"/>
  <c r="GN80" i="9"/>
  <c r="GM80" i="9"/>
  <c r="GL80" i="9"/>
  <c r="GK80" i="9"/>
  <c r="GJ80" i="9"/>
  <c r="GI80" i="9"/>
  <c r="GH80" i="9"/>
  <c r="GG80" i="9"/>
  <c r="GF80" i="9"/>
  <c r="GE80" i="9"/>
  <c r="GD80" i="9"/>
  <c r="GC80" i="9"/>
  <c r="GB80" i="9"/>
  <c r="GA80" i="9"/>
  <c r="FZ80" i="9"/>
  <c r="FY80" i="9"/>
  <c r="FX80" i="9"/>
  <c r="FW80" i="9"/>
  <c r="FV80" i="9"/>
  <c r="FU80" i="9"/>
  <c r="FT80" i="9"/>
  <c r="FS80" i="9"/>
  <c r="FR80" i="9"/>
  <c r="FQ80" i="9"/>
  <c r="FP80" i="9"/>
  <c r="FO80" i="9"/>
  <c r="FN80" i="9"/>
  <c r="FM80" i="9"/>
  <c r="FL80" i="9"/>
  <c r="FK80" i="9"/>
  <c r="FJ80" i="9"/>
  <c r="FI80" i="9"/>
  <c r="FH80" i="9"/>
  <c r="FG80" i="9"/>
  <c r="FF80" i="9"/>
  <c r="FE80" i="9"/>
  <c r="FD80" i="9"/>
  <c r="FC80" i="9"/>
  <c r="FB80" i="9"/>
  <c r="FA80" i="9"/>
  <c r="EZ80" i="9"/>
  <c r="EY80" i="9"/>
  <c r="EX80" i="9"/>
  <c r="EW80" i="9"/>
  <c r="EV80" i="9"/>
  <c r="EU80" i="9"/>
  <c r="ET80" i="9"/>
  <c r="ES80" i="9"/>
  <c r="ER80" i="9"/>
  <c r="EQ80" i="9"/>
  <c r="EP80" i="9"/>
  <c r="EO80" i="9"/>
  <c r="EN80" i="9"/>
  <c r="EM80" i="9"/>
  <c r="EL80" i="9"/>
  <c r="EK80" i="9"/>
  <c r="EJ80" i="9"/>
  <c r="EI80" i="9"/>
  <c r="EH80" i="9"/>
  <c r="EG80" i="9"/>
  <c r="EF80" i="9"/>
  <c r="EE80" i="9"/>
  <c r="ED80" i="9"/>
  <c r="EC80" i="9"/>
  <c r="EB80" i="9"/>
  <c r="EA80" i="9"/>
  <c r="DZ80" i="9"/>
  <c r="DY80" i="9"/>
  <c r="DX80" i="9"/>
  <c r="DW80" i="9"/>
  <c r="DV80" i="9"/>
  <c r="GS79" i="9"/>
  <c r="GR79" i="9"/>
  <c r="GQ79" i="9"/>
  <c r="GP79" i="9"/>
  <c r="GO79" i="9"/>
  <c r="GN79" i="9"/>
  <c r="GM79" i="9"/>
  <c r="GL79" i="9"/>
  <c r="GK79" i="9"/>
  <c r="GJ79" i="9"/>
  <c r="GI79" i="9"/>
  <c r="GH79" i="9"/>
  <c r="GG79" i="9"/>
  <c r="GF79" i="9"/>
  <c r="GE79" i="9"/>
  <c r="GD79" i="9"/>
  <c r="GC79" i="9"/>
  <c r="GB79" i="9"/>
  <c r="GA79" i="9"/>
  <c r="FZ79" i="9"/>
  <c r="FY79" i="9"/>
  <c r="FX79" i="9"/>
  <c r="FW79" i="9"/>
  <c r="FV79" i="9"/>
  <c r="FU79" i="9"/>
  <c r="FT79" i="9"/>
  <c r="FS79" i="9"/>
  <c r="FR79" i="9"/>
  <c r="FQ79" i="9"/>
  <c r="FP79" i="9"/>
  <c r="FO79" i="9"/>
  <c r="FN79" i="9"/>
  <c r="FM79" i="9"/>
  <c r="FL79" i="9"/>
  <c r="FK79" i="9"/>
  <c r="FJ79" i="9"/>
  <c r="FI79" i="9"/>
  <c r="FH79" i="9"/>
  <c r="FG79" i="9"/>
  <c r="FF79" i="9"/>
  <c r="FE79" i="9"/>
  <c r="FD79" i="9"/>
  <c r="FC79" i="9"/>
  <c r="FB79" i="9"/>
  <c r="FA79" i="9"/>
  <c r="EZ79" i="9"/>
  <c r="EY79" i="9"/>
  <c r="EX79" i="9"/>
  <c r="EW79" i="9"/>
  <c r="EV79" i="9"/>
  <c r="EU79" i="9"/>
  <c r="ET79" i="9"/>
  <c r="ES79" i="9"/>
  <c r="ER79" i="9"/>
  <c r="EQ79" i="9"/>
  <c r="EP79" i="9"/>
  <c r="EO79" i="9"/>
  <c r="EN79" i="9"/>
  <c r="EM79" i="9"/>
  <c r="EL79" i="9"/>
  <c r="EK79" i="9"/>
  <c r="EJ79" i="9"/>
  <c r="EI79" i="9"/>
  <c r="EH79" i="9"/>
  <c r="EG79" i="9"/>
  <c r="EF79" i="9"/>
  <c r="EE79" i="9"/>
  <c r="ED79" i="9"/>
  <c r="EC79" i="9"/>
  <c r="EB79" i="9"/>
  <c r="EA79" i="9"/>
  <c r="DZ79" i="9"/>
  <c r="DY79" i="9"/>
  <c r="DX79" i="9"/>
  <c r="DW79" i="9"/>
  <c r="DV79" i="9"/>
  <c r="GS78" i="9"/>
  <c r="GR78" i="9"/>
  <c r="GQ78" i="9"/>
  <c r="GP78" i="9"/>
  <c r="GO78" i="9"/>
  <c r="GN78" i="9"/>
  <c r="GM78" i="9"/>
  <c r="GL78" i="9"/>
  <c r="GK78" i="9"/>
  <c r="GJ78" i="9"/>
  <c r="GI78" i="9"/>
  <c r="GH78" i="9"/>
  <c r="GG78" i="9"/>
  <c r="GF78" i="9"/>
  <c r="GE78" i="9"/>
  <c r="GD78" i="9"/>
  <c r="GC78" i="9"/>
  <c r="GB78" i="9"/>
  <c r="GA78" i="9"/>
  <c r="FZ78" i="9"/>
  <c r="FY78" i="9"/>
  <c r="FX78" i="9"/>
  <c r="FW78" i="9"/>
  <c r="FV78" i="9"/>
  <c r="FU78" i="9"/>
  <c r="FT78" i="9"/>
  <c r="FS78" i="9"/>
  <c r="FR78" i="9"/>
  <c r="FQ78" i="9"/>
  <c r="FP78" i="9"/>
  <c r="FO78" i="9"/>
  <c r="FN78" i="9"/>
  <c r="FM78" i="9"/>
  <c r="FL78" i="9"/>
  <c r="FK78" i="9"/>
  <c r="FJ78" i="9"/>
  <c r="FI78" i="9"/>
  <c r="FH78" i="9"/>
  <c r="FG78" i="9"/>
  <c r="FF78" i="9"/>
  <c r="FE78" i="9"/>
  <c r="FD78" i="9"/>
  <c r="FC78" i="9"/>
  <c r="FB78" i="9"/>
  <c r="FA78" i="9"/>
  <c r="EZ78" i="9"/>
  <c r="EY78" i="9"/>
  <c r="EX78" i="9"/>
  <c r="EW78" i="9"/>
  <c r="EV78" i="9"/>
  <c r="EU78" i="9"/>
  <c r="ET78" i="9"/>
  <c r="ES78" i="9"/>
  <c r="ER78" i="9"/>
  <c r="EQ78" i="9"/>
  <c r="EP78" i="9"/>
  <c r="EO78" i="9"/>
  <c r="EN78" i="9"/>
  <c r="EM78" i="9"/>
  <c r="EL78" i="9"/>
  <c r="EK78" i="9"/>
  <c r="EJ78" i="9"/>
  <c r="EI78" i="9"/>
  <c r="EH78" i="9"/>
  <c r="EG78" i="9"/>
  <c r="EF78" i="9"/>
  <c r="EE78" i="9"/>
  <c r="ED78" i="9"/>
  <c r="EC78" i="9"/>
  <c r="EB78" i="9"/>
  <c r="EA78" i="9"/>
  <c r="DZ78" i="9"/>
  <c r="DY78" i="9"/>
  <c r="DX78" i="9"/>
  <c r="DW78" i="9"/>
  <c r="DV78" i="9"/>
  <c r="GS77" i="9"/>
  <c r="GR77" i="9"/>
  <c r="GQ77" i="9"/>
  <c r="GP77" i="9"/>
  <c r="GO77" i="9"/>
  <c r="GN77" i="9"/>
  <c r="GM77" i="9"/>
  <c r="GL77" i="9"/>
  <c r="GK77" i="9"/>
  <c r="GJ77" i="9"/>
  <c r="GI77" i="9"/>
  <c r="GH77" i="9"/>
  <c r="GG77" i="9"/>
  <c r="GF77" i="9"/>
  <c r="GE77" i="9"/>
  <c r="GD77" i="9"/>
  <c r="GC77" i="9"/>
  <c r="GB77" i="9"/>
  <c r="GA77" i="9"/>
  <c r="FZ77" i="9"/>
  <c r="FY77" i="9"/>
  <c r="FX77" i="9"/>
  <c r="FW77" i="9"/>
  <c r="FV77" i="9"/>
  <c r="FU77" i="9"/>
  <c r="FT77" i="9"/>
  <c r="FS77" i="9"/>
  <c r="FR77" i="9"/>
  <c r="FQ77" i="9"/>
  <c r="FP77" i="9"/>
  <c r="FO77" i="9"/>
  <c r="FN77" i="9"/>
  <c r="FM77" i="9"/>
  <c r="FL77" i="9"/>
  <c r="FK77" i="9"/>
  <c r="FJ77" i="9"/>
  <c r="FI77" i="9"/>
  <c r="FH77" i="9"/>
  <c r="FG77" i="9"/>
  <c r="FF77" i="9"/>
  <c r="FE77" i="9"/>
  <c r="FD77" i="9"/>
  <c r="FC77" i="9"/>
  <c r="FB77" i="9"/>
  <c r="FA77" i="9"/>
  <c r="EZ77" i="9"/>
  <c r="EY77" i="9"/>
  <c r="EX77" i="9"/>
  <c r="EW77" i="9"/>
  <c r="EV77" i="9"/>
  <c r="EU77" i="9"/>
  <c r="ET77" i="9"/>
  <c r="ES77" i="9"/>
  <c r="ER77" i="9"/>
  <c r="EQ77" i="9"/>
  <c r="EP77" i="9"/>
  <c r="EO77" i="9"/>
  <c r="EN77" i="9"/>
  <c r="EM77" i="9"/>
  <c r="EL77" i="9"/>
  <c r="EK77" i="9"/>
  <c r="EJ77" i="9"/>
  <c r="EI77" i="9"/>
  <c r="EH77" i="9"/>
  <c r="EG77" i="9"/>
  <c r="EF77" i="9"/>
  <c r="EE77" i="9"/>
  <c r="ED77" i="9"/>
  <c r="EC77" i="9"/>
  <c r="EB77" i="9"/>
  <c r="EA77" i="9"/>
  <c r="DZ77" i="9"/>
  <c r="DY77" i="9"/>
  <c r="DX77" i="9"/>
  <c r="DW77" i="9"/>
  <c r="DV77" i="9"/>
  <c r="GS76" i="9"/>
  <c r="GR76" i="9"/>
  <c r="GQ76" i="9"/>
  <c r="GP76" i="9"/>
  <c r="GO76" i="9"/>
  <c r="GN76" i="9"/>
  <c r="GM76" i="9"/>
  <c r="GL76" i="9"/>
  <c r="GK76" i="9"/>
  <c r="GJ76" i="9"/>
  <c r="GI76" i="9"/>
  <c r="GH76" i="9"/>
  <c r="GG76" i="9"/>
  <c r="GF76" i="9"/>
  <c r="GE76" i="9"/>
  <c r="GD76" i="9"/>
  <c r="GC76" i="9"/>
  <c r="GB76" i="9"/>
  <c r="GA76" i="9"/>
  <c r="FZ76" i="9"/>
  <c r="FY76" i="9"/>
  <c r="FX76" i="9"/>
  <c r="FW76" i="9"/>
  <c r="FV76" i="9"/>
  <c r="FU76" i="9"/>
  <c r="FT76" i="9"/>
  <c r="FS76" i="9"/>
  <c r="FR76" i="9"/>
  <c r="FQ76" i="9"/>
  <c r="FP76" i="9"/>
  <c r="FO76" i="9"/>
  <c r="FN76" i="9"/>
  <c r="FM76" i="9"/>
  <c r="FL76" i="9"/>
  <c r="FK76" i="9"/>
  <c r="FJ76" i="9"/>
  <c r="FI76" i="9"/>
  <c r="FH76" i="9"/>
  <c r="FG76" i="9"/>
  <c r="FF76" i="9"/>
  <c r="FE76" i="9"/>
  <c r="FD76" i="9"/>
  <c r="FC76" i="9"/>
  <c r="FB76" i="9"/>
  <c r="FA76" i="9"/>
  <c r="EZ76" i="9"/>
  <c r="EY76" i="9"/>
  <c r="EX76" i="9"/>
  <c r="EW76" i="9"/>
  <c r="EV76" i="9"/>
  <c r="EU76" i="9"/>
  <c r="ET76" i="9"/>
  <c r="ES76" i="9"/>
  <c r="ER76" i="9"/>
  <c r="EQ76" i="9"/>
  <c r="EP76" i="9"/>
  <c r="EO76" i="9"/>
  <c r="EN76" i="9"/>
  <c r="EM76" i="9"/>
  <c r="EL76" i="9"/>
  <c r="EK76" i="9"/>
  <c r="EJ76" i="9"/>
  <c r="EI76" i="9"/>
  <c r="EH76" i="9"/>
  <c r="EG76" i="9"/>
  <c r="EF76" i="9"/>
  <c r="EE76" i="9"/>
  <c r="ED76" i="9"/>
  <c r="EC76" i="9"/>
  <c r="EB76" i="9"/>
  <c r="EA76" i="9"/>
  <c r="DZ76" i="9"/>
  <c r="DY76" i="9"/>
  <c r="DX76" i="9"/>
  <c r="DW76" i="9"/>
  <c r="DV76" i="9"/>
  <c r="GS75" i="9"/>
  <c r="GR75" i="9"/>
  <c r="GQ75" i="9"/>
  <c r="GP75" i="9"/>
  <c r="GO75" i="9"/>
  <c r="GN75" i="9"/>
  <c r="GM75" i="9"/>
  <c r="GL75" i="9"/>
  <c r="GK75" i="9"/>
  <c r="GJ75" i="9"/>
  <c r="GI75" i="9"/>
  <c r="GH75" i="9"/>
  <c r="GG75" i="9"/>
  <c r="GF75" i="9"/>
  <c r="GE75" i="9"/>
  <c r="GD75" i="9"/>
  <c r="GC75" i="9"/>
  <c r="GB75" i="9"/>
  <c r="GA75" i="9"/>
  <c r="FZ75" i="9"/>
  <c r="FY75" i="9"/>
  <c r="FX75" i="9"/>
  <c r="FW75" i="9"/>
  <c r="FV75" i="9"/>
  <c r="FU75" i="9"/>
  <c r="FT75" i="9"/>
  <c r="FS75" i="9"/>
  <c r="FR75" i="9"/>
  <c r="FQ75" i="9"/>
  <c r="FP75" i="9"/>
  <c r="FO75" i="9"/>
  <c r="FN75" i="9"/>
  <c r="FM75" i="9"/>
  <c r="FL75" i="9"/>
  <c r="FK75" i="9"/>
  <c r="FJ75" i="9"/>
  <c r="FI75" i="9"/>
  <c r="FH75" i="9"/>
  <c r="FG75" i="9"/>
  <c r="FF75" i="9"/>
  <c r="FE75" i="9"/>
  <c r="FD75" i="9"/>
  <c r="FC75" i="9"/>
  <c r="FB75" i="9"/>
  <c r="FA75" i="9"/>
  <c r="EZ75" i="9"/>
  <c r="EY75" i="9"/>
  <c r="EX75" i="9"/>
  <c r="EW75" i="9"/>
  <c r="EV75" i="9"/>
  <c r="EU75" i="9"/>
  <c r="ET75" i="9"/>
  <c r="ES75" i="9"/>
  <c r="ER75" i="9"/>
  <c r="EQ75" i="9"/>
  <c r="EP75" i="9"/>
  <c r="EO75" i="9"/>
  <c r="EN75" i="9"/>
  <c r="EM75" i="9"/>
  <c r="EL75" i="9"/>
  <c r="EK75" i="9"/>
  <c r="EJ75" i="9"/>
  <c r="EI75" i="9"/>
  <c r="EH75" i="9"/>
  <c r="EG75" i="9"/>
  <c r="EF75" i="9"/>
  <c r="EE75" i="9"/>
  <c r="ED75" i="9"/>
  <c r="EC75" i="9"/>
  <c r="EB75" i="9"/>
  <c r="EA75" i="9"/>
  <c r="DZ75" i="9"/>
  <c r="DY75" i="9"/>
  <c r="DX75" i="9"/>
  <c r="DW75" i="9"/>
  <c r="DV75" i="9"/>
  <c r="GS74" i="9"/>
  <c r="GR74" i="9"/>
  <c r="GQ74" i="9"/>
  <c r="GP74" i="9"/>
  <c r="GO74" i="9"/>
  <c r="GN74" i="9"/>
  <c r="GM74" i="9"/>
  <c r="GL74" i="9"/>
  <c r="GK74" i="9"/>
  <c r="GJ74" i="9"/>
  <c r="GI74" i="9"/>
  <c r="GH74" i="9"/>
  <c r="GG74" i="9"/>
  <c r="GF74" i="9"/>
  <c r="GE74" i="9"/>
  <c r="GD74" i="9"/>
  <c r="GC74" i="9"/>
  <c r="GB74" i="9"/>
  <c r="GA74" i="9"/>
  <c r="FZ74" i="9"/>
  <c r="FY74" i="9"/>
  <c r="FX74" i="9"/>
  <c r="FW74" i="9"/>
  <c r="FV74" i="9"/>
  <c r="FU74" i="9"/>
  <c r="FT74" i="9"/>
  <c r="FS74" i="9"/>
  <c r="FR74" i="9"/>
  <c r="FQ74" i="9"/>
  <c r="FP74" i="9"/>
  <c r="FO74" i="9"/>
  <c r="FN74" i="9"/>
  <c r="FM74" i="9"/>
  <c r="FL74" i="9"/>
  <c r="FK74" i="9"/>
  <c r="FJ74" i="9"/>
  <c r="FI74" i="9"/>
  <c r="FH74" i="9"/>
  <c r="FG74" i="9"/>
  <c r="FF74" i="9"/>
  <c r="FE74" i="9"/>
  <c r="FD74" i="9"/>
  <c r="FC74" i="9"/>
  <c r="FB74" i="9"/>
  <c r="FA74" i="9"/>
  <c r="EZ74" i="9"/>
  <c r="EY74" i="9"/>
  <c r="EX74" i="9"/>
  <c r="EW74" i="9"/>
  <c r="EV74" i="9"/>
  <c r="EU74" i="9"/>
  <c r="ET74" i="9"/>
  <c r="ES74" i="9"/>
  <c r="ER74" i="9"/>
  <c r="EQ74" i="9"/>
  <c r="EP74" i="9"/>
  <c r="EO74" i="9"/>
  <c r="EN74" i="9"/>
  <c r="EM74" i="9"/>
  <c r="EL74" i="9"/>
  <c r="EK74" i="9"/>
  <c r="EJ74" i="9"/>
  <c r="EI74" i="9"/>
  <c r="EH74" i="9"/>
  <c r="EG74" i="9"/>
  <c r="EF74" i="9"/>
  <c r="EE74" i="9"/>
  <c r="ED74" i="9"/>
  <c r="EC74" i="9"/>
  <c r="EB74" i="9"/>
  <c r="EA74" i="9"/>
  <c r="DZ74" i="9"/>
  <c r="DY74" i="9"/>
  <c r="DX74" i="9"/>
  <c r="DW74" i="9"/>
  <c r="DV74" i="9"/>
  <c r="GS73" i="9"/>
  <c r="GR73" i="9"/>
  <c r="GQ73" i="9"/>
  <c r="GP73" i="9"/>
  <c r="GO73" i="9"/>
  <c r="GN73" i="9"/>
  <c r="GM73" i="9"/>
  <c r="GL73" i="9"/>
  <c r="GK73" i="9"/>
  <c r="GJ73" i="9"/>
  <c r="GI73" i="9"/>
  <c r="GH73" i="9"/>
  <c r="GG73" i="9"/>
  <c r="GF73" i="9"/>
  <c r="GE73" i="9"/>
  <c r="GD73" i="9"/>
  <c r="GC73" i="9"/>
  <c r="GB73" i="9"/>
  <c r="GA73" i="9"/>
  <c r="FZ73" i="9"/>
  <c r="FY73" i="9"/>
  <c r="FX73" i="9"/>
  <c r="FW73" i="9"/>
  <c r="FV73" i="9"/>
  <c r="FU73" i="9"/>
  <c r="FT73" i="9"/>
  <c r="FS73" i="9"/>
  <c r="FR73" i="9"/>
  <c r="FQ73" i="9"/>
  <c r="FP73" i="9"/>
  <c r="FO73" i="9"/>
  <c r="FN73" i="9"/>
  <c r="FM73" i="9"/>
  <c r="FL73" i="9"/>
  <c r="FK73" i="9"/>
  <c r="FJ73" i="9"/>
  <c r="FI73" i="9"/>
  <c r="FH73" i="9"/>
  <c r="FG73" i="9"/>
  <c r="FF73" i="9"/>
  <c r="FE73" i="9"/>
  <c r="FD73" i="9"/>
  <c r="FC73" i="9"/>
  <c r="FB73" i="9"/>
  <c r="FA73" i="9"/>
  <c r="EZ73" i="9"/>
  <c r="EY73" i="9"/>
  <c r="EX73" i="9"/>
  <c r="EW73" i="9"/>
  <c r="EV73" i="9"/>
  <c r="EU73" i="9"/>
  <c r="ET73" i="9"/>
  <c r="ES73" i="9"/>
  <c r="ER73" i="9"/>
  <c r="EQ73" i="9"/>
  <c r="EP73" i="9"/>
  <c r="EO73" i="9"/>
  <c r="EN73" i="9"/>
  <c r="EM73" i="9"/>
  <c r="EL73" i="9"/>
  <c r="EK73" i="9"/>
  <c r="EJ73" i="9"/>
  <c r="EI73" i="9"/>
  <c r="EH73" i="9"/>
  <c r="EG73" i="9"/>
  <c r="EF73" i="9"/>
  <c r="EE73" i="9"/>
  <c r="ED73" i="9"/>
  <c r="EC73" i="9"/>
  <c r="EB73" i="9"/>
  <c r="EA73" i="9"/>
  <c r="DZ73" i="9"/>
  <c r="DY73" i="9"/>
  <c r="DX73" i="9"/>
  <c r="DW73" i="9"/>
  <c r="DV73" i="9"/>
  <c r="GS72" i="9"/>
  <c r="GR72" i="9"/>
  <c r="GQ72" i="9"/>
  <c r="GP72" i="9"/>
  <c r="GO72" i="9"/>
  <c r="GN72" i="9"/>
  <c r="GM72" i="9"/>
  <c r="GL72" i="9"/>
  <c r="GK72" i="9"/>
  <c r="GJ72" i="9"/>
  <c r="GI72" i="9"/>
  <c r="GH72" i="9"/>
  <c r="GG72" i="9"/>
  <c r="GF72" i="9"/>
  <c r="GE72" i="9"/>
  <c r="GD72" i="9"/>
  <c r="GC72" i="9"/>
  <c r="GB72" i="9"/>
  <c r="GA72" i="9"/>
  <c r="FZ72" i="9"/>
  <c r="FY72" i="9"/>
  <c r="FX72" i="9"/>
  <c r="FW72" i="9"/>
  <c r="FV72" i="9"/>
  <c r="FU72" i="9"/>
  <c r="FT72" i="9"/>
  <c r="FS72" i="9"/>
  <c r="FR72" i="9"/>
  <c r="FQ72" i="9"/>
  <c r="FP72" i="9"/>
  <c r="FO72" i="9"/>
  <c r="FN72" i="9"/>
  <c r="FM72" i="9"/>
  <c r="FL72" i="9"/>
  <c r="FK72" i="9"/>
  <c r="FJ72" i="9"/>
  <c r="FI72" i="9"/>
  <c r="FH72" i="9"/>
  <c r="FG72" i="9"/>
  <c r="FF72" i="9"/>
  <c r="FE72" i="9"/>
  <c r="FD72" i="9"/>
  <c r="FC72" i="9"/>
  <c r="FB72" i="9"/>
  <c r="FA72" i="9"/>
  <c r="EZ72" i="9"/>
  <c r="EY72" i="9"/>
  <c r="EX72" i="9"/>
  <c r="EW72" i="9"/>
  <c r="EV72" i="9"/>
  <c r="EU72" i="9"/>
  <c r="ET72" i="9"/>
  <c r="ES72" i="9"/>
  <c r="ER72" i="9"/>
  <c r="EQ72" i="9"/>
  <c r="EP72" i="9"/>
  <c r="EO72" i="9"/>
  <c r="EN72" i="9"/>
  <c r="EM72" i="9"/>
  <c r="EL72" i="9"/>
  <c r="EK72" i="9"/>
  <c r="EJ72" i="9"/>
  <c r="EI72" i="9"/>
  <c r="EH72" i="9"/>
  <c r="EG72" i="9"/>
  <c r="EF72" i="9"/>
  <c r="EE72" i="9"/>
  <c r="ED72" i="9"/>
  <c r="EC72" i="9"/>
  <c r="EB72" i="9"/>
  <c r="EA72" i="9"/>
  <c r="DZ72" i="9"/>
  <c r="DY72" i="9"/>
  <c r="DX72" i="9"/>
  <c r="DW72" i="9"/>
  <c r="DV72" i="9"/>
  <c r="GS71" i="9"/>
  <c r="GR71" i="9"/>
  <c r="GQ71" i="9"/>
  <c r="GP71" i="9"/>
  <c r="GO71" i="9"/>
  <c r="GN71" i="9"/>
  <c r="GM71" i="9"/>
  <c r="GL71" i="9"/>
  <c r="GK71" i="9"/>
  <c r="GJ71" i="9"/>
  <c r="GI71" i="9"/>
  <c r="GH71" i="9"/>
  <c r="GG71" i="9"/>
  <c r="GF71" i="9"/>
  <c r="GE71" i="9"/>
  <c r="GD71" i="9"/>
  <c r="GC71" i="9"/>
  <c r="GB71" i="9"/>
  <c r="GA71" i="9"/>
  <c r="FZ71" i="9"/>
  <c r="FY71" i="9"/>
  <c r="FX71" i="9"/>
  <c r="FW71" i="9"/>
  <c r="FV71" i="9"/>
  <c r="FU71" i="9"/>
  <c r="FT71" i="9"/>
  <c r="FS71" i="9"/>
  <c r="FR71" i="9"/>
  <c r="FQ71" i="9"/>
  <c r="FP71" i="9"/>
  <c r="FO71" i="9"/>
  <c r="FN71" i="9"/>
  <c r="FM71" i="9"/>
  <c r="FL71" i="9"/>
  <c r="FK71" i="9"/>
  <c r="FJ71" i="9"/>
  <c r="FI71" i="9"/>
  <c r="FH71" i="9"/>
  <c r="FG71" i="9"/>
  <c r="FF71" i="9"/>
  <c r="FE71" i="9"/>
  <c r="FD71" i="9"/>
  <c r="FC71" i="9"/>
  <c r="FB71" i="9"/>
  <c r="FA71" i="9"/>
  <c r="EZ71" i="9"/>
  <c r="EY71" i="9"/>
  <c r="EX71" i="9"/>
  <c r="EW71" i="9"/>
  <c r="EV71" i="9"/>
  <c r="EU71" i="9"/>
  <c r="ET71" i="9"/>
  <c r="ES71" i="9"/>
  <c r="ER71" i="9"/>
  <c r="EQ71" i="9"/>
  <c r="EP71" i="9"/>
  <c r="EO71" i="9"/>
  <c r="EN71" i="9"/>
  <c r="EM71" i="9"/>
  <c r="EL71" i="9"/>
  <c r="EK71" i="9"/>
  <c r="EJ71" i="9"/>
  <c r="EI71" i="9"/>
  <c r="EH71" i="9"/>
  <c r="EG71" i="9"/>
  <c r="EF71" i="9"/>
  <c r="EE71" i="9"/>
  <c r="ED71" i="9"/>
  <c r="EC71" i="9"/>
  <c r="EB71" i="9"/>
  <c r="EA71" i="9"/>
  <c r="DZ71" i="9"/>
  <c r="DY71" i="9"/>
  <c r="DX71" i="9"/>
  <c r="DW71" i="9"/>
  <c r="DV71" i="9"/>
  <c r="GS70" i="9"/>
  <c r="GR70" i="9"/>
  <c r="GQ70" i="9"/>
  <c r="GP70" i="9"/>
  <c r="GO70" i="9"/>
  <c r="GN70" i="9"/>
  <c r="GM70" i="9"/>
  <c r="GL70" i="9"/>
  <c r="GK70" i="9"/>
  <c r="GJ70" i="9"/>
  <c r="GI70" i="9"/>
  <c r="GH70" i="9"/>
  <c r="GG70" i="9"/>
  <c r="GF70" i="9"/>
  <c r="GE70" i="9"/>
  <c r="GD70" i="9"/>
  <c r="GC70" i="9"/>
  <c r="GB70" i="9"/>
  <c r="GA70" i="9"/>
  <c r="FZ70" i="9"/>
  <c r="FY70" i="9"/>
  <c r="FX70" i="9"/>
  <c r="FW70" i="9"/>
  <c r="FV70" i="9"/>
  <c r="FU70" i="9"/>
  <c r="FT70" i="9"/>
  <c r="FS70" i="9"/>
  <c r="FR70" i="9"/>
  <c r="FQ70" i="9"/>
  <c r="FP70" i="9"/>
  <c r="FO70" i="9"/>
  <c r="FN70" i="9"/>
  <c r="FM70" i="9"/>
  <c r="FL70" i="9"/>
  <c r="FK70" i="9"/>
  <c r="FJ70" i="9"/>
  <c r="FI70" i="9"/>
  <c r="FH70" i="9"/>
  <c r="FG70" i="9"/>
  <c r="FF70" i="9"/>
  <c r="FE70" i="9"/>
  <c r="FD70" i="9"/>
  <c r="FC70" i="9"/>
  <c r="FB70" i="9"/>
  <c r="FA70" i="9"/>
  <c r="EZ70" i="9"/>
  <c r="EY70" i="9"/>
  <c r="EX70" i="9"/>
  <c r="EW70" i="9"/>
  <c r="EV70" i="9"/>
  <c r="EU70" i="9"/>
  <c r="ET70" i="9"/>
  <c r="ES70" i="9"/>
  <c r="ER70" i="9"/>
  <c r="EQ70" i="9"/>
  <c r="EP70" i="9"/>
  <c r="EO70" i="9"/>
  <c r="EN70" i="9"/>
  <c r="EM70" i="9"/>
  <c r="EL70" i="9"/>
  <c r="EK70" i="9"/>
  <c r="EJ70" i="9"/>
  <c r="EI70" i="9"/>
  <c r="EH70" i="9"/>
  <c r="EG70" i="9"/>
  <c r="EF70" i="9"/>
  <c r="EE70" i="9"/>
  <c r="ED70" i="9"/>
  <c r="EC70" i="9"/>
  <c r="EB70" i="9"/>
  <c r="EA70" i="9"/>
  <c r="DZ70" i="9"/>
  <c r="DY70" i="9"/>
  <c r="DX70" i="9"/>
  <c r="DW70" i="9"/>
  <c r="DV70" i="9"/>
  <c r="GS69" i="9"/>
  <c r="GR69" i="9"/>
  <c r="GQ69" i="9"/>
  <c r="GP69" i="9"/>
  <c r="GO69" i="9"/>
  <c r="GN69" i="9"/>
  <c r="GM69" i="9"/>
  <c r="GL69" i="9"/>
  <c r="GK69" i="9"/>
  <c r="GJ69" i="9"/>
  <c r="GI69" i="9"/>
  <c r="GH69" i="9"/>
  <c r="GG69" i="9"/>
  <c r="GF69" i="9"/>
  <c r="GE69" i="9"/>
  <c r="GD69" i="9"/>
  <c r="GC69" i="9"/>
  <c r="GB69" i="9"/>
  <c r="GA69" i="9"/>
  <c r="FZ69" i="9"/>
  <c r="FY69" i="9"/>
  <c r="FX69" i="9"/>
  <c r="FW69" i="9"/>
  <c r="FV69" i="9"/>
  <c r="FU69" i="9"/>
  <c r="FT69" i="9"/>
  <c r="FS69" i="9"/>
  <c r="FR69" i="9"/>
  <c r="FQ69" i="9"/>
  <c r="FP69" i="9"/>
  <c r="FO69" i="9"/>
  <c r="FN69" i="9"/>
  <c r="FM69" i="9"/>
  <c r="FL69" i="9"/>
  <c r="FK69" i="9"/>
  <c r="FJ69" i="9"/>
  <c r="FI69" i="9"/>
  <c r="FH69" i="9"/>
  <c r="FG69" i="9"/>
  <c r="FF69" i="9"/>
  <c r="FE69" i="9"/>
  <c r="FD69" i="9"/>
  <c r="FC69" i="9"/>
  <c r="FB69" i="9"/>
  <c r="FA69" i="9"/>
  <c r="EZ69" i="9"/>
  <c r="EY69" i="9"/>
  <c r="EX69" i="9"/>
  <c r="EW69" i="9"/>
  <c r="EV69" i="9"/>
  <c r="EU69" i="9"/>
  <c r="ET69" i="9"/>
  <c r="ES69" i="9"/>
  <c r="ER69" i="9"/>
  <c r="EQ69" i="9"/>
  <c r="EP69" i="9"/>
  <c r="EO69" i="9"/>
  <c r="EN69" i="9"/>
  <c r="EM69" i="9"/>
  <c r="EL69" i="9"/>
  <c r="EK69" i="9"/>
  <c r="EJ69" i="9"/>
  <c r="EI69" i="9"/>
  <c r="EH69" i="9"/>
  <c r="EG69" i="9"/>
  <c r="EF69" i="9"/>
  <c r="EE69" i="9"/>
  <c r="ED69" i="9"/>
  <c r="EC69" i="9"/>
  <c r="EB69" i="9"/>
  <c r="EA69" i="9"/>
  <c r="DZ69" i="9"/>
  <c r="DY69" i="9"/>
  <c r="DX69" i="9"/>
  <c r="DW69" i="9"/>
  <c r="DV69" i="9"/>
  <c r="GS68" i="9"/>
  <c r="GR68" i="9"/>
  <c r="GQ68" i="9"/>
  <c r="GP68" i="9"/>
  <c r="GO68" i="9"/>
  <c r="GN68" i="9"/>
  <c r="GM68" i="9"/>
  <c r="GL68" i="9"/>
  <c r="GK68" i="9"/>
  <c r="GJ68" i="9"/>
  <c r="GI68" i="9"/>
  <c r="GH68" i="9"/>
  <c r="GG68" i="9"/>
  <c r="GF68" i="9"/>
  <c r="GE68" i="9"/>
  <c r="GD68" i="9"/>
  <c r="GC68" i="9"/>
  <c r="GB68" i="9"/>
  <c r="GA68" i="9"/>
  <c r="FZ68" i="9"/>
  <c r="FY68" i="9"/>
  <c r="FX68" i="9"/>
  <c r="FW68" i="9"/>
  <c r="FV68" i="9"/>
  <c r="FU68" i="9"/>
  <c r="FT68" i="9"/>
  <c r="FS68" i="9"/>
  <c r="FR68" i="9"/>
  <c r="FQ68" i="9"/>
  <c r="FP68" i="9"/>
  <c r="FO68" i="9"/>
  <c r="FN68" i="9"/>
  <c r="FM68" i="9"/>
  <c r="FL68" i="9"/>
  <c r="FK68" i="9"/>
  <c r="FJ68" i="9"/>
  <c r="FI68" i="9"/>
  <c r="FH68" i="9"/>
  <c r="FG68" i="9"/>
  <c r="FF68" i="9"/>
  <c r="FE68" i="9"/>
  <c r="FD68" i="9"/>
  <c r="FC68" i="9"/>
  <c r="FB68" i="9"/>
  <c r="FA68" i="9"/>
  <c r="EZ68" i="9"/>
  <c r="EY68" i="9"/>
  <c r="EX68" i="9"/>
  <c r="EW68" i="9"/>
  <c r="EV68" i="9"/>
  <c r="EU68" i="9"/>
  <c r="ET68" i="9"/>
  <c r="ES68" i="9"/>
  <c r="ER68" i="9"/>
  <c r="EQ68" i="9"/>
  <c r="EP68" i="9"/>
  <c r="EO68" i="9"/>
  <c r="EN68" i="9"/>
  <c r="EM68" i="9"/>
  <c r="EL68" i="9"/>
  <c r="EK68" i="9"/>
  <c r="EJ68" i="9"/>
  <c r="EI68" i="9"/>
  <c r="EH68" i="9"/>
  <c r="EG68" i="9"/>
  <c r="EF68" i="9"/>
  <c r="EE68" i="9"/>
  <c r="ED68" i="9"/>
  <c r="EC68" i="9"/>
  <c r="EB68" i="9"/>
  <c r="EA68" i="9"/>
  <c r="DZ68" i="9"/>
  <c r="DY68" i="9"/>
  <c r="DX68" i="9"/>
  <c r="DW68" i="9"/>
  <c r="DV68" i="9"/>
  <c r="GS67" i="9"/>
  <c r="GR67" i="9"/>
  <c r="GQ67" i="9"/>
  <c r="GP67" i="9"/>
  <c r="GO67" i="9"/>
  <c r="GN67" i="9"/>
  <c r="GM67" i="9"/>
  <c r="GL67" i="9"/>
  <c r="GK67" i="9"/>
  <c r="GJ67" i="9"/>
  <c r="GI67" i="9"/>
  <c r="GH67" i="9"/>
  <c r="GG67" i="9"/>
  <c r="GF67" i="9"/>
  <c r="GE67" i="9"/>
  <c r="GD67" i="9"/>
  <c r="GC67" i="9"/>
  <c r="GB67" i="9"/>
  <c r="GA67" i="9"/>
  <c r="FZ67" i="9"/>
  <c r="FY67" i="9"/>
  <c r="FX67" i="9"/>
  <c r="FW67" i="9"/>
  <c r="FV67" i="9"/>
  <c r="FU67" i="9"/>
  <c r="FT67" i="9"/>
  <c r="FS67" i="9"/>
  <c r="FR67" i="9"/>
  <c r="FQ67" i="9"/>
  <c r="FP67" i="9"/>
  <c r="FO67" i="9"/>
  <c r="FN67" i="9"/>
  <c r="FM67" i="9"/>
  <c r="FL67" i="9"/>
  <c r="FK67" i="9"/>
  <c r="FJ67" i="9"/>
  <c r="FI67" i="9"/>
  <c r="FH67" i="9"/>
  <c r="FG67" i="9"/>
  <c r="FF67" i="9"/>
  <c r="FE67" i="9"/>
  <c r="FD67" i="9"/>
  <c r="FC67" i="9"/>
  <c r="FB67" i="9"/>
  <c r="FA67" i="9"/>
  <c r="EZ67" i="9"/>
  <c r="EY67" i="9"/>
  <c r="EX67" i="9"/>
  <c r="EW67" i="9"/>
  <c r="EV67" i="9"/>
  <c r="EU67" i="9"/>
  <c r="ET67" i="9"/>
  <c r="ES67" i="9"/>
  <c r="ER67" i="9"/>
  <c r="EQ67" i="9"/>
  <c r="EP67" i="9"/>
  <c r="EO67" i="9"/>
  <c r="EN67" i="9"/>
  <c r="EM67" i="9"/>
  <c r="EL67" i="9"/>
  <c r="EK67" i="9"/>
  <c r="EJ67" i="9"/>
  <c r="EI67" i="9"/>
  <c r="EH67" i="9"/>
  <c r="EG67" i="9"/>
  <c r="EF67" i="9"/>
  <c r="EE67" i="9"/>
  <c r="ED67" i="9"/>
  <c r="EC67" i="9"/>
  <c r="EB67" i="9"/>
  <c r="EA67" i="9"/>
  <c r="DZ67" i="9"/>
  <c r="DY67" i="9"/>
  <c r="DX67" i="9"/>
  <c r="DW67" i="9"/>
  <c r="DV67" i="9"/>
  <c r="GS66" i="9"/>
  <c r="GR66" i="9"/>
  <c r="GQ66" i="9"/>
  <c r="GP66" i="9"/>
  <c r="GO66" i="9"/>
  <c r="GN66" i="9"/>
  <c r="GM66" i="9"/>
  <c r="GL66" i="9"/>
  <c r="GK66" i="9"/>
  <c r="GJ66" i="9"/>
  <c r="GI66" i="9"/>
  <c r="GH66" i="9"/>
  <c r="GG66" i="9"/>
  <c r="GF66" i="9"/>
  <c r="GE66" i="9"/>
  <c r="GD66" i="9"/>
  <c r="GC66" i="9"/>
  <c r="GB66" i="9"/>
  <c r="GA66" i="9"/>
  <c r="FZ66" i="9"/>
  <c r="FY66" i="9"/>
  <c r="FX66" i="9"/>
  <c r="FW66" i="9"/>
  <c r="FV66" i="9"/>
  <c r="FU66" i="9"/>
  <c r="FT66" i="9"/>
  <c r="FS66" i="9"/>
  <c r="FR66" i="9"/>
  <c r="FQ66" i="9"/>
  <c r="FP66" i="9"/>
  <c r="FO66" i="9"/>
  <c r="FN66" i="9"/>
  <c r="FM66" i="9"/>
  <c r="FL66" i="9"/>
  <c r="FK66" i="9"/>
  <c r="FJ66" i="9"/>
  <c r="FI66" i="9"/>
  <c r="FH66" i="9"/>
  <c r="FG66" i="9"/>
  <c r="FF66" i="9"/>
  <c r="FE66" i="9"/>
  <c r="FD66" i="9"/>
  <c r="FC66" i="9"/>
  <c r="FB66" i="9"/>
  <c r="FA66" i="9"/>
  <c r="EZ66" i="9"/>
  <c r="EY66" i="9"/>
  <c r="EX66" i="9"/>
  <c r="EW66" i="9"/>
  <c r="EV66" i="9"/>
  <c r="EU66" i="9"/>
  <c r="ET66" i="9"/>
  <c r="ES66" i="9"/>
  <c r="ER66" i="9"/>
  <c r="EQ66" i="9"/>
  <c r="EP66" i="9"/>
  <c r="EO66" i="9"/>
  <c r="EN66" i="9"/>
  <c r="EM66" i="9"/>
  <c r="EL66" i="9"/>
  <c r="EK66" i="9"/>
  <c r="EJ66" i="9"/>
  <c r="EI66" i="9"/>
  <c r="EH66" i="9"/>
  <c r="EG66" i="9"/>
  <c r="EF66" i="9"/>
  <c r="EE66" i="9"/>
  <c r="ED66" i="9"/>
  <c r="EC66" i="9"/>
  <c r="EB66" i="9"/>
  <c r="EA66" i="9"/>
  <c r="DZ66" i="9"/>
  <c r="DY66" i="9"/>
  <c r="DX66" i="9"/>
  <c r="DW66" i="9"/>
  <c r="DV66" i="9"/>
  <c r="GS65" i="9"/>
  <c r="GR65" i="9"/>
  <c r="GQ65" i="9"/>
  <c r="GP65" i="9"/>
  <c r="GO65" i="9"/>
  <c r="GN65" i="9"/>
  <c r="GM65" i="9"/>
  <c r="GL65" i="9"/>
  <c r="GK65" i="9"/>
  <c r="GJ65" i="9"/>
  <c r="GI65" i="9"/>
  <c r="GH65" i="9"/>
  <c r="GG65" i="9"/>
  <c r="GF65" i="9"/>
  <c r="GE65" i="9"/>
  <c r="GD65" i="9"/>
  <c r="GC65" i="9"/>
  <c r="GB65" i="9"/>
  <c r="GA65" i="9"/>
  <c r="FZ65" i="9"/>
  <c r="FY65" i="9"/>
  <c r="FX65" i="9"/>
  <c r="FW65" i="9"/>
  <c r="FV65" i="9"/>
  <c r="FU65" i="9"/>
  <c r="FT65" i="9"/>
  <c r="FS65" i="9"/>
  <c r="FR65" i="9"/>
  <c r="FQ65" i="9"/>
  <c r="FP65" i="9"/>
  <c r="FO65" i="9"/>
  <c r="FN65" i="9"/>
  <c r="FM65" i="9"/>
  <c r="FL65" i="9"/>
  <c r="FK65" i="9"/>
  <c r="FJ65" i="9"/>
  <c r="FI65" i="9"/>
  <c r="FH65" i="9"/>
  <c r="FG65" i="9"/>
  <c r="FF65" i="9"/>
  <c r="FE65" i="9"/>
  <c r="FD65" i="9"/>
  <c r="FC65" i="9"/>
  <c r="FB65" i="9"/>
  <c r="FA65" i="9"/>
  <c r="EZ65" i="9"/>
  <c r="EY65" i="9"/>
  <c r="EX65" i="9"/>
  <c r="EW65" i="9"/>
  <c r="EV65" i="9"/>
  <c r="EU65" i="9"/>
  <c r="ET65" i="9"/>
  <c r="ES65" i="9"/>
  <c r="ER65" i="9"/>
  <c r="EQ65" i="9"/>
  <c r="EP65" i="9"/>
  <c r="EO65" i="9"/>
  <c r="EN65" i="9"/>
  <c r="EM65" i="9"/>
  <c r="EL65" i="9"/>
  <c r="EK65" i="9"/>
  <c r="EJ65" i="9"/>
  <c r="EI65" i="9"/>
  <c r="EH65" i="9"/>
  <c r="EG65" i="9"/>
  <c r="EF65" i="9"/>
  <c r="EE65" i="9"/>
  <c r="ED65" i="9"/>
  <c r="EC65" i="9"/>
  <c r="EB65" i="9"/>
  <c r="EA65" i="9"/>
  <c r="DZ65" i="9"/>
  <c r="DY65" i="9"/>
  <c r="DX65" i="9"/>
  <c r="DW65" i="9"/>
  <c r="DV65" i="9"/>
  <c r="GS64" i="9"/>
  <c r="GR64" i="9"/>
  <c r="GQ64" i="9"/>
  <c r="GP64" i="9"/>
  <c r="GO64" i="9"/>
  <c r="GN64" i="9"/>
  <c r="GM64" i="9"/>
  <c r="GL64" i="9"/>
  <c r="GK64" i="9"/>
  <c r="GJ64" i="9"/>
  <c r="GI64" i="9"/>
  <c r="GH64" i="9"/>
  <c r="GG64" i="9"/>
  <c r="GF64" i="9"/>
  <c r="GE64" i="9"/>
  <c r="GD64" i="9"/>
  <c r="GC64" i="9"/>
  <c r="GB64" i="9"/>
  <c r="GA64" i="9"/>
  <c r="FZ64" i="9"/>
  <c r="FY64" i="9"/>
  <c r="FX64" i="9"/>
  <c r="FW64" i="9"/>
  <c r="FV64" i="9"/>
  <c r="FU64" i="9"/>
  <c r="FT64" i="9"/>
  <c r="FS64" i="9"/>
  <c r="FR64" i="9"/>
  <c r="FQ64" i="9"/>
  <c r="FP64" i="9"/>
  <c r="FO64" i="9"/>
  <c r="FN64" i="9"/>
  <c r="FM64" i="9"/>
  <c r="FL64" i="9"/>
  <c r="FK64" i="9"/>
  <c r="FJ64" i="9"/>
  <c r="FI64" i="9"/>
  <c r="FH64" i="9"/>
  <c r="FG64" i="9"/>
  <c r="FF64" i="9"/>
  <c r="FE64" i="9"/>
  <c r="FD64" i="9"/>
  <c r="FC64" i="9"/>
  <c r="FB64" i="9"/>
  <c r="FA64" i="9"/>
  <c r="EZ64" i="9"/>
  <c r="EY64" i="9"/>
  <c r="EX64" i="9"/>
  <c r="EW64" i="9"/>
  <c r="EV64" i="9"/>
  <c r="EU64" i="9"/>
  <c r="ET64" i="9"/>
  <c r="ES64" i="9"/>
  <c r="ER64" i="9"/>
  <c r="EQ64" i="9"/>
  <c r="EP64" i="9"/>
  <c r="EO64" i="9"/>
  <c r="EN64" i="9"/>
  <c r="EM64" i="9"/>
  <c r="EL64" i="9"/>
  <c r="EK64" i="9"/>
  <c r="EJ64" i="9"/>
  <c r="EI64" i="9"/>
  <c r="EH64" i="9"/>
  <c r="EG64" i="9"/>
  <c r="EF64" i="9"/>
  <c r="EE64" i="9"/>
  <c r="ED64" i="9"/>
  <c r="EC64" i="9"/>
  <c r="EB64" i="9"/>
  <c r="EA64" i="9"/>
  <c r="DZ64" i="9"/>
  <c r="DY64" i="9"/>
  <c r="DX64" i="9"/>
  <c r="DW64" i="9"/>
  <c r="DV64" i="9"/>
  <c r="GS63" i="9"/>
  <c r="GR63" i="9"/>
  <c r="GQ63" i="9"/>
  <c r="GP63" i="9"/>
  <c r="GO63" i="9"/>
  <c r="GN63" i="9"/>
  <c r="GM63" i="9"/>
  <c r="GL63" i="9"/>
  <c r="GK63" i="9"/>
  <c r="GJ63" i="9"/>
  <c r="GI63" i="9"/>
  <c r="GH63" i="9"/>
  <c r="GG63" i="9"/>
  <c r="GF63" i="9"/>
  <c r="GE63" i="9"/>
  <c r="GD63" i="9"/>
  <c r="GC63" i="9"/>
  <c r="GB63" i="9"/>
  <c r="GA63" i="9"/>
  <c r="FZ63" i="9"/>
  <c r="FY63" i="9"/>
  <c r="FX63" i="9"/>
  <c r="FW63" i="9"/>
  <c r="FV63" i="9"/>
  <c r="FU63" i="9"/>
  <c r="FT63" i="9"/>
  <c r="FS63" i="9"/>
  <c r="FR63" i="9"/>
  <c r="FQ63" i="9"/>
  <c r="FP63" i="9"/>
  <c r="FO63" i="9"/>
  <c r="FN63" i="9"/>
  <c r="FM63" i="9"/>
  <c r="FL63" i="9"/>
  <c r="FK63" i="9"/>
  <c r="FJ63" i="9"/>
  <c r="FI63" i="9"/>
  <c r="FH63" i="9"/>
  <c r="FG63" i="9"/>
  <c r="FF63" i="9"/>
  <c r="FE63" i="9"/>
  <c r="FD63" i="9"/>
  <c r="FC63" i="9"/>
  <c r="FB63" i="9"/>
  <c r="FA63" i="9"/>
  <c r="EZ63" i="9"/>
  <c r="EY63" i="9"/>
  <c r="EX63" i="9"/>
  <c r="EW63" i="9"/>
  <c r="EV63" i="9"/>
  <c r="EU63" i="9"/>
  <c r="ET63" i="9"/>
  <c r="ES63" i="9"/>
  <c r="ER63" i="9"/>
  <c r="EQ63" i="9"/>
  <c r="EP63" i="9"/>
  <c r="EO63" i="9"/>
  <c r="EN63" i="9"/>
  <c r="EM63" i="9"/>
  <c r="EL63" i="9"/>
  <c r="EK63" i="9"/>
  <c r="EJ63" i="9"/>
  <c r="EI63" i="9"/>
  <c r="EH63" i="9"/>
  <c r="EG63" i="9"/>
  <c r="EF63" i="9"/>
  <c r="EE63" i="9"/>
  <c r="ED63" i="9"/>
  <c r="EC63" i="9"/>
  <c r="EB63" i="9"/>
  <c r="EA63" i="9"/>
  <c r="DZ63" i="9"/>
  <c r="DY63" i="9"/>
  <c r="DX63" i="9"/>
  <c r="DW63" i="9"/>
  <c r="DV63" i="9"/>
  <c r="GS62" i="9"/>
  <c r="GR62" i="9"/>
  <c r="GQ62" i="9"/>
  <c r="GP62" i="9"/>
  <c r="GO62" i="9"/>
  <c r="GN62" i="9"/>
  <c r="GM62" i="9"/>
  <c r="GL62" i="9"/>
  <c r="GK62" i="9"/>
  <c r="GJ62" i="9"/>
  <c r="GI62" i="9"/>
  <c r="GH62" i="9"/>
  <c r="GG62" i="9"/>
  <c r="GF62" i="9"/>
  <c r="GE62" i="9"/>
  <c r="GD62" i="9"/>
  <c r="GC62" i="9"/>
  <c r="GB62" i="9"/>
  <c r="GA62" i="9"/>
  <c r="FZ62" i="9"/>
  <c r="FY62" i="9"/>
  <c r="FX62" i="9"/>
  <c r="FW62" i="9"/>
  <c r="FV62" i="9"/>
  <c r="FU62" i="9"/>
  <c r="FT62" i="9"/>
  <c r="FS62" i="9"/>
  <c r="FR62" i="9"/>
  <c r="FQ62" i="9"/>
  <c r="FP62" i="9"/>
  <c r="FO62" i="9"/>
  <c r="FN62" i="9"/>
  <c r="FM62" i="9"/>
  <c r="FL62" i="9"/>
  <c r="FK62" i="9"/>
  <c r="FJ62" i="9"/>
  <c r="FI62" i="9"/>
  <c r="FH62" i="9"/>
  <c r="FG62" i="9"/>
  <c r="FF62" i="9"/>
  <c r="FE62" i="9"/>
  <c r="FD62" i="9"/>
  <c r="FC62" i="9"/>
  <c r="FB62" i="9"/>
  <c r="FA62" i="9"/>
  <c r="EZ62" i="9"/>
  <c r="EY62" i="9"/>
  <c r="EX62" i="9"/>
  <c r="EW62" i="9"/>
  <c r="EV62" i="9"/>
  <c r="EU62" i="9"/>
  <c r="ET62" i="9"/>
  <c r="ES62" i="9"/>
  <c r="ER62" i="9"/>
  <c r="EQ62" i="9"/>
  <c r="EP62" i="9"/>
  <c r="EO62" i="9"/>
  <c r="EN62" i="9"/>
  <c r="EM62" i="9"/>
  <c r="EL62" i="9"/>
  <c r="EK62" i="9"/>
  <c r="EJ62" i="9"/>
  <c r="EI62" i="9"/>
  <c r="EH62" i="9"/>
  <c r="EG62" i="9"/>
  <c r="EF62" i="9"/>
  <c r="EE62" i="9"/>
  <c r="ED62" i="9"/>
  <c r="EC62" i="9"/>
  <c r="EB62" i="9"/>
  <c r="EA62" i="9"/>
  <c r="DZ62" i="9"/>
  <c r="DY62" i="9"/>
  <c r="DX62" i="9"/>
  <c r="DW62" i="9"/>
  <c r="DV62" i="9"/>
  <c r="GS61" i="9"/>
  <c r="GR61" i="9"/>
  <c r="GQ61" i="9"/>
  <c r="GP61" i="9"/>
  <c r="GO61" i="9"/>
  <c r="GN61" i="9"/>
  <c r="GM61" i="9"/>
  <c r="GL61" i="9"/>
  <c r="GK61" i="9"/>
  <c r="GJ61" i="9"/>
  <c r="GI61" i="9"/>
  <c r="GH61" i="9"/>
  <c r="GG61" i="9"/>
  <c r="GF61" i="9"/>
  <c r="GE61" i="9"/>
  <c r="GD61" i="9"/>
  <c r="GC61" i="9"/>
  <c r="GB61" i="9"/>
  <c r="GA61" i="9"/>
  <c r="FZ61" i="9"/>
  <c r="FY61" i="9"/>
  <c r="FX61" i="9"/>
  <c r="FW61" i="9"/>
  <c r="FV61" i="9"/>
  <c r="FU61" i="9"/>
  <c r="FT61" i="9"/>
  <c r="FS61" i="9"/>
  <c r="FR61" i="9"/>
  <c r="FQ61" i="9"/>
  <c r="FP61" i="9"/>
  <c r="FO61" i="9"/>
  <c r="FN61" i="9"/>
  <c r="FM61" i="9"/>
  <c r="FL61" i="9"/>
  <c r="FK61" i="9"/>
  <c r="FJ61" i="9"/>
  <c r="FI61" i="9"/>
  <c r="FH61" i="9"/>
  <c r="FG61" i="9"/>
  <c r="FF61" i="9"/>
  <c r="FE61" i="9"/>
  <c r="FD61" i="9"/>
  <c r="FC61" i="9"/>
  <c r="FB61" i="9"/>
  <c r="FA61" i="9"/>
  <c r="EZ61" i="9"/>
  <c r="EY61" i="9"/>
  <c r="EX61" i="9"/>
  <c r="EW61" i="9"/>
  <c r="EV61" i="9"/>
  <c r="EU61" i="9"/>
  <c r="ET61" i="9"/>
  <c r="ES61" i="9"/>
  <c r="ER61" i="9"/>
  <c r="EQ61" i="9"/>
  <c r="EP61" i="9"/>
  <c r="EO61" i="9"/>
  <c r="EN61" i="9"/>
  <c r="EM61" i="9"/>
  <c r="EL61" i="9"/>
  <c r="EK61" i="9"/>
  <c r="EJ61" i="9"/>
  <c r="EI61" i="9"/>
  <c r="EH61" i="9"/>
  <c r="EG61" i="9"/>
  <c r="EF61" i="9"/>
  <c r="EE61" i="9"/>
  <c r="ED61" i="9"/>
  <c r="EC61" i="9"/>
  <c r="EB61" i="9"/>
  <c r="EA61" i="9"/>
  <c r="DZ61" i="9"/>
  <c r="DY61" i="9"/>
  <c r="DX61" i="9"/>
  <c r="DW61" i="9"/>
  <c r="DV61" i="9"/>
  <c r="GS60" i="9"/>
  <c r="GR60" i="9"/>
  <c r="GQ60" i="9"/>
  <c r="GP60" i="9"/>
  <c r="GO60" i="9"/>
  <c r="GN60" i="9"/>
  <c r="GM60" i="9"/>
  <c r="GL60" i="9"/>
  <c r="GK60" i="9"/>
  <c r="GJ60" i="9"/>
  <c r="GI60" i="9"/>
  <c r="GH60" i="9"/>
  <c r="GG60" i="9"/>
  <c r="GF60" i="9"/>
  <c r="GE60" i="9"/>
  <c r="GD60" i="9"/>
  <c r="GC60" i="9"/>
  <c r="GB60" i="9"/>
  <c r="GA60" i="9"/>
  <c r="FZ60" i="9"/>
  <c r="FY60" i="9"/>
  <c r="FX60" i="9"/>
  <c r="FW60" i="9"/>
  <c r="FV60" i="9"/>
  <c r="FU60" i="9"/>
  <c r="FT60" i="9"/>
  <c r="FS60" i="9"/>
  <c r="FR60" i="9"/>
  <c r="FQ60" i="9"/>
  <c r="FP60" i="9"/>
  <c r="FO60" i="9"/>
  <c r="FN60" i="9"/>
  <c r="FM60" i="9"/>
  <c r="FL60" i="9"/>
  <c r="FK60" i="9"/>
  <c r="FJ60" i="9"/>
  <c r="FI60" i="9"/>
  <c r="FH60" i="9"/>
  <c r="FG60" i="9"/>
  <c r="FF60" i="9"/>
  <c r="FE60" i="9"/>
  <c r="FD60" i="9"/>
  <c r="FC60" i="9"/>
  <c r="FB60" i="9"/>
  <c r="FA60" i="9"/>
  <c r="EZ60" i="9"/>
  <c r="EY60" i="9"/>
  <c r="EX60" i="9"/>
  <c r="EW60" i="9"/>
  <c r="EV60" i="9"/>
  <c r="EU60" i="9"/>
  <c r="ET60" i="9"/>
  <c r="ES60" i="9"/>
  <c r="ER60" i="9"/>
  <c r="EQ60" i="9"/>
  <c r="EP60" i="9"/>
  <c r="EO60" i="9"/>
  <c r="EN60" i="9"/>
  <c r="EM60" i="9"/>
  <c r="EL60" i="9"/>
  <c r="EK60" i="9"/>
  <c r="EJ60" i="9"/>
  <c r="EI60" i="9"/>
  <c r="EH60" i="9"/>
  <c r="EG60" i="9"/>
  <c r="EF60" i="9"/>
  <c r="EE60" i="9"/>
  <c r="ED60" i="9"/>
  <c r="EC60" i="9"/>
  <c r="EB60" i="9"/>
  <c r="EA60" i="9"/>
  <c r="DZ60" i="9"/>
  <c r="DY60" i="9"/>
  <c r="DX60" i="9"/>
  <c r="DW60" i="9"/>
  <c r="DV60" i="9"/>
  <c r="GS59" i="9"/>
  <c r="GR59" i="9"/>
  <c r="GQ59" i="9"/>
  <c r="GP59" i="9"/>
  <c r="GO59" i="9"/>
  <c r="GN59" i="9"/>
  <c r="GM59" i="9"/>
  <c r="GL59" i="9"/>
  <c r="GK59" i="9"/>
  <c r="GJ59" i="9"/>
  <c r="GI59" i="9"/>
  <c r="GH59" i="9"/>
  <c r="GG59" i="9"/>
  <c r="GF59" i="9"/>
  <c r="GE59" i="9"/>
  <c r="GD59" i="9"/>
  <c r="GC59" i="9"/>
  <c r="GB59" i="9"/>
  <c r="GA59" i="9"/>
  <c r="FZ59" i="9"/>
  <c r="FY59" i="9"/>
  <c r="FX59" i="9"/>
  <c r="FW59" i="9"/>
  <c r="FV59" i="9"/>
  <c r="FU59" i="9"/>
  <c r="FT59" i="9"/>
  <c r="FS59" i="9"/>
  <c r="FR59" i="9"/>
  <c r="FQ59" i="9"/>
  <c r="FP59" i="9"/>
  <c r="FO59" i="9"/>
  <c r="FN59" i="9"/>
  <c r="FM59" i="9"/>
  <c r="FL59" i="9"/>
  <c r="FK59" i="9"/>
  <c r="FJ59" i="9"/>
  <c r="FI59" i="9"/>
  <c r="FH59" i="9"/>
  <c r="FG59" i="9"/>
  <c r="FF59" i="9"/>
  <c r="FE59" i="9"/>
  <c r="FD59" i="9"/>
  <c r="FC59" i="9"/>
  <c r="FB59" i="9"/>
  <c r="FA59" i="9"/>
  <c r="EZ59" i="9"/>
  <c r="EY59" i="9"/>
  <c r="EX59" i="9"/>
  <c r="EW59" i="9"/>
  <c r="EV59" i="9"/>
  <c r="EU59" i="9"/>
  <c r="ET59" i="9"/>
  <c r="ES59" i="9"/>
  <c r="ER59" i="9"/>
  <c r="EQ59" i="9"/>
  <c r="EP59" i="9"/>
  <c r="EO59" i="9"/>
  <c r="EN59" i="9"/>
  <c r="EM59" i="9"/>
  <c r="EL59" i="9"/>
  <c r="EK59" i="9"/>
  <c r="EJ59" i="9"/>
  <c r="EI59" i="9"/>
  <c r="EH59" i="9"/>
  <c r="EG59" i="9"/>
  <c r="EF59" i="9"/>
  <c r="EE59" i="9"/>
  <c r="ED59" i="9"/>
  <c r="EC59" i="9"/>
  <c r="EB59" i="9"/>
  <c r="EA59" i="9"/>
  <c r="DZ59" i="9"/>
  <c r="DY59" i="9"/>
  <c r="DX59" i="9"/>
  <c r="DW59" i="9"/>
  <c r="DV59" i="9"/>
  <c r="GS58" i="9"/>
  <c r="GR58" i="9"/>
  <c r="GQ58" i="9"/>
  <c r="GP58" i="9"/>
  <c r="GO58" i="9"/>
  <c r="GN58" i="9"/>
  <c r="GM58" i="9"/>
  <c r="GL58" i="9"/>
  <c r="GK58" i="9"/>
  <c r="GJ58" i="9"/>
  <c r="GI58" i="9"/>
  <c r="GH58" i="9"/>
  <c r="GG58" i="9"/>
  <c r="GF58" i="9"/>
  <c r="GE58" i="9"/>
  <c r="GD58" i="9"/>
  <c r="GC58" i="9"/>
  <c r="GB58" i="9"/>
  <c r="GA58" i="9"/>
  <c r="FZ58" i="9"/>
  <c r="FY58" i="9"/>
  <c r="FX58" i="9"/>
  <c r="FW58" i="9"/>
  <c r="FV58" i="9"/>
  <c r="FU58" i="9"/>
  <c r="FT58" i="9"/>
  <c r="FS58" i="9"/>
  <c r="FR58" i="9"/>
  <c r="FQ58" i="9"/>
  <c r="FP58" i="9"/>
  <c r="FO58" i="9"/>
  <c r="FN58" i="9"/>
  <c r="FM58" i="9"/>
  <c r="FL58" i="9"/>
  <c r="FK58" i="9"/>
  <c r="FJ58" i="9"/>
  <c r="FI58" i="9"/>
  <c r="FH58" i="9"/>
  <c r="FG58" i="9"/>
  <c r="FF58" i="9"/>
  <c r="FE58" i="9"/>
  <c r="FD58" i="9"/>
  <c r="FC58" i="9"/>
  <c r="FB58" i="9"/>
  <c r="FA58" i="9"/>
  <c r="EZ58" i="9"/>
  <c r="EY58" i="9"/>
  <c r="EX58" i="9"/>
  <c r="EW58" i="9"/>
  <c r="EV58" i="9"/>
  <c r="EU58" i="9"/>
  <c r="ET58" i="9"/>
  <c r="ES58" i="9"/>
  <c r="ER58" i="9"/>
  <c r="EQ58" i="9"/>
  <c r="EP58" i="9"/>
  <c r="EO58" i="9"/>
  <c r="EN58" i="9"/>
  <c r="EM58" i="9"/>
  <c r="EL58" i="9"/>
  <c r="EK58" i="9"/>
  <c r="EJ58" i="9"/>
  <c r="EI58" i="9"/>
  <c r="EH58" i="9"/>
  <c r="EG58" i="9"/>
  <c r="EF58" i="9"/>
  <c r="EE58" i="9"/>
  <c r="ED58" i="9"/>
  <c r="EC58" i="9"/>
  <c r="EB58" i="9"/>
  <c r="EA58" i="9"/>
  <c r="DZ58" i="9"/>
  <c r="DY58" i="9"/>
  <c r="DX58" i="9"/>
  <c r="DW58" i="9"/>
  <c r="DV58" i="9"/>
  <c r="GS57" i="9"/>
  <c r="GR57" i="9"/>
  <c r="GQ57" i="9"/>
  <c r="GP57" i="9"/>
  <c r="GO57" i="9"/>
  <c r="GN57" i="9"/>
  <c r="GM57" i="9"/>
  <c r="GL57" i="9"/>
  <c r="GK57" i="9"/>
  <c r="GJ57" i="9"/>
  <c r="GI57" i="9"/>
  <c r="GH57" i="9"/>
  <c r="GG57" i="9"/>
  <c r="GF57" i="9"/>
  <c r="GE57" i="9"/>
  <c r="GD57" i="9"/>
  <c r="GC57" i="9"/>
  <c r="GB57" i="9"/>
  <c r="GA57" i="9"/>
  <c r="FZ57" i="9"/>
  <c r="FY57" i="9"/>
  <c r="FX57" i="9"/>
  <c r="FW57" i="9"/>
  <c r="FV57" i="9"/>
  <c r="FU57" i="9"/>
  <c r="FT57" i="9"/>
  <c r="FS57" i="9"/>
  <c r="FR57" i="9"/>
  <c r="FQ57" i="9"/>
  <c r="FP57" i="9"/>
  <c r="FO57" i="9"/>
  <c r="FN57" i="9"/>
  <c r="FM57" i="9"/>
  <c r="FL57" i="9"/>
  <c r="FK57" i="9"/>
  <c r="FJ57" i="9"/>
  <c r="FI57" i="9"/>
  <c r="FH57" i="9"/>
  <c r="FG57" i="9"/>
  <c r="FF57" i="9"/>
  <c r="FE57" i="9"/>
  <c r="FD57" i="9"/>
  <c r="FC57" i="9"/>
  <c r="FB57" i="9"/>
  <c r="FA57" i="9"/>
  <c r="EZ57" i="9"/>
  <c r="EY57" i="9"/>
  <c r="EX57" i="9"/>
  <c r="EW57" i="9"/>
  <c r="EV57" i="9"/>
  <c r="EU57" i="9"/>
  <c r="ET57" i="9"/>
  <c r="ES57" i="9"/>
  <c r="ER57" i="9"/>
  <c r="EQ57" i="9"/>
  <c r="EP57" i="9"/>
  <c r="EO57" i="9"/>
  <c r="EN57" i="9"/>
  <c r="EM57" i="9"/>
  <c r="EL57" i="9"/>
  <c r="EK57" i="9"/>
  <c r="EJ57" i="9"/>
  <c r="EI57" i="9"/>
  <c r="EH57" i="9"/>
  <c r="EG57" i="9"/>
  <c r="EF57" i="9"/>
  <c r="EE57" i="9"/>
  <c r="ED57" i="9"/>
  <c r="EC57" i="9"/>
  <c r="EB57" i="9"/>
  <c r="EA57" i="9"/>
  <c r="DZ57" i="9"/>
  <c r="DY57" i="9"/>
  <c r="DX57" i="9"/>
  <c r="DW57" i="9"/>
  <c r="DV57" i="9"/>
  <c r="GS56" i="9"/>
  <c r="GR56" i="9"/>
  <c r="GQ56" i="9"/>
  <c r="GP56" i="9"/>
  <c r="GO56" i="9"/>
  <c r="GN56" i="9"/>
  <c r="GM56" i="9"/>
  <c r="GL56" i="9"/>
  <c r="GK56" i="9"/>
  <c r="GJ56" i="9"/>
  <c r="GI56" i="9"/>
  <c r="GH56" i="9"/>
  <c r="GG56" i="9"/>
  <c r="GF56" i="9"/>
  <c r="GE56" i="9"/>
  <c r="GD56" i="9"/>
  <c r="GC56" i="9"/>
  <c r="GB56" i="9"/>
  <c r="GA56" i="9"/>
  <c r="FZ56" i="9"/>
  <c r="FY56" i="9"/>
  <c r="FX56" i="9"/>
  <c r="FW56" i="9"/>
  <c r="FV56" i="9"/>
  <c r="FU56" i="9"/>
  <c r="FT56" i="9"/>
  <c r="FS56" i="9"/>
  <c r="FR56" i="9"/>
  <c r="FQ56" i="9"/>
  <c r="FP56" i="9"/>
  <c r="FO56" i="9"/>
  <c r="FN56" i="9"/>
  <c r="FM56" i="9"/>
  <c r="FL56" i="9"/>
  <c r="FK56" i="9"/>
  <c r="FJ56" i="9"/>
  <c r="FI56" i="9"/>
  <c r="FH56" i="9"/>
  <c r="FG56" i="9"/>
  <c r="FF56" i="9"/>
  <c r="FE56" i="9"/>
  <c r="FD56" i="9"/>
  <c r="FC56" i="9"/>
  <c r="FB56" i="9"/>
  <c r="FA56" i="9"/>
  <c r="EZ56" i="9"/>
  <c r="EY56" i="9"/>
  <c r="EX56" i="9"/>
  <c r="EW56" i="9"/>
  <c r="EV56" i="9"/>
  <c r="EU56" i="9"/>
  <c r="ET56" i="9"/>
  <c r="ES56" i="9"/>
  <c r="ER56" i="9"/>
  <c r="EQ56" i="9"/>
  <c r="EP56" i="9"/>
  <c r="EO56" i="9"/>
  <c r="EN56" i="9"/>
  <c r="EM56" i="9"/>
  <c r="EL56" i="9"/>
  <c r="EK56" i="9"/>
  <c r="EJ56" i="9"/>
  <c r="EI56" i="9"/>
  <c r="EH56" i="9"/>
  <c r="EG56" i="9"/>
  <c r="EF56" i="9"/>
  <c r="EE56" i="9"/>
  <c r="ED56" i="9"/>
  <c r="EC56" i="9"/>
  <c r="EB56" i="9"/>
  <c r="EA56" i="9"/>
  <c r="DZ56" i="9"/>
  <c r="DY56" i="9"/>
  <c r="DX56" i="9"/>
  <c r="DW56" i="9"/>
  <c r="DV56" i="9"/>
  <c r="GS55" i="9"/>
  <c r="GR55" i="9"/>
  <c r="GQ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M55" i="9"/>
  <c r="EL55" i="9"/>
  <c r="EK55" i="9"/>
  <c r="EJ55" i="9"/>
  <c r="EI55" i="9"/>
  <c r="EH55" i="9"/>
  <c r="EG55" i="9"/>
  <c r="EF55" i="9"/>
  <c r="EE55" i="9"/>
  <c r="ED55" i="9"/>
  <c r="EC55" i="9"/>
  <c r="EB55" i="9"/>
  <c r="EA55" i="9"/>
  <c r="DZ55" i="9"/>
  <c r="DY55" i="9"/>
  <c r="DX55" i="9"/>
  <c r="DW55" i="9"/>
  <c r="DV55" i="9"/>
  <c r="GS54" i="9"/>
  <c r="GR54" i="9"/>
  <c r="GQ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M54" i="9"/>
  <c r="EL54" i="9"/>
  <c r="EK54" i="9"/>
  <c r="EJ54" i="9"/>
  <c r="EI54" i="9"/>
  <c r="EH54" i="9"/>
  <c r="EG54" i="9"/>
  <c r="EF54" i="9"/>
  <c r="EE54" i="9"/>
  <c r="ED54" i="9"/>
  <c r="EC54" i="9"/>
  <c r="EB54" i="9"/>
  <c r="EA54" i="9"/>
  <c r="DZ54" i="9"/>
  <c r="DY54" i="9"/>
  <c r="DX54" i="9"/>
  <c r="DW54" i="9"/>
  <c r="DV54" i="9"/>
  <c r="GS53" i="9"/>
  <c r="GR53" i="9"/>
  <c r="GQ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M53" i="9"/>
  <c r="EL53" i="9"/>
  <c r="EK53" i="9"/>
  <c r="EJ53" i="9"/>
  <c r="EI53" i="9"/>
  <c r="EH53" i="9"/>
  <c r="EG53" i="9"/>
  <c r="EF53" i="9"/>
  <c r="EE53" i="9"/>
  <c r="ED53" i="9"/>
  <c r="EC53" i="9"/>
  <c r="EB53" i="9"/>
  <c r="EA53" i="9"/>
  <c r="DZ53" i="9"/>
  <c r="DY53" i="9"/>
  <c r="DX53" i="9"/>
  <c r="DW53" i="9"/>
  <c r="DV53" i="9"/>
  <c r="GS52" i="9"/>
  <c r="GR52" i="9"/>
  <c r="GQ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M52" i="9"/>
  <c r="EL52" i="9"/>
  <c r="EK52" i="9"/>
  <c r="EJ52" i="9"/>
  <c r="EI52" i="9"/>
  <c r="EH52" i="9"/>
  <c r="EG52" i="9"/>
  <c r="EF52" i="9"/>
  <c r="EE52" i="9"/>
  <c r="ED52" i="9"/>
  <c r="EC52" i="9"/>
  <c r="EB52" i="9"/>
  <c r="EA52" i="9"/>
  <c r="DZ52" i="9"/>
  <c r="DY52" i="9"/>
  <c r="DX52" i="9"/>
  <c r="DW52" i="9"/>
  <c r="DV52" i="9"/>
  <c r="GS51" i="9"/>
  <c r="GR51" i="9"/>
  <c r="GQ51" i="9"/>
  <c r="GP51" i="9"/>
  <c r="GO51" i="9"/>
  <c r="GN51" i="9"/>
  <c r="GM51" i="9"/>
  <c r="GL51" i="9"/>
  <c r="GK51" i="9"/>
  <c r="GJ51" i="9"/>
  <c r="GI51" i="9"/>
  <c r="GH51" i="9"/>
  <c r="GG51" i="9"/>
  <c r="GF51" i="9"/>
  <c r="GE51" i="9"/>
  <c r="GD51" i="9"/>
  <c r="GC51" i="9"/>
  <c r="GB51" i="9"/>
  <c r="GA51" i="9"/>
  <c r="FZ51" i="9"/>
  <c r="FY51" i="9"/>
  <c r="FX51" i="9"/>
  <c r="FW51" i="9"/>
  <c r="FV51" i="9"/>
  <c r="FU51" i="9"/>
  <c r="FT51" i="9"/>
  <c r="FS51" i="9"/>
  <c r="FR51" i="9"/>
  <c r="FQ51" i="9"/>
  <c r="FP51" i="9"/>
  <c r="FO51" i="9"/>
  <c r="FN51" i="9"/>
  <c r="FM51" i="9"/>
  <c r="FL51" i="9"/>
  <c r="FK51" i="9"/>
  <c r="FJ51" i="9"/>
  <c r="FI51" i="9"/>
  <c r="FH51" i="9"/>
  <c r="FG51" i="9"/>
  <c r="FF51" i="9"/>
  <c r="FE51" i="9"/>
  <c r="FD51" i="9"/>
  <c r="FC51" i="9"/>
  <c r="FB51" i="9"/>
  <c r="FA51" i="9"/>
  <c r="EZ51" i="9"/>
  <c r="EY51" i="9"/>
  <c r="EX51" i="9"/>
  <c r="EW51" i="9"/>
  <c r="EV51" i="9"/>
  <c r="EU51" i="9"/>
  <c r="ET51" i="9"/>
  <c r="ES51" i="9"/>
  <c r="ER51" i="9"/>
  <c r="EQ51" i="9"/>
  <c r="EP51" i="9"/>
  <c r="EO51" i="9"/>
  <c r="EN51" i="9"/>
  <c r="EM51" i="9"/>
  <c r="EL51" i="9"/>
  <c r="EK51" i="9"/>
  <c r="EJ51" i="9"/>
  <c r="EI51" i="9"/>
  <c r="EH51" i="9"/>
  <c r="EG51" i="9"/>
  <c r="EF51" i="9"/>
  <c r="EE51" i="9"/>
  <c r="ED51" i="9"/>
  <c r="EC51" i="9"/>
  <c r="EB51" i="9"/>
  <c r="EA51" i="9"/>
  <c r="DZ51" i="9"/>
  <c r="DY51" i="9"/>
  <c r="DX51" i="9"/>
  <c r="DW51" i="9"/>
  <c r="DV51" i="9"/>
  <c r="GS50" i="9"/>
  <c r="GR50" i="9"/>
  <c r="GQ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M50" i="9"/>
  <c r="EL50" i="9"/>
  <c r="EK50" i="9"/>
  <c r="EJ50" i="9"/>
  <c r="EI50" i="9"/>
  <c r="EH50" i="9"/>
  <c r="EG50" i="9"/>
  <c r="EF50" i="9"/>
  <c r="EE50" i="9"/>
  <c r="ED50" i="9"/>
  <c r="EC50" i="9"/>
  <c r="EB50" i="9"/>
  <c r="EA50" i="9"/>
  <c r="DZ50" i="9"/>
  <c r="DY50" i="9"/>
  <c r="DX50" i="9"/>
  <c r="DW50" i="9"/>
  <c r="DV50" i="9"/>
  <c r="GS49" i="9"/>
  <c r="GR49" i="9"/>
  <c r="GQ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M49" i="9"/>
  <c r="EL49" i="9"/>
  <c r="EK49" i="9"/>
  <c r="EJ49" i="9"/>
  <c r="EI49" i="9"/>
  <c r="EH49" i="9"/>
  <c r="EG49" i="9"/>
  <c r="EF49" i="9"/>
  <c r="EE49" i="9"/>
  <c r="ED49" i="9"/>
  <c r="EC49" i="9"/>
  <c r="EB49" i="9"/>
  <c r="EA49" i="9"/>
  <c r="DZ49" i="9"/>
  <c r="DY49" i="9"/>
  <c r="DX49" i="9"/>
  <c r="DW49" i="9"/>
  <c r="DV49" i="9"/>
  <c r="GS48" i="9"/>
  <c r="GR48" i="9"/>
  <c r="GQ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M48" i="9"/>
  <c r="EL48" i="9"/>
  <c r="EK48" i="9"/>
  <c r="EJ48" i="9"/>
  <c r="EI48" i="9"/>
  <c r="EH48" i="9"/>
  <c r="EG48" i="9"/>
  <c r="EF48" i="9"/>
  <c r="EE48" i="9"/>
  <c r="ED48" i="9"/>
  <c r="EC48" i="9"/>
  <c r="EB48" i="9"/>
  <c r="EA48" i="9"/>
  <c r="DZ48" i="9"/>
  <c r="DY48" i="9"/>
  <c r="DX48" i="9"/>
  <c r="DW48" i="9"/>
  <c r="DV48" i="9"/>
  <c r="GS47" i="9"/>
  <c r="GR47" i="9"/>
  <c r="GQ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M47" i="9"/>
  <c r="EL47" i="9"/>
  <c r="EK47" i="9"/>
  <c r="EJ47" i="9"/>
  <c r="EI47" i="9"/>
  <c r="EH47" i="9"/>
  <c r="EG47" i="9"/>
  <c r="EF47" i="9"/>
  <c r="EE47" i="9"/>
  <c r="ED47" i="9"/>
  <c r="EC47" i="9"/>
  <c r="EB47" i="9"/>
  <c r="EA47" i="9"/>
  <c r="DZ47" i="9"/>
  <c r="DY47" i="9"/>
  <c r="DX47" i="9"/>
  <c r="DW47" i="9"/>
  <c r="DV47" i="9"/>
  <c r="GS46" i="9"/>
  <c r="GR46" i="9"/>
  <c r="GQ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M46" i="9"/>
  <c r="EL46" i="9"/>
  <c r="EK46" i="9"/>
  <c r="EJ46" i="9"/>
  <c r="EI46" i="9"/>
  <c r="EH46" i="9"/>
  <c r="EG46" i="9"/>
  <c r="EF46" i="9"/>
  <c r="EE46" i="9"/>
  <c r="ED46" i="9"/>
  <c r="EC46" i="9"/>
  <c r="EB46" i="9"/>
  <c r="EA46" i="9"/>
  <c r="DZ46" i="9"/>
  <c r="DY46" i="9"/>
  <c r="DX46" i="9"/>
  <c r="DW46" i="9"/>
  <c r="DV46" i="9"/>
  <c r="GS45" i="9"/>
  <c r="GR45" i="9"/>
  <c r="GQ45" i="9"/>
  <c r="GP45" i="9"/>
  <c r="GO45" i="9"/>
  <c r="GN45" i="9"/>
  <c r="GM45" i="9"/>
  <c r="GL45" i="9"/>
  <c r="GK45" i="9"/>
  <c r="GJ45" i="9"/>
  <c r="GI45" i="9"/>
  <c r="GH45" i="9"/>
  <c r="GG45" i="9"/>
  <c r="GF45" i="9"/>
  <c r="GE45" i="9"/>
  <c r="GD45" i="9"/>
  <c r="GC45" i="9"/>
  <c r="GB45" i="9"/>
  <c r="GA45" i="9"/>
  <c r="FZ45" i="9"/>
  <c r="FY45" i="9"/>
  <c r="FX45" i="9"/>
  <c r="FW45" i="9"/>
  <c r="FV45" i="9"/>
  <c r="FU45" i="9"/>
  <c r="FT45" i="9"/>
  <c r="FS45" i="9"/>
  <c r="FR45" i="9"/>
  <c r="FQ45" i="9"/>
  <c r="FP45" i="9"/>
  <c r="FO45" i="9"/>
  <c r="FN45" i="9"/>
  <c r="FM45" i="9"/>
  <c r="FL45" i="9"/>
  <c r="FK45" i="9"/>
  <c r="FJ45" i="9"/>
  <c r="FI45" i="9"/>
  <c r="FH45" i="9"/>
  <c r="FG45" i="9"/>
  <c r="FF45" i="9"/>
  <c r="FE45" i="9"/>
  <c r="FD45" i="9"/>
  <c r="FC45" i="9"/>
  <c r="FB45" i="9"/>
  <c r="FA45" i="9"/>
  <c r="EZ45" i="9"/>
  <c r="EY45" i="9"/>
  <c r="EX45" i="9"/>
  <c r="EW45" i="9"/>
  <c r="EV45" i="9"/>
  <c r="EU45" i="9"/>
  <c r="ET45" i="9"/>
  <c r="ES45" i="9"/>
  <c r="ER45" i="9"/>
  <c r="EQ45" i="9"/>
  <c r="EP45" i="9"/>
  <c r="EO45" i="9"/>
  <c r="EN45" i="9"/>
  <c r="EM45" i="9"/>
  <c r="EL45" i="9"/>
  <c r="EK45" i="9"/>
  <c r="EJ45" i="9"/>
  <c r="EI45" i="9"/>
  <c r="EH45" i="9"/>
  <c r="EG45" i="9"/>
  <c r="EF45" i="9"/>
  <c r="EE45" i="9"/>
  <c r="ED45" i="9"/>
  <c r="EC45" i="9"/>
  <c r="EB45" i="9"/>
  <c r="EA45" i="9"/>
  <c r="DZ45" i="9"/>
  <c r="DY45" i="9"/>
  <c r="DX45" i="9"/>
  <c r="DW45" i="9"/>
  <c r="DV45" i="9"/>
  <c r="GS44" i="9"/>
  <c r="GR44" i="9"/>
  <c r="GQ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M44" i="9"/>
  <c r="EL44" i="9"/>
  <c r="EK44" i="9"/>
  <c r="EJ44" i="9"/>
  <c r="EI44" i="9"/>
  <c r="EH44" i="9"/>
  <c r="EG44" i="9"/>
  <c r="EF44" i="9"/>
  <c r="EE44" i="9"/>
  <c r="ED44" i="9"/>
  <c r="EC44" i="9"/>
  <c r="EB44" i="9"/>
  <c r="EA44" i="9"/>
  <c r="DZ44" i="9"/>
  <c r="DY44" i="9"/>
  <c r="DX44" i="9"/>
  <c r="DW44" i="9"/>
  <c r="DV44" i="9"/>
  <c r="GS43" i="9"/>
  <c r="GR43" i="9"/>
  <c r="GQ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M43" i="9"/>
  <c r="EL43" i="9"/>
  <c r="EK43" i="9"/>
  <c r="EJ43" i="9"/>
  <c r="EI43" i="9"/>
  <c r="EH43" i="9"/>
  <c r="EG43" i="9"/>
  <c r="EF43" i="9"/>
  <c r="EE43" i="9"/>
  <c r="ED43" i="9"/>
  <c r="EC43" i="9"/>
  <c r="EB43" i="9"/>
  <c r="EA43" i="9"/>
  <c r="DZ43" i="9"/>
  <c r="DY43" i="9"/>
  <c r="DX43" i="9"/>
  <c r="DW43" i="9"/>
  <c r="DV43" i="9"/>
  <c r="GS42" i="9"/>
  <c r="GR42" i="9"/>
  <c r="GQ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M42" i="9"/>
  <c r="EL42" i="9"/>
  <c r="EK42" i="9"/>
  <c r="EJ42" i="9"/>
  <c r="EI42" i="9"/>
  <c r="EH42" i="9"/>
  <c r="EG42" i="9"/>
  <c r="EF42" i="9"/>
  <c r="EE42" i="9"/>
  <c r="ED42" i="9"/>
  <c r="EC42" i="9"/>
  <c r="EB42" i="9"/>
  <c r="EA42" i="9"/>
  <c r="DZ42" i="9"/>
  <c r="DY42" i="9"/>
  <c r="DX42" i="9"/>
  <c r="DW42" i="9"/>
  <c r="DV42" i="9"/>
  <c r="GS41" i="9"/>
  <c r="GR41" i="9"/>
  <c r="GQ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M41" i="9"/>
  <c r="EL41" i="9"/>
  <c r="EK41" i="9"/>
  <c r="EJ41" i="9"/>
  <c r="EI41" i="9"/>
  <c r="EH41" i="9"/>
  <c r="EG41" i="9"/>
  <c r="EF41" i="9"/>
  <c r="EE41" i="9"/>
  <c r="ED41" i="9"/>
  <c r="EC41" i="9"/>
  <c r="EB41" i="9"/>
  <c r="EA41" i="9"/>
  <c r="DZ41" i="9"/>
  <c r="DY41" i="9"/>
  <c r="DX41" i="9"/>
  <c r="DW41" i="9"/>
  <c r="DV41" i="9"/>
  <c r="GS40" i="9"/>
  <c r="GR40" i="9"/>
  <c r="GQ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M40" i="9"/>
  <c r="EL40" i="9"/>
  <c r="EK40" i="9"/>
  <c r="EJ40" i="9"/>
  <c r="EI40" i="9"/>
  <c r="EH40" i="9"/>
  <c r="EG40" i="9"/>
  <c r="EF40" i="9"/>
  <c r="EE40" i="9"/>
  <c r="ED40" i="9"/>
  <c r="EC40" i="9"/>
  <c r="EB40" i="9"/>
  <c r="EA40" i="9"/>
  <c r="DZ40" i="9"/>
  <c r="DY40" i="9"/>
  <c r="DX40" i="9"/>
  <c r="DW40" i="9"/>
  <c r="DV40" i="9"/>
  <c r="GS39" i="9"/>
  <c r="GR39" i="9"/>
  <c r="GQ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M39" i="9"/>
  <c r="EL39" i="9"/>
  <c r="EK39" i="9"/>
  <c r="EJ39" i="9"/>
  <c r="EI39" i="9"/>
  <c r="EH39" i="9"/>
  <c r="EG39" i="9"/>
  <c r="EF39" i="9"/>
  <c r="EE39" i="9"/>
  <c r="ED39" i="9"/>
  <c r="EC39" i="9"/>
  <c r="EB39" i="9"/>
  <c r="EA39" i="9"/>
  <c r="DZ39" i="9"/>
  <c r="DY39" i="9"/>
  <c r="DX39" i="9"/>
  <c r="DW39" i="9"/>
  <c r="DV39" i="9"/>
  <c r="GS38" i="9"/>
  <c r="GR38" i="9"/>
  <c r="GQ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M38" i="9"/>
  <c r="EL38" i="9"/>
  <c r="EK38" i="9"/>
  <c r="EJ38" i="9"/>
  <c r="EI38" i="9"/>
  <c r="EH38" i="9"/>
  <c r="EG38" i="9"/>
  <c r="EF38" i="9"/>
  <c r="EE38" i="9"/>
  <c r="ED38" i="9"/>
  <c r="EC38" i="9"/>
  <c r="EB38" i="9"/>
  <c r="EA38" i="9"/>
  <c r="DZ38" i="9"/>
  <c r="DY38" i="9"/>
  <c r="DX38" i="9"/>
  <c r="DW38" i="9"/>
  <c r="DV38" i="9"/>
  <c r="GS37" i="9"/>
  <c r="GR37" i="9"/>
  <c r="GQ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M37" i="9"/>
  <c r="EL37" i="9"/>
  <c r="EK37" i="9"/>
  <c r="EJ37" i="9"/>
  <c r="EI37" i="9"/>
  <c r="EH37" i="9"/>
  <c r="EG37" i="9"/>
  <c r="EF37" i="9"/>
  <c r="EE37" i="9"/>
  <c r="ED37" i="9"/>
  <c r="EC37" i="9"/>
  <c r="EB37" i="9"/>
  <c r="EA37" i="9"/>
  <c r="DZ37" i="9"/>
  <c r="DY37" i="9"/>
  <c r="DX37" i="9"/>
  <c r="DW37" i="9"/>
  <c r="DV37" i="9"/>
  <c r="GS36" i="9"/>
  <c r="GR36" i="9"/>
  <c r="GQ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M36" i="9"/>
  <c r="EL36" i="9"/>
  <c r="EK36" i="9"/>
  <c r="EJ36" i="9"/>
  <c r="EI36" i="9"/>
  <c r="EH36" i="9"/>
  <c r="EG36" i="9"/>
  <c r="EF36" i="9"/>
  <c r="EE36" i="9"/>
  <c r="ED36" i="9"/>
  <c r="EC36" i="9"/>
  <c r="EB36" i="9"/>
  <c r="EA36" i="9"/>
  <c r="DZ36" i="9"/>
  <c r="DY36" i="9"/>
  <c r="DX36" i="9"/>
  <c r="DW36" i="9"/>
  <c r="DV36" i="9"/>
  <c r="GS35" i="9"/>
  <c r="GR35" i="9"/>
  <c r="GQ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M35" i="9"/>
  <c r="EL35" i="9"/>
  <c r="EK35" i="9"/>
  <c r="EJ35" i="9"/>
  <c r="EI35" i="9"/>
  <c r="EH35" i="9"/>
  <c r="EG35" i="9"/>
  <c r="EF35" i="9"/>
  <c r="EE35" i="9"/>
  <c r="ED35" i="9"/>
  <c r="EC35" i="9"/>
  <c r="EB35" i="9"/>
  <c r="EA35" i="9"/>
  <c r="DZ35" i="9"/>
  <c r="DY35" i="9"/>
  <c r="DX35" i="9"/>
  <c r="DW35" i="9"/>
  <c r="DV35" i="9"/>
  <c r="GS34" i="9"/>
  <c r="GR34" i="9"/>
  <c r="GQ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M34" i="9"/>
  <c r="EL34" i="9"/>
  <c r="EK34" i="9"/>
  <c r="EJ34" i="9"/>
  <c r="EI34" i="9"/>
  <c r="EH34" i="9"/>
  <c r="EG34" i="9"/>
  <c r="EF34" i="9"/>
  <c r="EE34" i="9"/>
  <c r="ED34" i="9"/>
  <c r="EC34" i="9"/>
  <c r="EB34" i="9"/>
  <c r="EA34" i="9"/>
  <c r="DZ34" i="9"/>
  <c r="DY34" i="9"/>
  <c r="DX34" i="9"/>
  <c r="DW34" i="9"/>
  <c r="DV34" i="9"/>
  <c r="GS33" i="9"/>
  <c r="GR33" i="9"/>
  <c r="GQ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M33" i="9"/>
  <c r="EL33" i="9"/>
  <c r="EK33" i="9"/>
  <c r="EJ33" i="9"/>
  <c r="EI33" i="9"/>
  <c r="EH33" i="9"/>
  <c r="EG33" i="9"/>
  <c r="EF33" i="9"/>
  <c r="EE33" i="9"/>
  <c r="ED33" i="9"/>
  <c r="EC33" i="9"/>
  <c r="EB33" i="9"/>
  <c r="EA33" i="9"/>
  <c r="DZ33" i="9"/>
  <c r="DY33" i="9"/>
  <c r="DX33" i="9"/>
  <c r="DW33" i="9"/>
  <c r="DV33" i="9"/>
  <c r="GS32" i="9"/>
  <c r="GR32" i="9"/>
  <c r="GQ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M32" i="9"/>
  <c r="EL32" i="9"/>
  <c r="EK32" i="9"/>
  <c r="EJ32" i="9"/>
  <c r="EI32" i="9"/>
  <c r="EH32" i="9"/>
  <c r="EG32" i="9"/>
  <c r="EF32" i="9"/>
  <c r="EE32" i="9"/>
  <c r="ED32" i="9"/>
  <c r="EC32" i="9"/>
  <c r="EB32" i="9"/>
  <c r="EA32" i="9"/>
  <c r="DZ32" i="9"/>
  <c r="DY32" i="9"/>
  <c r="DX32" i="9"/>
  <c r="DW32" i="9"/>
  <c r="DV32" i="9"/>
  <c r="GS31" i="9"/>
  <c r="GR31" i="9"/>
  <c r="GQ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M31" i="9"/>
  <c r="EL31" i="9"/>
  <c r="EK31" i="9"/>
  <c r="EJ31" i="9"/>
  <c r="EI31" i="9"/>
  <c r="EH31" i="9"/>
  <c r="EG31" i="9"/>
  <c r="EF31" i="9"/>
  <c r="EE31" i="9"/>
  <c r="ED31" i="9"/>
  <c r="EC31" i="9"/>
  <c r="EB31" i="9"/>
  <c r="EA31" i="9"/>
  <c r="DZ31" i="9"/>
  <c r="DY31" i="9"/>
  <c r="DX31" i="9"/>
  <c r="DW31" i="9"/>
  <c r="DV31" i="9"/>
  <c r="GS30" i="9"/>
  <c r="GR30" i="9"/>
  <c r="GQ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GS29" i="9"/>
  <c r="GR29" i="9"/>
  <c r="GQ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M29" i="9"/>
  <c r="EL29" i="9"/>
  <c r="EK29" i="9"/>
  <c r="EJ29" i="9"/>
  <c r="EI29" i="9"/>
  <c r="EH29" i="9"/>
  <c r="EG29" i="9"/>
  <c r="EF29" i="9"/>
  <c r="EE29" i="9"/>
  <c r="ED29" i="9"/>
  <c r="EC29" i="9"/>
  <c r="EB29" i="9"/>
  <c r="EA29" i="9"/>
  <c r="DZ29" i="9"/>
  <c r="DY29" i="9"/>
  <c r="DX29" i="9"/>
  <c r="DW29" i="9"/>
  <c r="DV29" i="9"/>
  <c r="GS28" i="9"/>
  <c r="GR28" i="9"/>
  <c r="GQ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M28" i="9"/>
  <c r="EL28" i="9"/>
  <c r="EK28" i="9"/>
  <c r="EJ28" i="9"/>
  <c r="EI28" i="9"/>
  <c r="EH28" i="9"/>
  <c r="EG28" i="9"/>
  <c r="EF28" i="9"/>
  <c r="EE28" i="9"/>
  <c r="ED28" i="9"/>
  <c r="EC28" i="9"/>
  <c r="EB28" i="9"/>
  <c r="EA28" i="9"/>
  <c r="DZ28" i="9"/>
  <c r="DY28" i="9"/>
  <c r="DX28" i="9"/>
  <c r="DW28" i="9"/>
  <c r="DV28" i="9"/>
  <c r="GS27" i="9"/>
  <c r="GR27" i="9"/>
  <c r="GQ27" i="9"/>
  <c r="GP27" i="9"/>
  <c r="GO27" i="9"/>
  <c r="GN27" i="9"/>
  <c r="GM27" i="9"/>
  <c r="GL27" i="9"/>
  <c r="GK27" i="9"/>
  <c r="GJ27" i="9"/>
  <c r="GI27" i="9"/>
  <c r="GH27" i="9"/>
  <c r="GG27" i="9"/>
  <c r="GF27" i="9"/>
  <c r="GE27" i="9"/>
  <c r="GD27" i="9"/>
  <c r="GC27" i="9"/>
  <c r="GB27" i="9"/>
  <c r="GA27" i="9"/>
  <c r="FZ27" i="9"/>
  <c r="FY27" i="9"/>
  <c r="FX27" i="9"/>
  <c r="FW27" i="9"/>
  <c r="FV27" i="9"/>
  <c r="FU27" i="9"/>
  <c r="FT27" i="9"/>
  <c r="FS27" i="9"/>
  <c r="FR27" i="9"/>
  <c r="FQ27" i="9"/>
  <c r="FP27" i="9"/>
  <c r="FO27" i="9"/>
  <c r="FN27" i="9"/>
  <c r="FM27" i="9"/>
  <c r="FL27" i="9"/>
  <c r="FK27" i="9"/>
  <c r="FJ27" i="9"/>
  <c r="FI27" i="9"/>
  <c r="FH27" i="9"/>
  <c r="FG27" i="9"/>
  <c r="FF27" i="9"/>
  <c r="FE27" i="9"/>
  <c r="FD27" i="9"/>
  <c r="FC27" i="9"/>
  <c r="FB27" i="9"/>
  <c r="FA27" i="9"/>
  <c r="EZ27" i="9"/>
  <c r="EY27" i="9"/>
  <c r="EX27" i="9"/>
  <c r="EW27" i="9"/>
  <c r="EV27" i="9"/>
  <c r="EU27" i="9"/>
  <c r="ET27" i="9"/>
  <c r="ES27" i="9"/>
  <c r="ER27" i="9"/>
  <c r="EQ27" i="9"/>
  <c r="EP27" i="9"/>
  <c r="EO27" i="9"/>
  <c r="EN27" i="9"/>
  <c r="EM27" i="9"/>
  <c r="EL27" i="9"/>
  <c r="EK27" i="9"/>
  <c r="EJ27" i="9"/>
  <c r="EI27" i="9"/>
  <c r="EH27" i="9"/>
  <c r="EG27" i="9"/>
  <c r="EF27" i="9"/>
  <c r="EE27" i="9"/>
  <c r="ED27" i="9"/>
  <c r="EC27" i="9"/>
  <c r="EB27" i="9"/>
  <c r="EA27" i="9"/>
  <c r="DZ27" i="9"/>
  <c r="DY27" i="9"/>
  <c r="DX27" i="9"/>
  <c r="DW27" i="9"/>
  <c r="DV27" i="9"/>
  <c r="GS26" i="9"/>
  <c r="GR26" i="9"/>
  <c r="GQ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GS25" i="9"/>
  <c r="GR25" i="9"/>
  <c r="GQ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GS24" i="9"/>
  <c r="GR24" i="9"/>
  <c r="GQ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M24" i="9"/>
  <c r="EL24" i="9"/>
  <c r="EK24" i="9"/>
  <c r="EJ24" i="9"/>
  <c r="EI24" i="9"/>
  <c r="EH24" i="9"/>
  <c r="EG24" i="9"/>
  <c r="EF24" i="9"/>
  <c r="EE24" i="9"/>
  <c r="ED24" i="9"/>
  <c r="EC24" i="9"/>
  <c r="EB24" i="9"/>
  <c r="EA24" i="9"/>
  <c r="DZ24" i="9"/>
  <c r="DY24" i="9"/>
  <c r="DX24" i="9"/>
  <c r="DW24" i="9"/>
  <c r="DV24" i="9"/>
  <c r="GS23" i="9"/>
  <c r="GR23" i="9"/>
  <c r="GQ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M23" i="9"/>
  <c r="EL23" i="9"/>
  <c r="EK23" i="9"/>
  <c r="EJ23" i="9"/>
  <c r="EI23" i="9"/>
  <c r="EH23" i="9"/>
  <c r="EG23" i="9"/>
  <c r="EF23" i="9"/>
  <c r="EE23" i="9"/>
  <c r="ED23" i="9"/>
  <c r="EC23" i="9"/>
  <c r="EB23" i="9"/>
  <c r="EA23" i="9"/>
  <c r="DZ23" i="9"/>
  <c r="DY23" i="9"/>
  <c r="DX23" i="9"/>
  <c r="DW23" i="9"/>
  <c r="DV23" i="9"/>
  <c r="GS22" i="9"/>
  <c r="GR22" i="9"/>
  <c r="GQ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M22" i="9"/>
  <c r="EL22" i="9"/>
  <c r="EK22" i="9"/>
  <c r="EJ22" i="9"/>
  <c r="EI22" i="9"/>
  <c r="EH22" i="9"/>
  <c r="EG22" i="9"/>
  <c r="EF22" i="9"/>
  <c r="EE22" i="9"/>
  <c r="ED22" i="9"/>
  <c r="EC22" i="9"/>
  <c r="EB22" i="9"/>
  <c r="EA22" i="9"/>
  <c r="DZ22" i="9"/>
  <c r="DY22" i="9"/>
  <c r="DX22" i="9"/>
  <c r="DW22" i="9"/>
  <c r="DV22" i="9"/>
  <c r="GS21" i="9"/>
  <c r="GR21" i="9"/>
  <c r="GQ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M21" i="9"/>
  <c r="EL21" i="9"/>
  <c r="EK21" i="9"/>
  <c r="EJ21" i="9"/>
  <c r="EI21" i="9"/>
  <c r="EH21" i="9"/>
  <c r="EG21" i="9"/>
  <c r="EF21" i="9"/>
  <c r="EE21" i="9"/>
  <c r="ED21" i="9"/>
  <c r="EC21" i="9"/>
  <c r="EB21" i="9"/>
  <c r="EA21" i="9"/>
  <c r="DZ21" i="9"/>
  <c r="DY21" i="9"/>
  <c r="DX21" i="9"/>
  <c r="DW21" i="9"/>
  <c r="DV21" i="9"/>
  <c r="GS20" i="9"/>
  <c r="GR20" i="9"/>
  <c r="GQ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GS19" i="9"/>
  <c r="GR19" i="9"/>
  <c r="GQ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M19" i="9"/>
  <c r="EL19" i="9"/>
  <c r="EK19" i="9"/>
  <c r="EJ19" i="9"/>
  <c r="EI19" i="9"/>
  <c r="EH19" i="9"/>
  <c r="EG19" i="9"/>
  <c r="EF19" i="9"/>
  <c r="EE19" i="9"/>
  <c r="ED19" i="9"/>
  <c r="EC19" i="9"/>
  <c r="EB19" i="9"/>
  <c r="EA19" i="9"/>
  <c r="DZ19" i="9"/>
  <c r="DY19" i="9"/>
  <c r="DX19" i="9"/>
  <c r="DW19" i="9"/>
  <c r="DV19" i="9"/>
  <c r="GS18" i="9"/>
  <c r="GR18" i="9"/>
  <c r="GQ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M18" i="9"/>
  <c r="EL18" i="9"/>
  <c r="EK18" i="9"/>
  <c r="EJ18" i="9"/>
  <c r="EI18" i="9"/>
  <c r="EH18" i="9"/>
  <c r="EG18" i="9"/>
  <c r="EF18" i="9"/>
  <c r="EE18" i="9"/>
  <c r="ED18" i="9"/>
  <c r="EC18" i="9"/>
  <c r="EB18" i="9"/>
  <c r="EA18" i="9"/>
  <c r="DZ18" i="9"/>
  <c r="DY18" i="9"/>
  <c r="DX18" i="9"/>
  <c r="DW18" i="9"/>
  <c r="DV18" i="9"/>
  <c r="GS17" i="9"/>
  <c r="GR17" i="9"/>
  <c r="GQ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M17" i="9"/>
  <c r="EL17" i="9"/>
  <c r="EK17" i="9"/>
  <c r="EJ17" i="9"/>
  <c r="EI17" i="9"/>
  <c r="EH17" i="9"/>
  <c r="EG17" i="9"/>
  <c r="EF17" i="9"/>
  <c r="EE17" i="9"/>
  <c r="ED17" i="9"/>
  <c r="EC17" i="9"/>
  <c r="EB17" i="9"/>
  <c r="EA17" i="9"/>
  <c r="DZ17" i="9"/>
  <c r="DY17" i="9"/>
  <c r="DX17" i="9"/>
  <c r="DW17" i="9"/>
  <c r="DV17" i="9"/>
  <c r="GS16" i="9"/>
  <c r="GR16" i="9"/>
  <c r="GQ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M16" i="9"/>
  <c r="EL16" i="9"/>
  <c r="EK16" i="9"/>
  <c r="EJ16" i="9"/>
  <c r="EI16" i="9"/>
  <c r="EH16" i="9"/>
  <c r="EG16" i="9"/>
  <c r="EF16" i="9"/>
  <c r="EE16" i="9"/>
  <c r="ED16" i="9"/>
  <c r="EC16" i="9"/>
  <c r="EB16" i="9"/>
  <c r="EA16" i="9"/>
  <c r="DZ16" i="9"/>
  <c r="DY16" i="9"/>
  <c r="DX16" i="9"/>
  <c r="DW16" i="9"/>
  <c r="DV16" i="9"/>
  <c r="GS15" i="9"/>
  <c r="GR15" i="9"/>
  <c r="GQ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M15" i="9"/>
  <c r="EL15" i="9"/>
  <c r="EK15" i="9"/>
  <c r="EJ15" i="9"/>
  <c r="EI15" i="9"/>
  <c r="EH15" i="9"/>
  <c r="EG15" i="9"/>
  <c r="EF15" i="9"/>
  <c r="EE15" i="9"/>
  <c r="ED15" i="9"/>
  <c r="EC15" i="9"/>
  <c r="EB15" i="9"/>
  <c r="EA15" i="9"/>
  <c r="DZ15" i="9"/>
  <c r="DY15" i="9"/>
  <c r="DX15" i="9"/>
  <c r="DW15" i="9"/>
  <c r="DV15" i="9"/>
  <c r="GS14" i="9"/>
  <c r="GR14" i="9"/>
  <c r="GQ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M14" i="9"/>
  <c r="EL14" i="9"/>
  <c r="EK14" i="9"/>
  <c r="EJ14" i="9"/>
  <c r="EI14" i="9"/>
  <c r="EH14" i="9"/>
  <c r="EG14" i="9"/>
  <c r="EF14" i="9"/>
  <c r="EE14" i="9"/>
  <c r="ED14" i="9"/>
  <c r="EC14" i="9"/>
  <c r="EB14" i="9"/>
  <c r="EA14" i="9"/>
  <c r="DZ14" i="9"/>
  <c r="DY14" i="9"/>
  <c r="DX14" i="9"/>
  <c r="DW14" i="9"/>
  <c r="DV14" i="9"/>
  <c r="GS13" i="9"/>
  <c r="GR13" i="9"/>
  <c r="GQ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M13" i="9"/>
  <c r="EL13" i="9"/>
  <c r="EK13" i="9"/>
  <c r="EJ13" i="9"/>
  <c r="EI13" i="9"/>
  <c r="EH13" i="9"/>
  <c r="EG13" i="9"/>
  <c r="EF13" i="9"/>
  <c r="EE13" i="9"/>
  <c r="ED13" i="9"/>
  <c r="EC13" i="9"/>
  <c r="EB13" i="9"/>
  <c r="EA13" i="9"/>
  <c r="DZ13" i="9"/>
  <c r="DY13" i="9"/>
  <c r="DX13" i="9"/>
  <c r="DW13" i="9"/>
  <c r="DV13" i="9"/>
  <c r="GS12" i="9"/>
  <c r="GR12" i="9"/>
  <c r="GQ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GS11" i="9"/>
  <c r="GR11" i="9"/>
  <c r="GQ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M11" i="9"/>
  <c r="EL11" i="9"/>
  <c r="EK11" i="9"/>
  <c r="EJ11" i="9"/>
  <c r="EI11" i="9"/>
  <c r="EH11" i="9"/>
  <c r="EG11" i="9"/>
  <c r="EF11" i="9"/>
  <c r="EE11" i="9"/>
  <c r="ED11" i="9"/>
  <c r="EC11" i="9"/>
  <c r="EB11" i="9"/>
  <c r="EA11" i="9"/>
  <c r="DZ11" i="9"/>
  <c r="DY11" i="9"/>
  <c r="DX11" i="9"/>
  <c r="DW11" i="9"/>
  <c r="DV11" i="9"/>
  <c r="GS10" i="9"/>
  <c r="GR10" i="9"/>
  <c r="GQ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M10" i="9"/>
  <c r="EL10" i="9"/>
  <c r="EK10" i="9"/>
  <c r="EJ10" i="9"/>
  <c r="EI10" i="9"/>
  <c r="EH10" i="9"/>
  <c r="EG10" i="9"/>
  <c r="EF10" i="9"/>
  <c r="EE10" i="9"/>
  <c r="ED10" i="9"/>
  <c r="EC10" i="9"/>
  <c r="EB10" i="9"/>
  <c r="EA10" i="9"/>
  <c r="DZ10" i="9"/>
  <c r="DY10" i="9"/>
  <c r="DX10" i="9"/>
  <c r="DW10" i="9"/>
  <c r="DV10" i="9"/>
  <c r="GS9" i="9"/>
  <c r="GR9" i="9"/>
  <c r="GQ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M9" i="9"/>
  <c r="EL9" i="9"/>
  <c r="EK9" i="9"/>
  <c r="EJ9" i="9"/>
  <c r="EI9" i="9"/>
  <c r="EH9" i="9"/>
  <c r="EG9" i="9"/>
  <c r="EF9" i="9"/>
  <c r="EE9" i="9"/>
  <c r="ED9" i="9"/>
  <c r="EC9" i="9"/>
  <c r="EB9" i="9"/>
  <c r="EA9" i="9"/>
  <c r="DZ9" i="9"/>
  <c r="DY9" i="9"/>
  <c r="DX9" i="9"/>
  <c r="DW9" i="9"/>
  <c r="DV9" i="9"/>
  <c r="GS8" i="9"/>
  <c r="GR8" i="9"/>
  <c r="GQ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M8" i="9"/>
  <c r="EL8" i="9"/>
  <c r="EK8" i="9"/>
  <c r="EJ8" i="9"/>
  <c r="EI8" i="9"/>
  <c r="EH8" i="9"/>
  <c r="EG8" i="9"/>
  <c r="EF8" i="9"/>
  <c r="EE8" i="9"/>
  <c r="ED8" i="9"/>
  <c r="EC8" i="9"/>
  <c r="EB8" i="9"/>
  <c r="EA8" i="9"/>
  <c r="DZ8" i="9"/>
  <c r="DY8" i="9"/>
  <c r="DX8" i="9"/>
  <c r="DW8" i="9"/>
  <c r="DV8"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T77" i="11" l="1"/>
  <c r="K39" i="11"/>
  <c r="W77" i="11"/>
  <c r="N39" i="11"/>
  <c r="V39" i="11"/>
  <c r="M39" i="11"/>
  <c r="K77" i="11"/>
  <c r="W39" i="11"/>
  <c r="U77" i="11"/>
  <c r="L77" i="11"/>
  <c r="U39" i="11"/>
  <c r="X39" i="11"/>
  <c r="X77" i="11"/>
  <c r="O77" i="11"/>
  <c r="I39" i="11"/>
  <c r="R77" i="11"/>
  <c r="I77" i="11"/>
  <c r="R39" i="11"/>
  <c r="Z77" i="11"/>
  <c r="Q77" i="11"/>
  <c r="Z39" i="11"/>
  <c r="S77" i="11"/>
  <c r="J77" i="11"/>
  <c r="S39" i="11"/>
  <c r="J39" i="11"/>
  <c r="Y77" i="11"/>
  <c r="P77" i="11"/>
  <c r="Y39" i="11"/>
  <c r="PR7" i="9" l="1" a="1"/>
  <c r="PR7" i="9" l="1"/>
  <c r="PS7" i="9"/>
  <c r="PX7" i="9"/>
  <c r="QC7" i="9"/>
  <c r="QI7" i="9"/>
  <c r="QN7" i="9"/>
  <c r="QS7" i="9"/>
  <c r="QY7" i="9"/>
  <c r="RD7" i="9"/>
  <c r="RI7" i="9"/>
  <c r="RO7" i="9"/>
  <c r="RT7" i="9"/>
  <c r="RY7" i="9"/>
  <c r="SE7" i="9"/>
  <c r="SJ7" i="9"/>
  <c r="SO7" i="9"/>
  <c r="PW8" i="9"/>
  <c r="QB8" i="9"/>
  <c r="QG8" i="9"/>
  <c r="QM8" i="9"/>
  <c r="QR8" i="9"/>
  <c r="QW8" i="9"/>
  <c r="RC8" i="9"/>
  <c r="RH8" i="9"/>
  <c r="RM8" i="9"/>
  <c r="RS8" i="9"/>
  <c r="RX8" i="9"/>
  <c r="SC8" i="9"/>
  <c r="SI8" i="9"/>
  <c r="SN8" i="9"/>
  <c r="PU9" i="9"/>
  <c r="QA9" i="9"/>
  <c r="QF9" i="9"/>
  <c r="QK9" i="9"/>
  <c r="QQ9" i="9"/>
  <c r="QV9" i="9"/>
  <c r="RA9" i="9"/>
  <c r="RG9" i="9"/>
  <c r="RL9" i="9"/>
  <c r="RQ9" i="9"/>
  <c r="RW9" i="9"/>
  <c r="SB9" i="9"/>
  <c r="SG9" i="9"/>
  <c r="SM9" i="9"/>
  <c r="PT10" i="9"/>
  <c r="PY10" i="9"/>
  <c r="QE10" i="9"/>
  <c r="QJ10" i="9"/>
  <c r="QO10" i="9"/>
  <c r="QU10" i="9"/>
  <c r="QZ10" i="9"/>
  <c r="RE10" i="9"/>
  <c r="RK10" i="9"/>
  <c r="RP10" i="9"/>
  <c r="RU10" i="9"/>
  <c r="SA10" i="9"/>
  <c r="SF10" i="9"/>
  <c r="SK10" i="9"/>
  <c r="PS11" i="9"/>
  <c r="PX11" i="9"/>
  <c r="QC11" i="9"/>
  <c r="QI11" i="9"/>
  <c r="QN11" i="9"/>
  <c r="QS11" i="9"/>
  <c r="QY11" i="9"/>
  <c r="RC11" i="9"/>
  <c r="RG11" i="9"/>
  <c r="RK11" i="9"/>
  <c r="RO11" i="9"/>
  <c r="RS11" i="9"/>
  <c r="RW11" i="9"/>
  <c r="SA11" i="9"/>
  <c r="SE11" i="9"/>
  <c r="SI11" i="9"/>
  <c r="SM11" i="9"/>
  <c r="PS12" i="9"/>
  <c r="PW12" i="9"/>
  <c r="QA12" i="9"/>
  <c r="QE12" i="9"/>
  <c r="QI12" i="9"/>
  <c r="QM12" i="9"/>
  <c r="QQ12" i="9"/>
  <c r="QU12" i="9"/>
  <c r="QY12" i="9"/>
  <c r="RC12" i="9"/>
  <c r="RG12" i="9"/>
  <c r="PU7" i="9"/>
  <c r="QB7" i="9"/>
  <c r="QJ7" i="9"/>
  <c r="QQ7" i="9"/>
  <c r="QW7" i="9"/>
  <c r="RE7" i="9"/>
  <c r="RL7" i="9"/>
  <c r="RS7" i="9"/>
  <c r="SA7" i="9"/>
  <c r="SG7" i="9"/>
  <c r="SN7" i="9"/>
  <c r="PX8" i="9"/>
  <c r="QE8" i="9"/>
  <c r="QK8" i="9"/>
  <c r="QS8" i="9"/>
  <c r="QZ8" i="9"/>
  <c r="RG8" i="9"/>
  <c r="RO8" i="9"/>
  <c r="RU8" i="9"/>
  <c r="SB8" i="9"/>
  <c r="SJ8" i="9"/>
  <c r="PS9" i="9"/>
  <c r="PY9" i="9"/>
  <c r="QG9" i="9"/>
  <c r="QN9" i="9"/>
  <c r="QU9" i="9"/>
  <c r="RC9" i="9"/>
  <c r="RI9" i="9"/>
  <c r="RP9" i="9"/>
  <c r="RX9" i="9"/>
  <c r="SE9" i="9"/>
  <c r="SK9" i="9"/>
  <c r="PU10" i="9"/>
  <c r="QB10" i="9"/>
  <c r="QI10" i="9"/>
  <c r="QQ10" i="9"/>
  <c r="QW10" i="9"/>
  <c r="RD10" i="9"/>
  <c r="RL10" i="9"/>
  <c r="RS10" i="9"/>
  <c r="RY10" i="9"/>
  <c r="SG10" i="9"/>
  <c r="SN10" i="9"/>
  <c r="PW11" i="9"/>
  <c r="QE11" i="9"/>
  <c r="QK11" i="9"/>
  <c r="QR11" i="9"/>
  <c r="QZ11" i="9"/>
  <c r="RE11" i="9"/>
  <c r="RJ11" i="9"/>
  <c r="RP11" i="9"/>
  <c r="RU11" i="9"/>
  <c r="RZ11" i="9"/>
  <c r="SF11" i="9"/>
  <c r="SK11" i="9"/>
  <c r="PR12" i="9"/>
  <c r="PX12" i="9"/>
  <c r="QC12" i="9"/>
  <c r="QH12" i="9"/>
  <c r="QN12" i="9"/>
  <c r="QS12" i="9"/>
  <c r="QX12" i="9"/>
  <c r="RD12" i="9"/>
  <c r="RI12" i="9"/>
  <c r="RM12" i="9"/>
  <c r="RQ12" i="9"/>
  <c r="RU12" i="9"/>
  <c r="RY12" i="9"/>
  <c r="SC12" i="9"/>
  <c r="SG12" i="9"/>
  <c r="SK12" i="9"/>
  <c r="SO12" i="9"/>
  <c r="PU13" i="9"/>
  <c r="PY13" i="9"/>
  <c r="QC13" i="9"/>
  <c r="QG13" i="9"/>
  <c r="QK13" i="9"/>
  <c r="QO13" i="9"/>
  <c r="QS13" i="9"/>
  <c r="QW13" i="9"/>
  <c r="RA13" i="9"/>
  <c r="RE13" i="9"/>
  <c r="RI13" i="9"/>
  <c r="RM13" i="9"/>
  <c r="RQ13" i="9"/>
  <c r="PT7" i="9"/>
  <c r="QE7" i="9"/>
  <c r="QM7" i="9"/>
  <c r="QV7" i="9"/>
  <c r="RG7" i="9"/>
  <c r="RP7" i="9"/>
  <c r="RX7" i="9"/>
  <c r="SI7" i="9"/>
  <c r="PT8" i="9"/>
  <c r="QC8" i="9"/>
  <c r="QN8" i="9"/>
  <c r="QV8" i="9"/>
  <c r="RE8" i="9"/>
  <c r="RP8" i="9"/>
  <c r="RY8" i="9"/>
  <c r="SG8" i="9"/>
  <c r="PT9" i="9"/>
  <c r="QC9" i="9"/>
  <c r="QM9" i="9"/>
  <c r="QW9" i="9"/>
  <c r="RE9" i="9"/>
  <c r="RO9" i="9"/>
  <c r="RY9" i="9"/>
  <c r="SI9" i="9"/>
  <c r="PS10" i="9"/>
  <c r="QC10" i="9"/>
  <c r="QM10" i="9"/>
  <c r="QV10" i="9"/>
  <c r="RG10" i="9"/>
  <c r="RO10" i="9"/>
  <c r="RX10" i="9"/>
  <c r="SI10" i="9"/>
  <c r="PT11" i="9"/>
  <c r="QB11" i="9"/>
  <c r="QM11" i="9"/>
  <c r="QV11" i="9"/>
  <c r="RD11" i="9"/>
  <c r="RL11" i="9"/>
  <c r="RR11" i="9"/>
  <c r="RY11" i="9"/>
  <c r="SG11" i="9"/>
  <c r="SN11" i="9"/>
  <c r="PV12" i="9"/>
  <c r="QD12" i="9"/>
  <c r="QK12" i="9"/>
  <c r="QR12" i="9"/>
  <c r="QZ12" i="9"/>
  <c r="RF12" i="9"/>
  <c r="RL12" i="9"/>
  <c r="RR12" i="9"/>
  <c r="RW12" i="9"/>
  <c r="SB12" i="9"/>
  <c r="SH12" i="9"/>
  <c r="SM12" i="9"/>
  <c r="PT13" i="9"/>
  <c r="PZ13" i="9"/>
  <c r="QE13" i="9"/>
  <c r="QJ13" i="9"/>
  <c r="QP13" i="9"/>
  <c r="QU13" i="9"/>
  <c r="QZ13" i="9"/>
  <c r="RF13" i="9"/>
  <c r="RK13" i="9"/>
  <c r="RP13" i="9"/>
  <c r="RU13" i="9"/>
  <c r="RZ13" i="9"/>
  <c r="SD13" i="9"/>
  <c r="SH13" i="9"/>
  <c r="SL13" i="9"/>
  <c r="PR14" i="9"/>
  <c r="PV14" i="9"/>
  <c r="PZ14" i="9"/>
  <c r="QF14" i="9"/>
  <c r="QK14" i="9"/>
  <c r="QP14" i="9"/>
  <c r="QV14" i="9"/>
  <c r="RA14" i="9"/>
  <c r="RF14" i="9"/>
  <c r="RL14" i="9"/>
  <c r="RQ14" i="9"/>
  <c r="RV14" i="9"/>
  <c r="SB14" i="9"/>
  <c r="SG14" i="9"/>
  <c r="SL14" i="9"/>
  <c r="PT15" i="9"/>
  <c r="PY7" i="9"/>
  <c r="QG7" i="9"/>
  <c r="QR7" i="9"/>
  <c r="RA7" i="9"/>
  <c r="RK7" i="9"/>
  <c r="RU7" i="9"/>
  <c r="SC7" i="9"/>
  <c r="SM7" i="9"/>
  <c r="PY8" i="9"/>
  <c r="QI8" i="9"/>
  <c r="QQ8" i="9"/>
  <c r="RA8" i="9"/>
  <c r="RK8" i="9"/>
  <c r="RT8" i="9"/>
  <c r="SE8" i="9"/>
  <c r="SM8" i="9"/>
  <c r="PX9" i="9"/>
  <c r="QI9" i="9"/>
  <c r="QR9" i="9"/>
  <c r="QZ9" i="9"/>
  <c r="RK9" i="9"/>
  <c r="RT9" i="9"/>
  <c r="SC9" i="9"/>
  <c r="SN9" i="9"/>
  <c r="PX10" i="9"/>
  <c r="QG10" i="9"/>
  <c r="QR10" i="9"/>
  <c r="RA10" i="9"/>
  <c r="RI10" i="9"/>
  <c r="RT10" i="9"/>
  <c r="SC10" i="9"/>
  <c r="SM10" i="9"/>
  <c r="PY11" i="9"/>
  <c r="QG11" i="9"/>
  <c r="QQ11" i="9"/>
  <c r="RA11" i="9"/>
  <c r="RH11" i="9"/>
  <c r="RN11" i="9"/>
  <c r="RV11" i="9"/>
  <c r="SC11" i="9"/>
  <c r="SJ11" i="9"/>
  <c r="PT12" i="9"/>
  <c r="PZ12" i="9"/>
  <c r="QG12" i="9"/>
  <c r="QO12" i="9"/>
  <c r="QV12" i="9"/>
  <c r="RB12" i="9"/>
  <c r="RJ12" i="9"/>
  <c r="RO12" i="9"/>
  <c r="RT12" i="9"/>
  <c r="RZ12" i="9"/>
  <c r="SE12" i="9"/>
  <c r="SJ12" i="9"/>
  <c r="PR13" i="9"/>
  <c r="PW13" i="9"/>
  <c r="QB13" i="9"/>
  <c r="QH13" i="9"/>
  <c r="QM13" i="9"/>
  <c r="QR13" i="9"/>
  <c r="QX13" i="9"/>
  <c r="RC13" i="9"/>
  <c r="RH13" i="9"/>
  <c r="RN13" i="9"/>
  <c r="RS13" i="9"/>
  <c r="RX13" i="9"/>
  <c r="SB13" i="9"/>
  <c r="SF13" i="9"/>
  <c r="SJ13" i="9"/>
  <c r="SN13" i="9"/>
  <c r="PT14" i="9"/>
  <c r="PX14" i="9"/>
  <c r="QC14" i="9"/>
  <c r="QH14" i="9"/>
  <c r="QN14" i="9"/>
  <c r="QS14" i="9"/>
  <c r="QX14" i="9"/>
  <c r="RD14" i="9"/>
  <c r="RI14" i="9"/>
  <c r="RN14" i="9"/>
  <c r="RT14" i="9"/>
  <c r="RY14" i="9"/>
  <c r="SD14" i="9"/>
  <c r="SJ14" i="9"/>
  <c r="SO14" i="9"/>
  <c r="PV15" i="9"/>
  <c r="QB15" i="9"/>
  <c r="PW7" i="9"/>
  <c r="QO7" i="9"/>
  <c r="RH7" i="9"/>
  <c r="SB7" i="9"/>
  <c r="PU8" i="9"/>
  <c r="QO8" i="9"/>
  <c r="RI8" i="9"/>
  <c r="SA8" i="9"/>
  <c r="PW9" i="9"/>
  <c r="QO9" i="9"/>
  <c r="RH9" i="9"/>
  <c r="SA9" i="9"/>
  <c r="PW10" i="9"/>
  <c r="QN10" i="9"/>
  <c r="RH10" i="9"/>
  <c r="SB10" i="9"/>
  <c r="PU11" i="9"/>
  <c r="QO11" i="9"/>
  <c r="RF11" i="9"/>
  <c r="RT11" i="9"/>
  <c r="SH11" i="9"/>
  <c r="PY12" i="9"/>
  <c r="QL12" i="9"/>
  <c r="RA12" i="9"/>
  <c r="RN12" i="9"/>
  <c r="RX12" i="9"/>
  <c r="SI12" i="9"/>
  <c r="PV13" i="9"/>
  <c r="QF13" i="9"/>
  <c r="QQ13" i="9"/>
  <c r="RB13" i="9"/>
  <c r="RL13" i="9"/>
  <c r="RV13" i="9"/>
  <c r="SE13" i="9"/>
  <c r="SM13" i="9"/>
  <c r="PW14" i="9"/>
  <c r="QG14" i="9"/>
  <c r="QR14" i="9"/>
  <c r="RB14" i="9"/>
  <c r="RM14" i="9"/>
  <c r="RX14" i="9"/>
  <c r="SH14" i="9"/>
  <c r="PU15" i="9"/>
  <c r="QC15" i="9"/>
  <c r="QH15" i="9"/>
  <c r="QN15" i="9"/>
  <c r="QS15" i="9"/>
  <c r="QX15" i="9"/>
  <c r="RD15" i="9"/>
  <c r="RI15" i="9"/>
  <c r="RN15" i="9"/>
  <c r="RT15" i="9"/>
  <c r="RY15" i="9"/>
  <c r="SD15" i="9"/>
  <c r="SJ15" i="9"/>
  <c r="SO15" i="9"/>
  <c r="PV16" i="9"/>
  <c r="QB16" i="9"/>
  <c r="QG16" i="9"/>
  <c r="QL16" i="9"/>
  <c r="QR16" i="9"/>
  <c r="QW16" i="9"/>
  <c r="RB16" i="9"/>
  <c r="RH16" i="9"/>
  <c r="RM16" i="9"/>
  <c r="RR16" i="9"/>
  <c r="RX16" i="9"/>
  <c r="SC16" i="9"/>
  <c r="SH16" i="9"/>
  <c r="SN16" i="9"/>
  <c r="PU17" i="9"/>
  <c r="PZ17" i="9"/>
  <c r="QF17" i="9"/>
  <c r="QK17" i="9"/>
  <c r="QP17" i="9"/>
  <c r="QV17" i="9"/>
  <c r="RA17" i="9"/>
  <c r="RF17" i="9"/>
  <c r="RL17" i="9"/>
  <c r="RQ17" i="9"/>
  <c r="RV17" i="9"/>
  <c r="SB17" i="9"/>
  <c r="SG17" i="9"/>
  <c r="SL17" i="9"/>
  <c r="PT18" i="9"/>
  <c r="PY18" i="9"/>
  <c r="QD18" i="9"/>
  <c r="QJ18" i="9"/>
  <c r="QO18" i="9"/>
  <c r="QT18" i="9"/>
  <c r="QZ18" i="9"/>
  <c r="RE18" i="9"/>
  <c r="RI18" i="9"/>
  <c r="RM18" i="9"/>
  <c r="RQ18" i="9"/>
  <c r="RU18" i="9"/>
  <c r="RY18" i="9"/>
  <c r="SC18" i="9"/>
  <c r="SG18" i="9"/>
  <c r="SK18" i="9"/>
  <c r="SO18" i="9"/>
  <c r="PU19" i="9"/>
  <c r="PY19" i="9"/>
  <c r="QC19" i="9"/>
  <c r="QG19" i="9"/>
  <c r="QK19" i="9"/>
  <c r="QO19" i="9"/>
  <c r="QS19" i="9"/>
  <c r="QW19" i="9"/>
  <c r="RA19" i="9"/>
  <c r="RE19" i="9"/>
  <c r="RI19" i="9"/>
  <c r="RM19" i="9"/>
  <c r="RQ19" i="9"/>
  <c r="RU19" i="9"/>
  <c r="RY19" i="9"/>
  <c r="SC19" i="9"/>
  <c r="SG19" i="9"/>
  <c r="SK19" i="9"/>
  <c r="SO19" i="9"/>
  <c r="PU20" i="9"/>
  <c r="PY20" i="9"/>
  <c r="QC20" i="9"/>
  <c r="QG20" i="9"/>
  <c r="QK20" i="9"/>
  <c r="QO20" i="9"/>
  <c r="QS20" i="9"/>
  <c r="QW20" i="9"/>
  <c r="RA20" i="9"/>
  <c r="RE20" i="9"/>
  <c r="RI20" i="9"/>
  <c r="RM20" i="9"/>
  <c r="RQ20" i="9"/>
  <c r="RU20" i="9"/>
  <c r="RY20" i="9"/>
  <c r="SC20" i="9"/>
  <c r="SG20" i="9"/>
  <c r="SK20" i="9"/>
  <c r="SO20" i="9"/>
  <c r="PU21" i="9"/>
  <c r="PY21" i="9"/>
  <c r="QC21" i="9"/>
  <c r="QG21" i="9"/>
  <c r="QK21" i="9"/>
  <c r="QO21" i="9"/>
  <c r="QS21" i="9"/>
  <c r="QW21" i="9"/>
  <c r="RA21" i="9"/>
  <c r="RE21" i="9"/>
  <c r="RI21" i="9"/>
  <c r="RM21" i="9"/>
  <c r="RQ21" i="9"/>
  <c r="RU21" i="9"/>
  <c r="RY21" i="9"/>
  <c r="SC21" i="9"/>
  <c r="SG21" i="9"/>
  <c r="SK21" i="9"/>
  <c r="SO21" i="9"/>
  <c r="PU22" i="9"/>
  <c r="PY22" i="9"/>
  <c r="QC22" i="9"/>
  <c r="QG22" i="9"/>
  <c r="QK22" i="9"/>
  <c r="QO22" i="9"/>
  <c r="QS22" i="9"/>
  <c r="QW22" i="9"/>
  <c r="RA22" i="9"/>
  <c r="RE22" i="9"/>
  <c r="RI22" i="9"/>
  <c r="RM22" i="9"/>
  <c r="QF7" i="9"/>
  <c r="QZ7" i="9"/>
  <c r="RQ7" i="9"/>
  <c r="SK7" i="9"/>
  <c r="QF8" i="9"/>
  <c r="QY8" i="9"/>
  <c r="RQ8" i="9"/>
  <c r="SK8" i="9"/>
  <c r="QE9" i="9"/>
  <c r="QY9" i="9"/>
  <c r="RS9" i="9"/>
  <c r="SJ9" i="9"/>
  <c r="QF10" i="9"/>
  <c r="QY10" i="9"/>
  <c r="RQ10" i="9"/>
  <c r="SJ10" i="9"/>
  <c r="QF11" i="9"/>
  <c r="QW11" i="9"/>
  <c r="RM11" i="9"/>
  <c r="SB11" i="9"/>
  <c r="SO11" i="9"/>
  <c r="QF12" i="9"/>
  <c r="QT12" i="9"/>
  <c r="RH12" i="9"/>
  <c r="RS12" i="9"/>
  <c r="SD12" i="9"/>
  <c r="SN12" i="9"/>
  <c r="QA13" i="9"/>
  <c r="QL13" i="9"/>
  <c r="QV13" i="9"/>
  <c r="RG13" i="9"/>
  <c r="RR13" i="9"/>
  <c r="SA13" i="9"/>
  <c r="SI13" i="9"/>
  <c r="PS14" i="9"/>
  <c r="QB14" i="9"/>
  <c r="QL14" i="9"/>
  <c r="QW14" i="9"/>
  <c r="RH14" i="9"/>
  <c r="RR14" i="9"/>
  <c r="SC14" i="9"/>
  <c r="SN14" i="9"/>
  <c r="PY15" i="9"/>
  <c r="QF15" i="9"/>
  <c r="QK15" i="9"/>
  <c r="QP15" i="9"/>
  <c r="QV15" i="9"/>
  <c r="RA15" i="9"/>
  <c r="RF15" i="9"/>
  <c r="RL15" i="9"/>
  <c r="RQ15" i="9"/>
  <c r="RV15" i="9"/>
  <c r="SB15" i="9"/>
  <c r="SG15" i="9"/>
  <c r="SL15" i="9"/>
  <c r="PT16" i="9"/>
  <c r="PY16" i="9"/>
  <c r="QD16" i="9"/>
  <c r="QJ16" i="9"/>
  <c r="QO16" i="9"/>
  <c r="QT16" i="9"/>
  <c r="QZ16" i="9"/>
  <c r="RE16" i="9"/>
  <c r="RJ16" i="9"/>
  <c r="RP16" i="9"/>
  <c r="RU16" i="9"/>
  <c r="RZ16" i="9"/>
  <c r="SF16" i="9"/>
  <c r="SK16" i="9"/>
  <c r="PR17" i="9"/>
  <c r="PX17" i="9"/>
  <c r="QC17" i="9"/>
  <c r="QH17" i="9"/>
  <c r="QN17" i="9"/>
  <c r="QS17" i="9"/>
  <c r="QX17" i="9"/>
  <c r="RD17" i="9"/>
  <c r="RI17" i="9"/>
  <c r="RN17" i="9"/>
  <c r="RT17" i="9"/>
  <c r="RY17" i="9"/>
  <c r="SD17" i="9"/>
  <c r="SJ17" i="9"/>
  <c r="SO17" i="9"/>
  <c r="PV18" i="9"/>
  <c r="QB18" i="9"/>
  <c r="QG18" i="9"/>
  <c r="QL18" i="9"/>
  <c r="QR18" i="9"/>
  <c r="QW18" i="9"/>
  <c r="RB18" i="9"/>
  <c r="RG18" i="9"/>
  <c r="RK18" i="9"/>
  <c r="RO18" i="9"/>
  <c r="RS18" i="9"/>
  <c r="RW18" i="9"/>
  <c r="SA18" i="9"/>
  <c r="SE18" i="9"/>
  <c r="SI18" i="9"/>
  <c r="SM18" i="9"/>
  <c r="PS19" i="9"/>
  <c r="PW19" i="9"/>
  <c r="QA19" i="9"/>
  <c r="QE19" i="9"/>
  <c r="QI19" i="9"/>
  <c r="QM19" i="9"/>
  <c r="QQ19" i="9"/>
  <c r="QU19" i="9"/>
  <c r="QY19" i="9"/>
  <c r="RC19" i="9"/>
  <c r="RG19" i="9"/>
  <c r="RK19" i="9"/>
  <c r="RO19" i="9"/>
  <c r="RS19" i="9"/>
  <c r="RW19" i="9"/>
  <c r="SA19" i="9"/>
  <c r="SE19" i="9"/>
  <c r="SI19" i="9"/>
  <c r="SM19" i="9"/>
  <c r="PS20" i="9"/>
  <c r="PW20" i="9"/>
  <c r="QA20" i="9"/>
  <c r="QE20" i="9"/>
  <c r="QI20" i="9"/>
  <c r="QM20" i="9"/>
  <c r="QQ20" i="9"/>
  <c r="QU20" i="9"/>
  <c r="QY20" i="9"/>
  <c r="RC20" i="9"/>
  <c r="RG20" i="9"/>
  <c r="RK20" i="9"/>
  <c r="RO20" i="9"/>
  <c r="RS20" i="9"/>
  <c r="RW20" i="9"/>
  <c r="SA20" i="9"/>
  <c r="SE20" i="9"/>
  <c r="SI20" i="9"/>
  <c r="SM20" i="9"/>
  <c r="PS21" i="9"/>
  <c r="PW21" i="9"/>
  <c r="QA21" i="9"/>
  <c r="QE21" i="9"/>
  <c r="QI21" i="9"/>
  <c r="QM21" i="9"/>
  <c r="QQ21" i="9"/>
  <c r="QU21" i="9"/>
  <c r="QY21" i="9"/>
  <c r="RC21" i="9"/>
  <c r="RG21" i="9"/>
  <c r="RK21" i="9"/>
  <c r="RO21" i="9"/>
  <c r="RS21" i="9"/>
  <c r="RW21" i="9"/>
  <c r="SA21" i="9"/>
  <c r="SE21" i="9"/>
  <c r="SI21" i="9"/>
  <c r="SM21" i="9"/>
  <c r="PS22" i="9"/>
  <c r="PW22" i="9"/>
  <c r="QA22" i="9"/>
  <c r="QE22" i="9"/>
  <c r="QI22" i="9"/>
  <c r="QM22" i="9"/>
  <c r="QQ22" i="9"/>
  <c r="QU22" i="9"/>
  <c r="QY22" i="9"/>
  <c r="RC22" i="9"/>
  <c r="RG22" i="9"/>
  <c r="QA7" i="9"/>
  <c r="RM7" i="9"/>
  <c r="QA8" i="9"/>
  <c r="RL8" i="9"/>
  <c r="QB9" i="9"/>
  <c r="RM9" i="9"/>
  <c r="QA10" i="9"/>
  <c r="RM10" i="9"/>
  <c r="QA11" i="9"/>
  <c r="RI11" i="9"/>
  <c r="SL11" i="9"/>
  <c r="QP12" i="9"/>
  <c r="RP12" i="9"/>
  <c r="SL12" i="9"/>
  <c r="QI13" i="9"/>
  <c r="RD13" i="9"/>
  <c r="RY13" i="9"/>
  <c r="SO13" i="9"/>
  <c r="QJ14" i="9"/>
  <c r="RE14" i="9"/>
  <c r="RZ14" i="9"/>
  <c r="PX15" i="9"/>
  <c r="QJ15" i="9"/>
  <c r="QT15" i="9"/>
  <c r="RE15" i="9"/>
  <c r="RP15" i="9"/>
  <c r="RZ15" i="9"/>
  <c r="SK15" i="9"/>
  <c r="PX16" i="9"/>
  <c r="QH16" i="9"/>
  <c r="QS16" i="9"/>
  <c r="RD16" i="9"/>
  <c r="RN16" i="9"/>
  <c r="RY16" i="9"/>
  <c r="SJ16" i="9"/>
  <c r="PV17" i="9"/>
  <c r="QG17" i="9"/>
  <c r="QR17" i="9"/>
  <c r="RB17" i="9"/>
  <c r="RM17" i="9"/>
  <c r="RX17" i="9"/>
  <c r="SH17" i="9"/>
  <c r="PU18" i="9"/>
  <c r="QF18" i="9"/>
  <c r="QP18" i="9"/>
  <c r="RA18" i="9"/>
  <c r="RJ18" i="9"/>
  <c r="RR18" i="9"/>
  <c r="RZ18" i="9"/>
  <c r="SH18" i="9"/>
  <c r="PR19" i="9"/>
  <c r="PZ19" i="9"/>
  <c r="QH19" i="9"/>
  <c r="QP19" i="9"/>
  <c r="QX19" i="9"/>
  <c r="RF19" i="9"/>
  <c r="RN19" i="9"/>
  <c r="RV19" i="9"/>
  <c r="SD19" i="9"/>
  <c r="SL19" i="9"/>
  <c r="PV20" i="9"/>
  <c r="QD20" i="9"/>
  <c r="QL20" i="9"/>
  <c r="QT20" i="9"/>
  <c r="RB20" i="9"/>
  <c r="RJ20" i="9"/>
  <c r="RR20" i="9"/>
  <c r="RZ20" i="9"/>
  <c r="SH20" i="9"/>
  <c r="PR21" i="9"/>
  <c r="PZ21" i="9"/>
  <c r="QH21" i="9"/>
  <c r="QP21" i="9"/>
  <c r="QX21" i="9"/>
  <c r="RF21" i="9"/>
  <c r="RN21" i="9"/>
  <c r="RV21" i="9"/>
  <c r="SD21" i="9"/>
  <c r="SL21" i="9"/>
  <c r="PV22" i="9"/>
  <c r="QD22" i="9"/>
  <c r="QL22" i="9"/>
  <c r="QT22" i="9"/>
  <c r="RB22" i="9"/>
  <c r="RJ22" i="9"/>
  <c r="RO22" i="9"/>
  <c r="RS22" i="9"/>
  <c r="RW22" i="9"/>
  <c r="SA22" i="9"/>
  <c r="SE22" i="9"/>
  <c r="SI22" i="9"/>
  <c r="SM22" i="9"/>
  <c r="PS23" i="9"/>
  <c r="PW23" i="9"/>
  <c r="QA23" i="9"/>
  <c r="QE23" i="9"/>
  <c r="QI23" i="9"/>
  <c r="QM23" i="9"/>
  <c r="QQ23" i="9"/>
  <c r="QU23" i="9"/>
  <c r="QY23" i="9"/>
  <c r="RC23" i="9"/>
  <c r="RG23" i="9"/>
  <c r="RK23" i="9"/>
  <c r="RO23" i="9"/>
  <c r="RS23" i="9"/>
  <c r="RW23" i="9"/>
  <c r="SA23" i="9"/>
  <c r="SE23" i="9"/>
  <c r="SI23" i="9"/>
  <c r="SM23" i="9"/>
  <c r="PS24" i="9"/>
  <c r="PW24" i="9"/>
  <c r="QA24" i="9"/>
  <c r="QE24" i="9"/>
  <c r="QI24" i="9"/>
  <c r="QM24" i="9"/>
  <c r="QQ24" i="9"/>
  <c r="QU24" i="9"/>
  <c r="QY24" i="9"/>
  <c r="RC24" i="9"/>
  <c r="RG24" i="9"/>
  <c r="RK24" i="9"/>
  <c r="RO24" i="9"/>
  <c r="RS24" i="9"/>
  <c r="RW24" i="9"/>
  <c r="SA24" i="9"/>
  <c r="SE24" i="9"/>
  <c r="SI24" i="9"/>
  <c r="SM24" i="9"/>
  <c r="PS25" i="9"/>
  <c r="PW25" i="9"/>
  <c r="QA25" i="9"/>
  <c r="QE25" i="9"/>
  <c r="QI25" i="9"/>
  <c r="QM25" i="9"/>
  <c r="QQ25" i="9"/>
  <c r="QU25" i="9"/>
  <c r="QY25" i="9"/>
  <c r="RC25" i="9"/>
  <c r="RG25" i="9"/>
  <c r="RK25" i="9"/>
  <c r="RO25" i="9"/>
  <c r="RS25" i="9"/>
  <c r="RW25" i="9"/>
  <c r="SA25" i="9"/>
  <c r="SE25" i="9"/>
  <c r="SI25" i="9"/>
  <c r="SM25" i="9"/>
  <c r="PS26" i="9"/>
  <c r="PW26" i="9"/>
  <c r="QA26" i="9"/>
  <c r="QE26" i="9"/>
  <c r="QI26" i="9"/>
  <c r="QM26" i="9"/>
  <c r="QQ26" i="9"/>
  <c r="QU26" i="9"/>
  <c r="QY26" i="9"/>
  <c r="RC26" i="9"/>
  <c r="RG26" i="9"/>
  <c r="RK26" i="9"/>
  <c r="RO26" i="9"/>
  <c r="RS26" i="9"/>
  <c r="RW26" i="9"/>
  <c r="SA26" i="9"/>
  <c r="SE26" i="9"/>
  <c r="SI26" i="9"/>
  <c r="SM26" i="9"/>
  <c r="PS27" i="9"/>
  <c r="PW27" i="9"/>
  <c r="QA27" i="9"/>
  <c r="QE27" i="9"/>
  <c r="QU7" i="9"/>
  <c r="SF7" i="9"/>
  <c r="QU8" i="9"/>
  <c r="SF8" i="9"/>
  <c r="QS9" i="9"/>
  <c r="SF9" i="9"/>
  <c r="QS10" i="9"/>
  <c r="SE10" i="9"/>
  <c r="QU11" i="9"/>
  <c r="RX11" i="9"/>
  <c r="QB12" i="9"/>
  <c r="RE12" i="9"/>
  <c r="SA12" i="9"/>
  <c r="PX13" i="9"/>
  <c r="QT13" i="9"/>
  <c r="RO13" i="9"/>
  <c r="SG13" i="9"/>
  <c r="PY14" i="9"/>
  <c r="QT14" i="9"/>
  <c r="RP14" i="9"/>
  <c r="SK14" i="9"/>
  <c r="QD15" i="9"/>
  <c r="QO15" i="9"/>
  <c r="QZ15" i="9"/>
  <c r="RJ15" i="9"/>
  <c r="RU15" i="9"/>
  <c r="SF15" i="9"/>
  <c r="PR16" i="9"/>
  <c r="QC16" i="9"/>
  <c r="QN16" i="9"/>
  <c r="QX16" i="9"/>
  <c r="RI16" i="9"/>
  <c r="RT16" i="9"/>
  <c r="SD16" i="9"/>
  <c r="SO16" i="9"/>
  <c r="QB17" i="9"/>
  <c r="QL17" i="9"/>
  <c r="QW17" i="9"/>
  <c r="RH17" i="9"/>
  <c r="RR17" i="9"/>
  <c r="SC17" i="9"/>
  <c r="SN17" i="9"/>
  <c r="PZ18" i="9"/>
  <c r="QK18" i="9"/>
  <c r="QV18" i="9"/>
  <c r="RF18" i="9"/>
  <c r="RN18" i="9"/>
  <c r="RV18" i="9"/>
  <c r="SD18" i="9"/>
  <c r="SL18" i="9"/>
  <c r="PV19" i="9"/>
  <c r="QD19" i="9"/>
  <c r="QL19" i="9"/>
  <c r="QT19" i="9"/>
  <c r="RB19" i="9"/>
  <c r="RJ19" i="9"/>
  <c r="RR19" i="9"/>
  <c r="RZ19" i="9"/>
  <c r="SH19" i="9"/>
  <c r="PR20" i="9"/>
  <c r="PZ20" i="9"/>
  <c r="QH20" i="9"/>
  <c r="QP20" i="9"/>
  <c r="QX20" i="9"/>
  <c r="RF20" i="9"/>
  <c r="RN20" i="9"/>
  <c r="RV20" i="9"/>
  <c r="SD20" i="9"/>
  <c r="SL20" i="9"/>
  <c r="PV21" i="9"/>
  <c r="QD21" i="9"/>
  <c r="QL21" i="9"/>
  <c r="QT21" i="9"/>
  <c r="RB21" i="9"/>
  <c r="RJ21" i="9"/>
  <c r="RR21" i="9"/>
  <c r="RZ21" i="9"/>
  <c r="SH21" i="9"/>
  <c r="PR22" i="9"/>
  <c r="PZ22" i="9"/>
  <c r="QH22" i="9"/>
  <c r="QP22" i="9"/>
  <c r="QX22" i="9"/>
  <c r="RF22" i="9"/>
  <c r="RL22" i="9"/>
  <c r="RQ22" i="9"/>
  <c r="RU22" i="9"/>
  <c r="RY22" i="9"/>
  <c r="SC22" i="9"/>
  <c r="SG22" i="9"/>
  <c r="SK22" i="9"/>
  <c r="SO22" i="9"/>
  <c r="PU23" i="9"/>
  <c r="PY23" i="9"/>
  <c r="QC23" i="9"/>
  <c r="QG23" i="9"/>
  <c r="QK23" i="9"/>
  <c r="QO23" i="9"/>
  <c r="QS23" i="9"/>
  <c r="QW23" i="9"/>
  <c r="RA23" i="9"/>
  <c r="RE23" i="9"/>
  <c r="RI23" i="9"/>
  <c r="RM23" i="9"/>
  <c r="RQ23" i="9"/>
  <c r="RU23" i="9"/>
  <c r="RY23" i="9"/>
  <c r="SC23" i="9"/>
  <c r="SG23" i="9"/>
  <c r="SK23" i="9"/>
  <c r="SO23" i="9"/>
  <c r="PU24" i="9"/>
  <c r="PY24" i="9"/>
  <c r="QC24" i="9"/>
  <c r="QG24" i="9"/>
  <c r="QK24" i="9"/>
  <c r="QO24" i="9"/>
  <c r="QS24" i="9"/>
  <c r="QW24" i="9"/>
  <c r="RA24" i="9"/>
  <c r="RE24" i="9"/>
  <c r="RI24" i="9"/>
  <c r="RM24" i="9"/>
  <c r="RQ24" i="9"/>
  <c r="RU24" i="9"/>
  <c r="RY24" i="9"/>
  <c r="SC24" i="9"/>
  <c r="SG24" i="9"/>
  <c r="SK24" i="9"/>
  <c r="SO24" i="9"/>
  <c r="PU25" i="9"/>
  <c r="PY25" i="9"/>
  <c r="QC25" i="9"/>
  <c r="QG25" i="9"/>
  <c r="QK25" i="9"/>
  <c r="QO25" i="9"/>
  <c r="QS25" i="9"/>
  <c r="QW25" i="9"/>
  <c r="RA25" i="9"/>
  <c r="RE25" i="9"/>
  <c r="RI25" i="9"/>
  <c r="RM25" i="9"/>
  <c r="RQ25" i="9"/>
  <c r="RU25" i="9"/>
  <c r="RY25" i="9"/>
  <c r="SC25" i="9"/>
  <c r="SG25" i="9"/>
  <c r="SK25" i="9"/>
  <c r="SO25" i="9"/>
  <c r="PU26" i="9"/>
  <c r="PY26" i="9"/>
  <c r="QC26" i="9"/>
  <c r="QG26" i="9"/>
  <c r="QK26" i="9"/>
  <c r="QO26" i="9"/>
  <c r="QS26" i="9"/>
  <c r="QW26" i="9"/>
  <c r="RA26" i="9"/>
  <c r="RE26" i="9"/>
  <c r="RI26" i="9"/>
  <c r="RM26" i="9"/>
  <c r="RQ26" i="9"/>
  <c r="RU26" i="9"/>
  <c r="RY26" i="9"/>
  <c r="SC26" i="9"/>
  <c r="SG26" i="9"/>
  <c r="SK26" i="9"/>
  <c r="SO26" i="9"/>
  <c r="PU27" i="9"/>
  <c r="PY27" i="9"/>
  <c r="QK7" i="9"/>
  <c r="QJ8" i="9"/>
  <c r="QJ9" i="9"/>
  <c r="QK10" i="9"/>
  <c r="QJ11" i="9"/>
  <c r="PU12" i="9"/>
  <c r="RV12" i="9"/>
  <c r="QN13" i="9"/>
  <c r="SC13" i="9"/>
  <c r="QO14" i="9"/>
  <c r="SF14" i="9"/>
  <c r="QL15" i="9"/>
  <c r="RH15" i="9"/>
  <c r="SC15" i="9"/>
  <c r="PZ16" i="9"/>
  <c r="QV16" i="9"/>
  <c r="RQ16" i="9"/>
  <c r="SL16" i="9"/>
  <c r="QJ17" i="9"/>
  <c r="RE17" i="9"/>
  <c r="RZ17" i="9"/>
  <c r="PX18" i="9"/>
  <c r="QS18" i="9"/>
  <c r="RL18" i="9"/>
  <c r="SB18" i="9"/>
  <c r="PT19" i="9"/>
  <c r="QJ19" i="9"/>
  <c r="QZ19" i="9"/>
  <c r="RP19" i="9"/>
  <c r="SF19" i="9"/>
  <c r="PX20" i="9"/>
  <c r="QN20" i="9"/>
  <c r="RD20" i="9"/>
  <c r="RT20" i="9"/>
  <c r="SJ20" i="9"/>
  <c r="QB21" i="9"/>
  <c r="QR21" i="9"/>
  <c r="RH21" i="9"/>
  <c r="RX21" i="9"/>
  <c r="SN21" i="9"/>
  <c r="QF22" i="9"/>
  <c r="QV22" i="9"/>
  <c r="RK22" i="9"/>
  <c r="RT22" i="9"/>
  <c r="SB22" i="9"/>
  <c r="SJ22" i="9"/>
  <c r="PT23" i="9"/>
  <c r="QB23" i="9"/>
  <c r="QJ23" i="9"/>
  <c r="QR23" i="9"/>
  <c r="QZ23" i="9"/>
  <c r="RH23" i="9"/>
  <c r="RP23" i="9"/>
  <c r="RX23" i="9"/>
  <c r="SF23" i="9"/>
  <c r="SN23" i="9"/>
  <c r="PX24" i="9"/>
  <c r="QF24" i="9"/>
  <c r="QN24" i="9"/>
  <c r="QV24" i="9"/>
  <c r="RD24" i="9"/>
  <c r="RL24" i="9"/>
  <c r="RT24" i="9"/>
  <c r="SB24" i="9"/>
  <c r="SJ24" i="9"/>
  <c r="PT25" i="9"/>
  <c r="QB25" i="9"/>
  <c r="QJ25" i="9"/>
  <c r="QR25" i="9"/>
  <c r="QZ25" i="9"/>
  <c r="RH25" i="9"/>
  <c r="RP25" i="9"/>
  <c r="RX25" i="9"/>
  <c r="SF25" i="9"/>
  <c r="SN25" i="9"/>
  <c r="PX26" i="9"/>
  <c r="QF26" i="9"/>
  <c r="QN26" i="9"/>
  <c r="QV26" i="9"/>
  <c r="RD26" i="9"/>
  <c r="RL26" i="9"/>
  <c r="RT26" i="9"/>
  <c r="SB26" i="9"/>
  <c r="SJ26" i="9"/>
  <c r="PT27" i="9"/>
  <c r="QB27" i="9"/>
  <c r="QG27" i="9"/>
  <c r="QK27" i="9"/>
  <c r="QO27" i="9"/>
  <c r="QS27" i="9"/>
  <c r="QW27" i="9"/>
  <c r="RA27" i="9"/>
  <c r="RE27" i="9"/>
  <c r="RI27" i="9"/>
  <c r="RM27" i="9"/>
  <c r="RQ27" i="9"/>
  <c r="RU27" i="9"/>
  <c r="RY27" i="9"/>
  <c r="SC27" i="9"/>
  <c r="SG27" i="9"/>
  <c r="SK27" i="9"/>
  <c r="SO27" i="9"/>
  <c r="PU28" i="9"/>
  <c r="PY28" i="9"/>
  <c r="QC28" i="9"/>
  <c r="QG28" i="9"/>
  <c r="QK28" i="9"/>
  <c r="QO28" i="9"/>
  <c r="QS28" i="9"/>
  <c r="QW28" i="9"/>
  <c r="RA28" i="9"/>
  <c r="RE28" i="9"/>
  <c r="RI28" i="9"/>
  <c r="RM28" i="9"/>
  <c r="RQ28" i="9"/>
  <c r="RU28" i="9"/>
  <c r="RY28" i="9"/>
  <c r="SC28" i="9"/>
  <c r="SG28" i="9"/>
  <c r="SK28" i="9"/>
  <c r="SO28" i="9"/>
  <c r="PU29" i="9"/>
  <c r="PY29" i="9"/>
  <c r="QC29" i="9"/>
  <c r="QG29" i="9"/>
  <c r="QK29" i="9"/>
  <c r="QO29" i="9"/>
  <c r="QS29" i="9"/>
  <c r="QW29" i="9"/>
  <c r="RA29" i="9"/>
  <c r="RE29" i="9"/>
  <c r="RI29" i="9"/>
  <c r="RM29" i="9"/>
  <c r="RQ29" i="9"/>
  <c r="RU29" i="9"/>
  <c r="RY29" i="9"/>
  <c r="SC29" i="9"/>
  <c r="SG29" i="9"/>
  <c r="SK29" i="9"/>
  <c r="SO29" i="9"/>
  <c r="PU30" i="9"/>
  <c r="PY30" i="9"/>
  <c r="QC30" i="9"/>
  <c r="QG30" i="9"/>
  <c r="QK30" i="9"/>
  <c r="QO30" i="9"/>
  <c r="QS30" i="9"/>
  <c r="QW30" i="9"/>
  <c r="RA30" i="9"/>
  <c r="RE30" i="9"/>
  <c r="RI30" i="9"/>
  <c r="RM30" i="9"/>
  <c r="RQ30" i="9"/>
  <c r="RU30" i="9"/>
  <c r="RY30" i="9"/>
  <c r="SC30" i="9"/>
  <c r="SG30" i="9"/>
  <c r="SK30" i="9"/>
  <c r="SO30" i="9"/>
  <c r="PU31" i="9"/>
  <c r="PY31" i="9"/>
  <c r="QC31" i="9"/>
  <c r="QG31" i="9"/>
  <c r="QK31" i="9"/>
  <c r="QO31" i="9"/>
  <c r="QS31" i="9"/>
  <c r="QW31" i="9"/>
  <c r="RA31" i="9"/>
  <c r="RE31" i="9"/>
  <c r="RI31" i="9"/>
  <c r="RM31" i="9"/>
  <c r="RQ31" i="9"/>
  <c r="RU31" i="9"/>
  <c r="RY31" i="9"/>
  <c r="SC31" i="9"/>
  <c r="SG31" i="9"/>
  <c r="SK31" i="9"/>
  <c r="SO31" i="9"/>
  <c r="PU32" i="9"/>
  <c r="PY32" i="9"/>
  <c r="QC32" i="9"/>
  <c r="QG32" i="9"/>
  <c r="QK32" i="9"/>
  <c r="QO32" i="9"/>
  <c r="QS32" i="9"/>
  <c r="QW32" i="9"/>
  <c r="RA32" i="9"/>
  <c r="RE32" i="9"/>
  <c r="RI32" i="9"/>
  <c r="RM32" i="9"/>
  <c r="RQ32" i="9"/>
  <c r="RU32" i="9"/>
  <c r="RY32" i="9"/>
  <c r="SC32" i="9"/>
  <c r="SG32" i="9"/>
  <c r="SK32" i="9"/>
  <c r="SO32" i="9"/>
  <c r="PU33" i="9"/>
  <c r="PY33" i="9"/>
  <c r="QC33" i="9"/>
  <c r="QG33" i="9"/>
  <c r="QK33" i="9"/>
  <c r="QO33" i="9"/>
  <c r="QS33" i="9"/>
  <c r="QW33" i="9"/>
  <c r="RA33" i="9"/>
  <c r="RE33" i="9"/>
  <c r="RI33" i="9"/>
  <c r="RM33" i="9"/>
  <c r="RQ33" i="9"/>
  <c r="RU33" i="9"/>
  <c r="RY33" i="9"/>
  <c r="SC33" i="9"/>
  <c r="SG33" i="9"/>
  <c r="SK33" i="9"/>
  <c r="SO33" i="9"/>
  <c r="PU34" i="9"/>
  <c r="PY34" i="9"/>
  <c r="QC34" i="9"/>
  <c r="QG34" i="9"/>
  <c r="QK34" i="9"/>
  <c r="QO34" i="9"/>
  <c r="QS34" i="9"/>
  <c r="QW34" i="9"/>
  <c r="RA34" i="9"/>
  <c r="RE34" i="9"/>
  <c r="RI34" i="9"/>
  <c r="RM34" i="9"/>
  <c r="RQ34" i="9"/>
  <c r="RU34" i="9"/>
  <c r="RY34" i="9"/>
  <c r="SC34" i="9"/>
  <c r="SG34" i="9"/>
  <c r="SK34" i="9"/>
  <c r="SO34" i="9"/>
  <c r="PU35" i="9"/>
  <c r="PY35" i="9"/>
  <c r="QC35" i="9"/>
  <c r="QG35" i="9"/>
  <c r="QK35" i="9"/>
  <c r="QO35" i="9"/>
  <c r="QS35" i="9"/>
  <c r="QW35" i="9"/>
  <c r="RA35" i="9"/>
  <c r="RE35" i="9"/>
  <c r="RI35" i="9"/>
  <c r="RM35" i="9"/>
  <c r="RQ35" i="9"/>
  <c r="RU35" i="9"/>
  <c r="RY35" i="9"/>
  <c r="SC35" i="9"/>
  <c r="SG35" i="9"/>
  <c r="SK35" i="9"/>
  <c r="SO35" i="9"/>
  <c r="PU36" i="9"/>
  <c r="PY36" i="9"/>
  <c r="QC36" i="9"/>
  <c r="QG36" i="9"/>
  <c r="QK36" i="9"/>
  <c r="QO36" i="9"/>
  <c r="QS36" i="9"/>
  <c r="QW36" i="9"/>
  <c r="RA36" i="9"/>
  <c r="RE36" i="9"/>
  <c r="RI36" i="9"/>
  <c r="RM36" i="9"/>
  <c r="RQ36" i="9"/>
  <c r="RU36" i="9"/>
  <c r="RY36" i="9"/>
  <c r="SC36" i="9"/>
  <c r="SG36" i="9"/>
  <c r="SK36" i="9"/>
  <c r="SO36" i="9"/>
  <c r="PU37" i="9"/>
  <c r="PY37" i="9"/>
  <c r="QC37" i="9"/>
  <c r="QG37" i="9"/>
  <c r="QK37" i="9"/>
  <c r="QO37" i="9"/>
  <c r="QS37" i="9"/>
  <c r="QW37" i="9"/>
  <c r="RA37" i="9"/>
  <c r="RE37" i="9"/>
  <c r="RI37" i="9"/>
  <c r="RM37" i="9"/>
  <c r="RQ37" i="9"/>
  <c r="RU37" i="9"/>
  <c r="RY37" i="9"/>
  <c r="SC37" i="9"/>
  <c r="SG37" i="9"/>
  <c r="SK37" i="9"/>
  <c r="SO37" i="9"/>
  <c r="PU38" i="9"/>
  <c r="PY38" i="9"/>
  <c r="QC38" i="9"/>
  <c r="QG38" i="9"/>
  <c r="QK38" i="9"/>
  <c r="QO38" i="9"/>
  <c r="QS38" i="9"/>
  <c r="QW38" i="9"/>
  <c r="RA38" i="9"/>
  <c r="RE38" i="9"/>
  <c r="RI38" i="9"/>
  <c r="RM38" i="9"/>
  <c r="RQ38" i="9"/>
  <c r="RU38" i="9"/>
  <c r="RY38" i="9"/>
  <c r="SC38" i="9"/>
  <c r="SG38" i="9"/>
  <c r="SK38" i="9"/>
  <c r="SO38" i="9"/>
  <c r="PU39" i="9"/>
  <c r="PY39" i="9"/>
  <c r="QC39" i="9"/>
  <c r="QG39" i="9"/>
  <c r="QK39" i="9"/>
  <c r="QO39" i="9"/>
  <c r="QS39" i="9"/>
  <c r="QW39" i="9"/>
  <c r="RA39" i="9"/>
  <c r="RE39" i="9"/>
  <c r="RI39" i="9"/>
  <c r="RM39" i="9"/>
  <c r="RQ39" i="9"/>
  <c r="RU39" i="9"/>
  <c r="RY39" i="9"/>
  <c r="SC39" i="9"/>
  <c r="SG39" i="9"/>
  <c r="SK39" i="9"/>
  <c r="SO39" i="9"/>
  <c r="PU40" i="9"/>
  <c r="PY40" i="9"/>
  <c r="QC40" i="9"/>
  <c r="QG40" i="9"/>
  <c r="QK40" i="9"/>
  <c r="QO40" i="9"/>
  <c r="QS40" i="9"/>
  <c r="QW40" i="9"/>
  <c r="RA40" i="9"/>
  <c r="RE40" i="9"/>
  <c r="RI40" i="9"/>
  <c r="RW7" i="9"/>
  <c r="RW8" i="9"/>
  <c r="RU9" i="9"/>
  <c r="RW10" i="9"/>
  <c r="RQ11" i="9"/>
  <c r="QW12" i="9"/>
  <c r="PS13" i="9"/>
  <c r="RJ13" i="9"/>
  <c r="PU14" i="9"/>
  <c r="RJ14" i="9"/>
  <c r="PZ15" i="9"/>
  <c r="QW15" i="9"/>
  <c r="RR15" i="9"/>
  <c r="SN15" i="9"/>
  <c r="QK16" i="9"/>
  <c r="RF16" i="9"/>
  <c r="SB16" i="9"/>
  <c r="PY17" i="9"/>
  <c r="QT17" i="9"/>
  <c r="RP17" i="9"/>
  <c r="SK17" i="9"/>
  <c r="QH18" i="9"/>
  <c r="RD18" i="9"/>
  <c r="RT18" i="9"/>
  <c r="SJ18" i="9"/>
  <c r="QB19" i="9"/>
  <c r="QR19" i="9"/>
  <c r="RH19" i="9"/>
  <c r="RX19" i="9"/>
  <c r="SN19" i="9"/>
  <c r="QF20" i="9"/>
  <c r="QV20" i="9"/>
  <c r="RL20" i="9"/>
  <c r="SB20" i="9"/>
  <c r="PT21" i="9"/>
  <c r="QJ21" i="9"/>
  <c r="QZ21" i="9"/>
  <c r="RP21" i="9"/>
  <c r="SF21" i="9"/>
  <c r="PX22" i="9"/>
  <c r="QN22" i="9"/>
  <c r="RD22" i="9"/>
  <c r="RP22" i="9"/>
  <c r="RX22" i="9"/>
  <c r="SF22" i="9"/>
  <c r="SN22" i="9"/>
  <c r="PX23" i="9"/>
  <c r="QF23" i="9"/>
  <c r="QN23" i="9"/>
  <c r="QV23" i="9"/>
  <c r="RD23" i="9"/>
  <c r="RL23" i="9"/>
  <c r="RT23" i="9"/>
  <c r="SB23" i="9"/>
  <c r="SJ23" i="9"/>
  <c r="PT24" i="9"/>
  <c r="QB24" i="9"/>
  <c r="QJ24" i="9"/>
  <c r="QR24" i="9"/>
  <c r="QZ24" i="9"/>
  <c r="RH24" i="9"/>
  <c r="RP24" i="9"/>
  <c r="RX24" i="9"/>
  <c r="SF24" i="9"/>
  <c r="SN24" i="9"/>
  <c r="PX25" i="9"/>
  <c r="QF25" i="9"/>
  <c r="QN25" i="9"/>
  <c r="QV25" i="9"/>
  <c r="RD25" i="9"/>
  <c r="RL25" i="9"/>
  <c r="RT25" i="9"/>
  <c r="SB25" i="9"/>
  <c r="SJ25" i="9"/>
  <c r="PT26" i="9"/>
  <c r="QB26" i="9"/>
  <c r="QJ26" i="9"/>
  <c r="QR26" i="9"/>
  <c r="QZ26" i="9"/>
  <c r="RH26" i="9"/>
  <c r="RP26" i="9"/>
  <c r="RX26" i="9"/>
  <c r="SF26" i="9"/>
  <c r="SN26" i="9"/>
  <c r="PX27" i="9"/>
  <c r="QD27" i="9"/>
  <c r="QI27" i="9"/>
  <c r="QM27" i="9"/>
  <c r="QQ27" i="9"/>
  <c r="QU27" i="9"/>
  <c r="QY27" i="9"/>
  <c r="RC27" i="9"/>
  <c r="RG27" i="9"/>
  <c r="RK27" i="9"/>
  <c r="RO27" i="9"/>
  <c r="RS27" i="9"/>
  <c r="RW27" i="9"/>
  <c r="SA27" i="9"/>
  <c r="SE27" i="9"/>
  <c r="SI27" i="9"/>
  <c r="SM27" i="9"/>
  <c r="PS28" i="9"/>
  <c r="PW28" i="9"/>
  <c r="QA28" i="9"/>
  <c r="QE28" i="9"/>
  <c r="QI28" i="9"/>
  <c r="QM28" i="9"/>
  <c r="QQ28" i="9"/>
  <c r="QU28" i="9"/>
  <c r="QY28" i="9"/>
  <c r="RC28" i="9"/>
  <c r="RG28" i="9"/>
  <c r="RK28" i="9"/>
  <c r="RO28" i="9"/>
  <c r="RS28" i="9"/>
  <c r="RW28" i="9"/>
  <c r="SA28" i="9"/>
  <c r="SE28" i="9"/>
  <c r="SI28" i="9"/>
  <c r="SM28" i="9"/>
  <c r="PS29" i="9"/>
  <c r="PW29" i="9"/>
  <c r="QA29" i="9"/>
  <c r="QE29" i="9"/>
  <c r="QI29" i="9"/>
  <c r="QM29" i="9"/>
  <c r="QQ29" i="9"/>
  <c r="QU29" i="9"/>
  <c r="QY29" i="9"/>
  <c r="RC29" i="9"/>
  <c r="RG29" i="9"/>
  <c r="RK29" i="9"/>
  <c r="RO29" i="9"/>
  <c r="RS29" i="9"/>
  <c r="RW29" i="9"/>
  <c r="SA29" i="9"/>
  <c r="SE29" i="9"/>
  <c r="SI29" i="9"/>
  <c r="SM29" i="9"/>
  <c r="PS30" i="9"/>
  <c r="PW30" i="9"/>
  <c r="QA30" i="9"/>
  <c r="QE30" i="9"/>
  <c r="QI30" i="9"/>
  <c r="QM30" i="9"/>
  <c r="QQ30" i="9"/>
  <c r="QU30" i="9"/>
  <c r="QY30" i="9"/>
  <c r="RC30" i="9"/>
  <c r="RG30" i="9"/>
  <c r="RK30" i="9"/>
  <c r="RO30" i="9"/>
  <c r="RS30" i="9"/>
  <c r="RW30" i="9"/>
  <c r="SA30" i="9"/>
  <c r="SE30" i="9"/>
  <c r="SI30" i="9"/>
  <c r="SM30" i="9"/>
  <c r="PS31" i="9"/>
  <c r="PW31" i="9"/>
  <c r="QA31" i="9"/>
  <c r="QE31" i="9"/>
  <c r="QI31" i="9"/>
  <c r="QM31" i="9"/>
  <c r="QQ31" i="9"/>
  <c r="QU31" i="9"/>
  <c r="QY31" i="9"/>
  <c r="RC31" i="9"/>
  <c r="RG31" i="9"/>
  <c r="RK31" i="9"/>
  <c r="RO31" i="9"/>
  <c r="RS31" i="9"/>
  <c r="RW31" i="9"/>
  <c r="SA31" i="9"/>
  <c r="SE31" i="9"/>
  <c r="SI31" i="9"/>
  <c r="SM31" i="9"/>
  <c r="PS32" i="9"/>
  <c r="PW32" i="9"/>
  <c r="QA32" i="9"/>
  <c r="QE32" i="9"/>
  <c r="QI32" i="9"/>
  <c r="QM32" i="9"/>
  <c r="QQ32" i="9"/>
  <c r="QU32" i="9"/>
  <c r="QY32" i="9"/>
  <c r="RC32" i="9"/>
  <c r="RG32" i="9"/>
  <c r="RK32" i="9"/>
  <c r="RO32" i="9"/>
  <c r="RS32" i="9"/>
  <c r="RW32" i="9"/>
  <c r="SA32" i="9"/>
  <c r="SE32" i="9"/>
  <c r="SI32" i="9"/>
  <c r="SM32" i="9"/>
  <c r="PS33" i="9"/>
  <c r="PW33" i="9"/>
  <c r="QA33" i="9"/>
  <c r="QE33" i="9"/>
  <c r="QI33" i="9"/>
  <c r="QM33" i="9"/>
  <c r="QQ33" i="9"/>
  <c r="QU33" i="9"/>
  <c r="QY33" i="9"/>
  <c r="RC33" i="9"/>
  <c r="RG33" i="9"/>
  <c r="RK33" i="9"/>
  <c r="RO33" i="9"/>
  <c r="RS33" i="9"/>
  <c r="RW33" i="9"/>
  <c r="SA33" i="9"/>
  <c r="SE33" i="9"/>
  <c r="SI33" i="9"/>
  <c r="SM33" i="9"/>
  <c r="PS34" i="9"/>
  <c r="PW34" i="9"/>
  <c r="QA34" i="9"/>
  <c r="QE34" i="9"/>
  <c r="QI34" i="9"/>
  <c r="QM34" i="9"/>
  <c r="QQ34" i="9"/>
  <c r="QU34" i="9"/>
  <c r="QY34" i="9"/>
  <c r="RC34" i="9"/>
  <c r="RG34" i="9"/>
  <c r="RK34" i="9"/>
  <c r="RO34" i="9"/>
  <c r="RS34" i="9"/>
  <c r="RW34" i="9"/>
  <c r="SA34" i="9"/>
  <c r="SE34" i="9"/>
  <c r="SI34" i="9"/>
  <c r="SM34" i="9"/>
  <c r="PS35" i="9"/>
  <c r="PW35" i="9"/>
  <c r="QA35" i="9"/>
  <c r="QE35" i="9"/>
  <c r="QI35" i="9"/>
  <c r="QM35" i="9"/>
  <c r="QQ35" i="9"/>
  <c r="QU35" i="9"/>
  <c r="QY35" i="9"/>
  <c r="RC35" i="9"/>
  <c r="RG35" i="9"/>
  <c r="RK35" i="9"/>
  <c r="RO35" i="9"/>
  <c r="RS35" i="9"/>
  <c r="RW35" i="9"/>
  <c r="SA35" i="9"/>
  <c r="SE35" i="9"/>
  <c r="SI35" i="9"/>
  <c r="SM35" i="9"/>
  <c r="PS36" i="9"/>
  <c r="PW36" i="9"/>
  <c r="QA36" i="9"/>
  <c r="QE36" i="9"/>
  <c r="QI36" i="9"/>
  <c r="QM36" i="9"/>
  <c r="QQ36" i="9"/>
  <c r="QU36" i="9"/>
  <c r="QY36" i="9"/>
  <c r="RC36" i="9"/>
  <c r="RG36" i="9"/>
  <c r="RK36" i="9"/>
  <c r="RO36" i="9"/>
  <c r="RS36" i="9"/>
  <c r="RW36" i="9"/>
  <c r="SA36" i="9"/>
  <c r="SE36" i="9"/>
  <c r="SI36" i="9"/>
  <c r="SM36" i="9"/>
  <c r="PS37" i="9"/>
  <c r="PW37" i="9"/>
  <c r="QA37" i="9"/>
  <c r="QE37" i="9"/>
  <c r="QI37" i="9"/>
  <c r="QM37" i="9"/>
  <c r="QQ37" i="9"/>
  <c r="QU37" i="9"/>
  <c r="QY37" i="9"/>
  <c r="RC37" i="9"/>
  <c r="RG37" i="9"/>
  <c r="RK37" i="9"/>
  <c r="RO37" i="9"/>
  <c r="RS37" i="9"/>
  <c r="RW37" i="9"/>
  <c r="SA37" i="9"/>
  <c r="SE37" i="9"/>
  <c r="SI37" i="9"/>
  <c r="SM37" i="9"/>
  <c r="PS38" i="9"/>
  <c r="PW38" i="9"/>
  <c r="QA38" i="9"/>
  <c r="QE38" i="9"/>
  <c r="QI38" i="9"/>
  <c r="QM38" i="9"/>
  <c r="QQ38" i="9"/>
  <c r="QU38" i="9"/>
  <c r="QY38" i="9"/>
  <c r="RC38" i="9"/>
  <c r="RG38" i="9"/>
  <c r="RK38" i="9"/>
  <c r="RO38" i="9"/>
  <c r="RS38" i="9"/>
  <c r="RW38" i="9"/>
  <c r="SA38" i="9"/>
  <c r="SE38" i="9"/>
  <c r="SI38" i="9"/>
  <c r="SM38" i="9"/>
  <c r="PS39" i="9"/>
  <c r="PW39" i="9"/>
  <c r="QA39" i="9"/>
  <c r="QE39" i="9"/>
  <c r="QI39" i="9"/>
  <c r="QM39" i="9"/>
  <c r="QQ39" i="9"/>
  <c r="QU39" i="9"/>
  <c r="QY39" i="9"/>
  <c r="RC39" i="9"/>
  <c r="RG39" i="9"/>
  <c r="RK39" i="9"/>
  <c r="RO39" i="9"/>
  <c r="RS39" i="9"/>
  <c r="RW39" i="9"/>
  <c r="SA39" i="9"/>
  <c r="SE39" i="9"/>
  <c r="SI39" i="9"/>
  <c r="SM39" i="9"/>
  <c r="PS40" i="9"/>
  <c r="PW40" i="9"/>
  <c r="QA40" i="9"/>
  <c r="QE40" i="9"/>
  <c r="QI40" i="9"/>
  <c r="QM40" i="9"/>
  <c r="QQ40" i="9"/>
  <c r="QU40" i="9"/>
  <c r="RC7" i="9"/>
  <c r="RD9" i="9"/>
  <c r="RB11" i="9"/>
  <c r="SF12" i="9"/>
  <c r="SK13" i="9"/>
  <c r="PR15" i="9"/>
  <c r="RM15" i="9"/>
  <c r="QF16" i="9"/>
  <c r="RV16" i="9"/>
  <c r="QO17" i="9"/>
  <c r="SF17" i="9"/>
  <c r="QX18" i="9"/>
  <c r="SF18" i="9"/>
  <c r="QN19" i="9"/>
  <c r="RT19" i="9"/>
  <c r="QB20" i="9"/>
  <c r="RH20" i="9"/>
  <c r="SN20" i="9"/>
  <c r="QV21" i="9"/>
  <c r="SB21" i="9"/>
  <c r="QJ22" i="9"/>
  <c r="RN22" i="9"/>
  <c r="SD22" i="9"/>
  <c r="PV23" i="9"/>
  <c r="QL23" i="9"/>
  <c r="RB23" i="9"/>
  <c r="RR23" i="9"/>
  <c r="SH23" i="9"/>
  <c r="PZ24" i="9"/>
  <c r="QP24" i="9"/>
  <c r="RF24" i="9"/>
  <c r="RV24" i="9"/>
  <c r="SL24" i="9"/>
  <c r="QD25" i="9"/>
  <c r="QT25" i="9"/>
  <c r="RJ25" i="9"/>
  <c r="RZ25" i="9"/>
  <c r="PR26" i="9"/>
  <c r="QH26" i="9"/>
  <c r="QX26" i="9"/>
  <c r="RN26" i="9"/>
  <c r="SD26" i="9"/>
  <c r="PV27" i="9"/>
  <c r="QH27" i="9"/>
  <c r="QP27" i="9"/>
  <c r="QX27" i="9"/>
  <c r="RF27" i="9"/>
  <c r="RN27" i="9"/>
  <c r="RV27" i="9"/>
  <c r="SD27" i="9"/>
  <c r="SL27" i="9"/>
  <c r="PV28" i="9"/>
  <c r="QD28" i="9"/>
  <c r="QL28" i="9"/>
  <c r="QT28" i="9"/>
  <c r="RB28" i="9"/>
  <c r="RJ28" i="9"/>
  <c r="RR28" i="9"/>
  <c r="RZ28" i="9"/>
  <c r="SH28" i="9"/>
  <c r="PR29" i="9"/>
  <c r="PZ29" i="9"/>
  <c r="QH29" i="9"/>
  <c r="QP29" i="9"/>
  <c r="QX29" i="9"/>
  <c r="RF29" i="9"/>
  <c r="RN29" i="9"/>
  <c r="RV29" i="9"/>
  <c r="SD29" i="9"/>
  <c r="SL29" i="9"/>
  <c r="PV30" i="9"/>
  <c r="QD30" i="9"/>
  <c r="QL30" i="9"/>
  <c r="QT30" i="9"/>
  <c r="RB30" i="9"/>
  <c r="RJ30" i="9"/>
  <c r="RR30" i="9"/>
  <c r="RZ30" i="9"/>
  <c r="SH30" i="9"/>
  <c r="PR31" i="9"/>
  <c r="PZ31" i="9"/>
  <c r="QH31" i="9"/>
  <c r="QP31" i="9"/>
  <c r="QX31" i="9"/>
  <c r="RF31" i="9"/>
  <c r="RN31" i="9"/>
  <c r="RV31" i="9"/>
  <c r="SD31" i="9"/>
  <c r="SL31" i="9"/>
  <c r="PV32" i="9"/>
  <c r="QD32" i="9"/>
  <c r="QL32" i="9"/>
  <c r="QT32" i="9"/>
  <c r="RB32" i="9"/>
  <c r="RJ32" i="9"/>
  <c r="RR32" i="9"/>
  <c r="RZ32" i="9"/>
  <c r="SH32" i="9"/>
  <c r="PR33" i="9"/>
  <c r="PZ33" i="9"/>
  <c r="QH33" i="9"/>
  <c r="QP33" i="9"/>
  <c r="QX33" i="9"/>
  <c r="RF33" i="9"/>
  <c r="RN33" i="9"/>
  <c r="RV33" i="9"/>
  <c r="SD33" i="9"/>
  <c r="SL33" i="9"/>
  <c r="PV34" i="9"/>
  <c r="QD34" i="9"/>
  <c r="QL34" i="9"/>
  <c r="QT34" i="9"/>
  <c r="RB34" i="9"/>
  <c r="RJ34" i="9"/>
  <c r="RR34" i="9"/>
  <c r="RZ34" i="9"/>
  <c r="SH34" i="9"/>
  <c r="PR35" i="9"/>
  <c r="PZ35" i="9"/>
  <c r="QH35" i="9"/>
  <c r="QP35" i="9"/>
  <c r="QX35" i="9"/>
  <c r="RF35" i="9"/>
  <c r="RN35" i="9"/>
  <c r="RV35" i="9"/>
  <c r="SD35" i="9"/>
  <c r="SL35" i="9"/>
  <c r="PV36" i="9"/>
  <c r="QD36" i="9"/>
  <c r="QL36" i="9"/>
  <c r="QT36" i="9"/>
  <c r="RB36" i="9"/>
  <c r="RJ36" i="9"/>
  <c r="RR36" i="9"/>
  <c r="RZ36" i="9"/>
  <c r="SH36" i="9"/>
  <c r="PR37" i="9"/>
  <c r="PZ37" i="9"/>
  <c r="QH37" i="9"/>
  <c r="QP37" i="9"/>
  <c r="QX37" i="9"/>
  <c r="RF37" i="9"/>
  <c r="RN37" i="9"/>
  <c r="RV37" i="9"/>
  <c r="SD37" i="9"/>
  <c r="SL37" i="9"/>
  <c r="PV38" i="9"/>
  <c r="QD38" i="9"/>
  <c r="QL38" i="9"/>
  <c r="QT38" i="9"/>
  <c r="RB38" i="9"/>
  <c r="RJ38" i="9"/>
  <c r="RR38" i="9"/>
  <c r="RZ38" i="9"/>
  <c r="SH38" i="9"/>
  <c r="PR39" i="9"/>
  <c r="PZ39" i="9"/>
  <c r="QH39" i="9"/>
  <c r="QP39" i="9"/>
  <c r="QX39" i="9"/>
  <c r="RF39" i="9"/>
  <c r="RN39" i="9"/>
  <c r="RV39" i="9"/>
  <c r="SD39" i="9"/>
  <c r="SL39" i="9"/>
  <c r="PV40" i="9"/>
  <c r="QD40" i="9"/>
  <c r="QL40" i="9"/>
  <c r="QT40" i="9"/>
  <c r="QZ40" i="9"/>
  <c r="RF40" i="9"/>
  <c r="RK40" i="9"/>
  <c r="RO40" i="9"/>
  <c r="RS40" i="9"/>
  <c r="RW40" i="9"/>
  <c r="SA40" i="9"/>
  <c r="SE40" i="9"/>
  <c r="SI40" i="9"/>
  <c r="SM40" i="9"/>
  <c r="PS41" i="9"/>
  <c r="PW41" i="9"/>
  <c r="QA41" i="9"/>
  <c r="QE41" i="9"/>
  <c r="QI41" i="9"/>
  <c r="QM41" i="9"/>
  <c r="QQ41" i="9"/>
  <c r="QU41" i="9"/>
  <c r="QY41" i="9"/>
  <c r="RC41" i="9"/>
  <c r="RG41" i="9"/>
  <c r="RK41" i="9"/>
  <c r="RO41" i="9"/>
  <c r="RS41" i="9"/>
  <c r="RW41" i="9"/>
  <c r="SA41" i="9"/>
  <c r="SE41" i="9"/>
  <c r="SI41" i="9"/>
  <c r="SM41" i="9"/>
  <c r="PS42" i="9"/>
  <c r="PW42" i="9"/>
  <c r="QA42" i="9"/>
  <c r="QE42" i="9"/>
  <c r="QI42" i="9"/>
  <c r="QM42" i="9"/>
  <c r="QQ42" i="9"/>
  <c r="QU42" i="9"/>
  <c r="QY42" i="9"/>
  <c r="RC42" i="9"/>
  <c r="RG42" i="9"/>
  <c r="RK42" i="9"/>
  <c r="RO42" i="9"/>
  <c r="RS42" i="9"/>
  <c r="RW42" i="9"/>
  <c r="SA42" i="9"/>
  <c r="SE42" i="9"/>
  <c r="SI42" i="9"/>
  <c r="SM42" i="9"/>
  <c r="PS43" i="9"/>
  <c r="PW43" i="9"/>
  <c r="QA43" i="9"/>
  <c r="QE43" i="9"/>
  <c r="QI43" i="9"/>
  <c r="QM43" i="9"/>
  <c r="QQ43" i="9"/>
  <c r="QU43" i="9"/>
  <c r="QY43" i="9"/>
  <c r="RC43" i="9"/>
  <c r="RG43" i="9"/>
  <c r="RK43" i="9"/>
  <c r="RO43" i="9"/>
  <c r="RS43" i="9"/>
  <c r="RW43" i="9"/>
  <c r="SA43" i="9"/>
  <c r="SE43" i="9"/>
  <c r="SI43" i="9"/>
  <c r="SM43" i="9"/>
  <c r="PS44" i="9"/>
  <c r="PW44" i="9"/>
  <c r="QA44" i="9"/>
  <c r="QE44" i="9"/>
  <c r="QI44" i="9"/>
  <c r="QM44" i="9"/>
  <c r="QQ44" i="9"/>
  <c r="QU44" i="9"/>
  <c r="QY44" i="9"/>
  <c r="RC44" i="9"/>
  <c r="RG44" i="9"/>
  <c r="RK44" i="9"/>
  <c r="RO44" i="9"/>
  <c r="RS44" i="9"/>
  <c r="RW44" i="9"/>
  <c r="SA44" i="9"/>
  <c r="SE44" i="9"/>
  <c r="SI44" i="9"/>
  <c r="SM44" i="9"/>
  <c r="PS45" i="9"/>
  <c r="PW45" i="9"/>
  <c r="QA45" i="9"/>
  <c r="QE45" i="9"/>
  <c r="QI45" i="9"/>
  <c r="QM45" i="9"/>
  <c r="QQ45" i="9"/>
  <c r="QU45" i="9"/>
  <c r="QY45" i="9"/>
  <c r="RC45" i="9"/>
  <c r="RG45" i="9"/>
  <c r="RK45" i="9"/>
  <c r="RO45" i="9"/>
  <c r="RS45" i="9"/>
  <c r="RW45" i="9"/>
  <c r="SA45" i="9"/>
  <c r="SE45" i="9"/>
  <c r="SI45" i="9"/>
  <c r="SM45" i="9"/>
  <c r="PS46" i="9"/>
  <c r="PW46" i="9"/>
  <c r="QA46" i="9"/>
  <c r="QE46" i="9"/>
  <c r="QI46" i="9"/>
  <c r="QM46" i="9"/>
  <c r="QQ46" i="9"/>
  <c r="QU46" i="9"/>
  <c r="QY46" i="9"/>
  <c r="RC46" i="9"/>
  <c r="RG46" i="9"/>
  <c r="RK46" i="9"/>
  <c r="RO46" i="9"/>
  <c r="RS46" i="9"/>
  <c r="RW46" i="9"/>
  <c r="SA46" i="9"/>
  <c r="SE46" i="9"/>
  <c r="SI46" i="9"/>
  <c r="SM46" i="9"/>
  <c r="PS47" i="9"/>
  <c r="PW47" i="9"/>
  <c r="QA47" i="9"/>
  <c r="QE47" i="9"/>
  <c r="QI47" i="9"/>
  <c r="QM47" i="9"/>
  <c r="QQ47" i="9"/>
  <c r="QU47" i="9"/>
  <c r="QY47" i="9"/>
  <c r="RC47" i="9"/>
  <c r="RG47" i="9"/>
  <c r="RK47" i="9"/>
  <c r="RO47" i="9"/>
  <c r="RS47" i="9"/>
  <c r="RW47" i="9"/>
  <c r="SA47" i="9"/>
  <c r="SE47" i="9"/>
  <c r="SI47" i="9"/>
  <c r="SM47" i="9"/>
  <c r="PS48" i="9"/>
  <c r="PW48" i="9"/>
  <c r="QA48" i="9"/>
  <c r="QE48" i="9"/>
  <c r="QI48" i="9"/>
  <c r="QM48" i="9"/>
  <c r="QQ48" i="9"/>
  <c r="QU48" i="9"/>
  <c r="QY48" i="9"/>
  <c r="RC48" i="9"/>
  <c r="RG48" i="9"/>
  <c r="RK48" i="9"/>
  <c r="RO48" i="9"/>
  <c r="RS48" i="9"/>
  <c r="RW48" i="9"/>
  <c r="SA48" i="9"/>
  <c r="SE48" i="9"/>
  <c r="SI48" i="9"/>
  <c r="SM48" i="9"/>
  <c r="PS49" i="9"/>
  <c r="PW49" i="9"/>
  <c r="QA49" i="9"/>
  <c r="QE49" i="9"/>
  <c r="QI49" i="9"/>
  <c r="QM49" i="9"/>
  <c r="QQ49" i="9"/>
  <c r="QU49" i="9"/>
  <c r="QY49" i="9"/>
  <c r="RC49" i="9"/>
  <c r="RG49" i="9"/>
  <c r="RK49" i="9"/>
  <c r="RO49" i="9"/>
  <c r="RS49" i="9"/>
  <c r="RW49" i="9"/>
  <c r="SA49" i="9"/>
  <c r="SE49" i="9"/>
  <c r="SI49" i="9"/>
  <c r="SM49" i="9"/>
  <c r="RD8" i="9"/>
  <c r="RC10" i="9"/>
  <c r="QJ12" i="9"/>
  <c r="QY13" i="9"/>
  <c r="QZ14" i="9"/>
  <c r="QR15" i="9"/>
  <c r="SH15" i="9"/>
  <c r="RA16" i="9"/>
  <c r="PT17" i="9"/>
  <c r="RJ17" i="9"/>
  <c r="QC18" i="9"/>
  <c r="RP18" i="9"/>
  <c r="PX19" i="9"/>
  <c r="RD19" i="9"/>
  <c r="SJ19" i="9"/>
  <c r="QR20" i="9"/>
  <c r="RX20" i="9"/>
  <c r="QF21" i="9"/>
  <c r="RL21" i="9"/>
  <c r="PT22" i="9"/>
  <c r="QZ22" i="9"/>
  <c r="RV22" i="9"/>
  <c r="SL22" i="9"/>
  <c r="QD23" i="9"/>
  <c r="QT23" i="9"/>
  <c r="RJ23" i="9"/>
  <c r="RZ23" i="9"/>
  <c r="PR24" i="9"/>
  <c r="QH24" i="9"/>
  <c r="QX24" i="9"/>
  <c r="RN24" i="9"/>
  <c r="SD24" i="9"/>
  <c r="PV25" i="9"/>
  <c r="QL25" i="9"/>
  <c r="RB25" i="9"/>
  <c r="RR25" i="9"/>
  <c r="SH25" i="9"/>
  <c r="PZ26" i="9"/>
  <c r="QP26" i="9"/>
  <c r="RF26" i="9"/>
  <c r="RV26" i="9"/>
  <c r="SL26" i="9"/>
  <c r="QC27" i="9"/>
  <c r="QL27" i="9"/>
  <c r="QT27" i="9"/>
  <c r="RB27" i="9"/>
  <c r="RJ27" i="9"/>
  <c r="RR27" i="9"/>
  <c r="RZ27" i="9"/>
  <c r="SH27" i="9"/>
  <c r="PR28" i="9"/>
  <c r="PZ28" i="9"/>
  <c r="QH28" i="9"/>
  <c r="QP28" i="9"/>
  <c r="QX28" i="9"/>
  <c r="RF28" i="9"/>
  <c r="RN28" i="9"/>
  <c r="RV28" i="9"/>
  <c r="SD28" i="9"/>
  <c r="SL28" i="9"/>
  <c r="PV29" i="9"/>
  <c r="QD29" i="9"/>
  <c r="QL29" i="9"/>
  <c r="QT29" i="9"/>
  <c r="RB29" i="9"/>
  <c r="RJ29" i="9"/>
  <c r="RR29" i="9"/>
  <c r="RZ29" i="9"/>
  <c r="SH29" i="9"/>
  <c r="PR30" i="9"/>
  <c r="PZ30" i="9"/>
  <c r="QH30" i="9"/>
  <c r="QP30" i="9"/>
  <c r="QX30" i="9"/>
  <c r="RF30" i="9"/>
  <c r="RN30" i="9"/>
  <c r="RV30" i="9"/>
  <c r="SD30" i="9"/>
  <c r="SL30" i="9"/>
  <c r="PV31" i="9"/>
  <c r="QD31" i="9"/>
  <c r="QL31" i="9"/>
  <c r="QT31" i="9"/>
  <c r="RB31" i="9"/>
  <c r="RJ31" i="9"/>
  <c r="RR31" i="9"/>
  <c r="RZ31" i="9"/>
  <c r="SH31" i="9"/>
  <c r="PR32" i="9"/>
  <c r="PZ32" i="9"/>
  <c r="QH32" i="9"/>
  <c r="QP32" i="9"/>
  <c r="QX32" i="9"/>
  <c r="RF32" i="9"/>
  <c r="RN32" i="9"/>
  <c r="RV32" i="9"/>
  <c r="SD32" i="9"/>
  <c r="SL32" i="9"/>
  <c r="PV33" i="9"/>
  <c r="QD33" i="9"/>
  <c r="QL33" i="9"/>
  <c r="QT33" i="9"/>
  <c r="RB33" i="9"/>
  <c r="RJ33" i="9"/>
  <c r="RR33" i="9"/>
  <c r="RZ33" i="9"/>
  <c r="SH33" i="9"/>
  <c r="PR34" i="9"/>
  <c r="PZ34" i="9"/>
  <c r="QH34" i="9"/>
  <c r="QP34" i="9"/>
  <c r="QX34" i="9"/>
  <c r="RF34" i="9"/>
  <c r="RN34" i="9"/>
  <c r="RV34" i="9"/>
  <c r="SD34" i="9"/>
  <c r="SL34" i="9"/>
  <c r="PV35" i="9"/>
  <c r="QD35" i="9"/>
  <c r="QL35" i="9"/>
  <c r="QT35" i="9"/>
  <c r="RB35" i="9"/>
  <c r="RJ35" i="9"/>
  <c r="RR35" i="9"/>
  <c r="RZ35" i="9"/>
  <c r="SH35" i="9"/>
  <c r="PR36" i="9"/>
  <c r="PZ36" i="9"/>
  <c r="QH36" i="9"/>
  <c r="QP36" i="9"/>
  <c r="QX36" i="9"/>
  <c r="RF36" i="9"/>
  <c r="RN36" i="9"/>
  <c r="RV36" i="9"/>
  <c r="SD36" i="9"/>
  <c r="SL36" i="9"/>
  <c r="PV37" i="9"/>
  <c r="QD37" i="9"/>
  <c r="QL37" i="9"/>
  <c r="QT37" i="9"/>
  <c r="RB37" i="9"/>
  <c r="RJ37" i="9"/>
  <c r="RR37" i="9"/>
  <c r="RZ37" i="9"/>
  <c r="SH37" i="9"/>
  <c r="PR38" i="9"/>
  <c r="PZ38" i="9"/>
  <c r="QH38" i="9"/>
  <c r="QP38" i="9"/>
  <c r="QX38" i="9"/>
  <c r="RF38" i="9"/>
  <c r="RN38" i="9"/>
  <c r="RV38" i="9"/>
  <c r="SD38" i="9"/>
  <c r="SL38" i="9"/>
  <c r="PV39" i="9"/>
  <c r="QD39" i="9"/>
  <c r="QL39" i="9"/>
  <c r="QT39" i="9"/>
  <c r="RB39" i="9"/>
  <c r="RJ39" i="9"/>
  <c r="RR39" i="9"/>
  <c r="RZ39" i="9"/>
  <c r="SH39" i="9"/>
  <c r="PR40" i="9"/>
  <c r="PZ40" i="9"/>
  <c r="QH40" i="9"/>
  <c r="QP40" i="9"/>
  <c r="QX40" i="9"/>
  <c r="RC40" i="9"/>
  <c r="RH40" i="9"/>
  <c r="RM40" i="9"/>
  <c r="RQ40" i="9"/>
  <c r="RU40" i="9"/>
  <c r="RY40" i="9"/>
  <c r="SC40" i="9"/>
  <c r="SG40" i="9"/>
  <c r="SK40" i="9"/>
  <c r="SO40" i="9"/>
  <c r="PU41" i="9"/>
  <c r="PY41" i="9"/>
  <c r="QC41" i="9"/>
  <c r="QG41" i="9"/>
  <c r="QK41" i="9"/>
  <c r="QO41" i="9"/>
  <c r="QS41" i="9"/>
  <c r="QW41" i="9"/>
  <c r="RA41" i="9"/>
  <c r="RE41" i="9"/>
  <c r="RI41" i="9"/>
  <c r="RM41" i="9"/>
  <c r="RQ41" i="9"/>
  <c r="RU41" i="9"/>
  <c r="RY41" i="9"/>
  <c r="SC41" i="9"/>
  <c r="SG41" i="9"/>
  <c r="SK41" i="9"/>
  <c r="SO41" i="9"/>
  <c r="PU42" i="9"/>
  <c r="PY42" i="9"/>
  <c r="QC42" i="9"/>
  <c r="QG42" i="9"/>
  <c r="QK42" i="9"/>
  <c r="QO42" i="9"/>
  <c r="QS42" i="9"/>
  <c r="QW42" i="9"/>
  <c r="RA42" i="9"/>
  <c r="RE42" i="9"/>
  <c r="RI42" i="9"/>
  <c r="RM42" i="9"/>
  <c r="RQ42" i="9"/>
  <c r="RU42" i="9"/>
  <c r="RY42" i="9"/>
  <c r="SC42" i="9"/>
  <c r="SG42" i="9"/>
  <c r="SK42" i="9"/>
  <c r="SO42" i="9"/>
  <c r="PU43" i="9"/>
  <c r="PY43" i="9"/>
  <c r="QC43" i="9"/>
  <c r="QG43" i="9"/>
  <c r="QK43" i="9"/>
  <c r="QO43" i="9"/>
  <c r="QS43" i="9"/>
  <c r="QW43" i="9"/>
  <c r="RA43" i="9"/>
  <c r="RE43" i="9"/>
  <c r="RI43" i="9"/>
  <c r="RM43" i="9"/>
  <c r="RQ43" i="9"/>
  <c r="RU43" i="9"/>
  <c r="RY43" i="9"/>
  <c r="SC43" i="9"/>
  <c r="SG43" i="9"/>
  <c r="SK43" i="9"/>
  <c r="SO43" i="9"/>
  <c r="PU44" i="9"/>
  <c r="PY44" i="9"/>
  <c r="QC44" i="9"/>
  <c r="QG44" i="9"/>
  <c r="QK44" i="9"/>
  <c r="QO44" i="9"/>
  <c r="QS44" i="9"/>
  <c r="QW44" i="9"/>
  <c r="RA44" i="9"/>
  <c r="RE44" i="9"/>
  <c r="RI44" i="9"/>
  <c r="RM44" i="9"/>
  <c r="RQ44" i="9"/>
  <c r="RU44" i="9"/>
  <c r="RY44" i="9"/>
  <c r="SC44" i="9"/>
  <c r="SG44" i="9"/>
  <c r="SK44" i="9"/>
  <c r="SO44" i="9"/>
  <c r="PU45" i="9"/>
  <c r="PY45" i="9"/>
  <c r="QC45" i="9"/>
  <c r="QG45" i="9"/>
  <c r="QK45" i="9"/>
  <c r="QO45" i="9"/>
  <c r="QS45" i="9"/>
  <c r="QW45" i="9"/>
  <c r="RA45" i="9"/>
  <c r="RE45" i="9"/>
  <c r="RI45" i="9"/>
  <c r="RM45" i="9"/>
  <c r="RQ45" i="9"/>
  <c r="RU45" i="9"/>
  <c r="RY45" i="9"/>
  <c r="SC45" i="9"/>
  <c r="SG45" i="9"/>
  <c r="SK45" i="9"/>
  <c r="SO45" i="9"/>
  <c r="PU46" i="9"/>
  <c r="PY46" i="9"/>
  <c r="QC46" i="9"/>
  <c r="QG46" i="9"/>
  <c r="QK46" i="9"/>
  <c r="QO46" i="9"/>
  <c r="QS46" i="9"/>
  <c r="QW46" i="9"/>
  <c r="RA46" i="9"/>
  <c r="RE46" i="9"/>
  <c r="RI46" i="9"/>
  <c r="RM46" i="9"/>
  <c r="RQ46" i="9"/>
  <c r="RU46" i="9"/>
  <c r="RY46" i="9"/>
  <c r="SC46" i="9"/>
  <c r="SG46" i="9"/>
  <c r="SK46" i="9"/>
  <c r="SO46" i="9"/>
  <c r="PU47" i="9"/>
  <c r="PY47" i="9"/>
  <c r="QC47" i="9"/>
  <c r="QG47" i="9"/>
  <c r="QK47" i="9"/>
  <c r="QO47" i="9"/>
  <c r="QS47" i="9"/>
  <c r="QW47" i="9"/>
  <c r="RA47" i="9"/>
  <c r="RE47" i="9"/>
  <c r="RI47" i="9"/>
  <c r="RM47" i="9"/>
  <c r="RQ47" i="9"/>
  <c r="RU47" i="9"/>
  <c r="RY47" i="9"/>
  <c r="SC47" i="9"/>
  <c r="SG47" i="9"/>
  <c r="SK47" i="9"/>
  <c r="SO47" i="9"/>
  <c r="PU48" i="9"/>
  <c r="PY48" i="9"/>
  <c r="QC48" i="9"/>
  <c r="QG48" i="9"/>
  <c r="QK48" i="9"/>
  <c r="QO48" i="9"/>
  <c r="QS48" i="9"/>
  <c r="QW48" i="9"/>
  <c r="RA48" i="9"/>
  <c r="RE48" i="9"/>
  <c r="RI48" i="9"/>
  <c r="RM48" i="9"/>
  <c r="RQ48" i="9"/>
  <c r="RU48" i="9"/>
  <c r="RY48" i="9"/>
  <c r="SC48" i="9"/>
  <c r="SG48" i="9"/>
  <c r="SK48" i="9"/>
  <c r="SO48" i="9"/>
  <c r="PU49" i="9"/>
  <c r="PY49" i="9"/>
  <c r="QC49" i="9"/>
  <c r="QG49" i="9"/>
  <c r="QK49" i="9"/>
  <c r="QO49" i="9"/>
  <c r="QS49" i="9"/>
  <c r="QW49" i="9"/>
  <c r="RA49" i="9"/>
  <c r="RE49" i="9"/>
  <c r="PS8" i="9"/>
  <c r="SD11" i="9"/>
  <c r="QD14" i="9"/>
  <c r="RX15" i="9"/>
  <c r="SG16" i="9"/>
  <c r="PR18" i="9"/>
  <c r="SN18" i="9"/>
  <c r="SB19" i="9"/>
  <c r="RP20" i="9"/>
  <c r="RD21" i="9"/>
  <c r="QR22" i="9"/>
  <c r="SH22" i="9"/>
  <c r="QP23" i="9"/>
  <c r="RV23" i="9"/>
  <c r="QD24" i="9"/>
  <c r="RJ24" i="9"/>
  <c r="PR25" i="9"/>
  <c r="QX25" i="9"/>
  <c r="SD25" i="9"/>
  <c r="QL26" i="9"/>
  <c r="RR26" i="9"/>
  <c r="PZ27" i="9"/>
  <c r="QR27" i="9"/>
  <c r="RH27" i="9"/>
  <c r="RX27" i="9"/>
  <c r="SN27" i="9"/>
  <c r="QF28" i="9"/>
  <c r="QV28" i="9"/>
  <c r="RL28" i="9"/>
  <c r="SB28" i="9"/>
  <c r="PT29" i="9"/>
  <c r="QJ29" i="9"/>
  <c r="QZ29" i="9"/>
  <c r="RP29" i="9"/>
  <c r="SF29" i="9"/>
  <c r="PX30" i="9"/>
  <c r="QN30" i="9"/>
  <c r="RD30" i="9"/>
  <c r="RT30" i="9"/>
  <c r="SJ30" i="9"/>
  <c r="QB31" i="9"/>
  <c r="QR31" i="9"/>
  <c r="RH31" i="9"/>
  <c r="RX31" i="9"/>
  <c r="SN31" i="9"/>
  <c r="QF32" i="9"/>
  <c r="QV32" i="9"/>
  <c r="RL32" i="9"/>
  <c r="SB32" i="9"/>
  <c r="PT33" i="9"/>
  <c r="QJ33" i="9"/>
  <c r="QZ33" i="9"/>
  <c r="RP33" i="9"/>
  <c r="SF33" i="9"/>
  <c r="PX34" i="9"/>
  <c r="QN34" i="9"/>
  <c r="RD34" i="9"/>
  <c r="RT34" i="9"/>
  <c r="SJ34" i="9"/>
  <c r="QB35" i="9"/>
  <c r="QR35" i="9"/>
  <c r="RH35" i="9"/>
  <c r="RX35" i="9"/>
  <c r="SN35" i="9"/>
  <c r="QF36" i="9"/>
  <c r="QV36" i="9"/>
  <c r="RL36" i="9"/>
  <c r="SB36" i="9"/>
  <c r="PT37" i="9"/>
  <c r="QJ37" i="9"/>
  <c r="QZ37" i="9"/>
  <c r="RP37" i="9"/>
  <c r="SF37" i="9"/>
  <c r="PX38" i="9"/>
  <c r="QN38" i="9"/>
  <c r="RD38" i="9"/>
  <c r="RT38" i="9"/>
  <c r="SJ38" i="9"/>
  <c r="QB39" i="9"/>
  <c r="QR39" i="9"/>
  <c r="RH39" i="9"/>
  <c r="RX39" i="9"/>
  <c r="SN39" i="9"/>
  <c r="QF40" i="9"/>
  <c r="QV40" i="9"/>
  <c r="RG40" i="9"/>
  <c r="RP40" i="9"/>
  <c r="RX40" i="9"/>
  <c r="SF40" i="9"/>
  <c r="SN40" i="9"/>
  <c r="PX41" i="9"/>
  <c r="QF41" i="9"/>
  <c r="QN41" i="9"/>
  <c r="QV41" i="9"/>
  <c r="RD41" i="9"/>
  <c r="RL41" i="9"/>
  <c r="RT41" i="9"/>
  <c r="SB41" i="9"/>
  <c r="SJ41" i="9"/>
  <c r="PT42" i="9"/>
  <c r="QB42" i="9"/>
  <c r="QJ42" i="9"/>
  <c r="QR42" i="9"/>
  <c r="QZ42" i="9"/>
  <c r="RH42" i="9"/>
  <c r="RP42" i="9"/>
  <c r="RX42" i="9"/>
  <c r="SF42" i="9"/>
  <c r="SN42" i="9"/>
  <c r="PX43" i="9"/>
  <c r="QF43" i="9"/>
  <c r="QN43" i="9"/>
  <c r="QV43" i="9"/>
  <c r="RD43" i="9"/>
  <c r="RL43" i="9"/>
  <c r="RT43" i="9"/>
  <c r="SB43" i="9"/>
  <c r="SJ43" i="9"/>
  <c r="PT44" i="9"/>
  <c r="QB44" i="9"/>
  <c r="QJ44" i="9"/>
  <c r="QR44" i="9"/>
  <c r="QZ44" i="9"/>
  <c r="RH44" i="9"/>
  <c r="RP44" i="9"/>
  <c r="RX44" i="9"/>
  <c r="SF44" i="9"/>
  <c r="SN44" i="9"/>
  <c r="PX45" i="9"/>
  <c r="QF45" i="9"/>
  <c r="QN45" i="9"/>
  <c r="QV45" i="9"/>
  <c r="RD45" i="9"/>
  <c r="RL45" i="9"/>
  <c r="RT45" i="9"/>
  <c r="SB45" i="9"/>
  <c r="SJ45" i="9"/>
  <c r="PT46" i="9"/>
  <c r="QB46" i="9"/>
  <c r="QJ46" i="9"/>
  <c r="QR46" i="9"/>
  <c r="QZ46" i="9"/>
  <c r="RH46" i="9"/>
  <c r="RP46" i="9"/>
  <c r="RX46" i="9"/>
  <c r="SF46" i="9"/>
  <c r="SN46" i="9"/>
  <c r="PX47" i="9"/>
  <c r="QF47" i="9"/>
  <c r="QN47" i="9"/>
  <c r="QV47" i="9"/>
  <c r="RD47" i="9"/>
  <c r="RL47" i="9"/>
  <c r="RT47" i="9"/>
  <c r="SB47" i="9"/>
  <c r="SJ47" i="9"/>
  <c r="PT48" i="9"/>
  <c r="QB48" i="9"/>
  <c r="QJ48" i="9"/>
  <c r="QR48" i="9"/>
  <c r="QZ48" i="9"/>
  <c r="RH48" i="9"/>
  <c r="RP48" i="9"/>
  <c r="RX48" i="9"/>
  <c r="SF48" i="9"/>
  <c r="SN48" i="9"/>
  <c r="PX49" i="9"/>
  <c r="QF49" i="9"/>
  <c r="QN49" i="9"/>
  <c r="QV49" i="9"/>
  <c r="RD49" i="9"/>
  <c r="RJ49" i="9"/>
  <c r="RP49" i="9"/>
  <c r="RU49" i="9"/>
  <c r="RZ49" i="9"/>
  <c r="SF49" i="9"/>
  <c r="SK49" i="9"/>
  <c r="PR50" i="9"/>
  <c r="PV50" i="9"/>
  <c r="PZ50" i="9"/>
  <c r="QD50" i="9"/>
  <c r="QH50" i="9"/>
  <c r="QL50" i="9"/>
  <c r="QP50" i="9"/>
  <c r="QT50" i="9"/>
  <c r="QX50" i="9"/>
  <c r="RB50" i="9"/>
  <c r="RF50" i="9"/>
  <c r="RJ50" i="9"/>
  <c r="RN50" i="9"/>
  <c r="RR50" i="9"/>
  <c r="RV50" i="9"/>
  <c r="RZ50" i="9"/>
  <c r="SD50" i="9"/>
  <c r="SH50" i="9"/>
  <c r="SL50" i="9"/>
  <c r="PR51" i="9"/>
  <c r="PV51" i="9"/>
  <c r="PZ51" i="9"/>
  <c r="QD51" i="9"/>
  <c r="QH51" i="9"/>
  <c r="QL51" i="9"/>
  <c r="QP51" i="9"/>
  <c r="QT51" i="9"/>
  <c r="QX51" i="9"/>
  <c r="RB51" i="9"/>
  <c r="RF51" i="9"/>
  <c r="RJ51" i="9"/>
  <c r="RN51" i="9"/>
  <c r="RR51" i="9"/>
  <c r="RV51" i="9"/>
  <c r="RZ51" i="9"/>
  <c r="SD51" i="9"/>
  <c r="SH51" i="9"/>
  <c r="SL51" i="9"/>
  <c r="PR52" i="9"/>
  <c r="PV52" i="9"/>
  <c r="PZ52" i="9"/>
  <c r="QD52" i="9"/>
  <c r="QH52" i="9"/>
  <c r="QL52" i="9"/>
  <c r="QP52" i="9"/>
  <c r="QT52" i="9"/>
  <c r="QX52" i="9"/>
  <c r="RB52" i="9"/>
  <c r="RF52" i="9"/>
  <c r="RJ52" i="9"/>
  <c r="RN52" i="9"/>
  <c r="RR52" i="9"/>
  <c r="RV52" i="9"/>
  <c r="RZ52" i="9"/>
  <c r="SD52" i="9"/>
  <c r="SH52" i="9"/>
  <c r="SL52" i="9"/>
  <c r="PR53" i="9"/>
  <c r="PV53" i="9"/>
  <c r="PZ53" i="9"/>
  <c r="QD53" i="9"/>
  <c r="QH53" i="9"/>
  <c r="QL53" i="9"/>
  <c r="QP53" i="9"/>
  <c r="QT53" i="9"/>
  <c r="QX53" i="9"/>
  <c r="RB53" i="9"/>
  <c r="RF53" i="9"/>
  <c r="RJ53" i="9"/>
  <c r="RN53" i="9"/>
  <c r="RR53" i="9"/>
  <c r="RV53" i="9"/>
  <c r="RZ53" i="9"/>
  <c r="SD53" i="9"/>
  <c r="SH53" i="9"/>
  <c r="SL53" i="9"/>
  <c r="PR54" i="9"/>
  <c r="PV54" i="9"/>
  <c r="PZ54" i="9"/>
  <c r="QD54" i="9"/>
  <c r="QH54" i="9"/>
  <c r="QL54" i="9"/>
  <c r="QP54" i="9"/>
  <c r="QT54" i="9"/>
  <c r="QX54" i="9"/>
  <c r="RB54" i="9"/>
  <c r="RF54" i="9"/>
  <c r="RJ54" i="9"/>
  <c r="RN54" i="9"/>
  <c r="RR54" i="9"/>
  <c r="RV54" i="9"/>
  <c r="RZ54" i="9"/>
  <c r="SD54" i="9"/>
  <c r="SH54" i="9"/>
  <c r="SL54" i="9"/>
  <c r="PR55" i="9"/>
  <c r="PV55" i="9"/>
  <c r="PZ55" i="9"/>
  <c r="QD55" i="9"/>
  <c r="QH55" i="9"/>
  <c r="QL55" i="9"/>
  <c r="QP55" i="9"/>
  <c r="QT55" i="9"/>
  <c r="QX55" i="9"/>
  <c r="RB55" i="9"/>
  <c r="RF55" i="9"/>
  <c r="RJ55" i="9"/>
  <c r="RN55" i="9"/>
  <c r="RR55" i="9"/>
  <c r="RV55" i="9"/>
  <c r="RZ55" i="9"/>
  <c r="SD55" i="9"/>
  <c r="SH55" i="9"/>
  <c r="SL55" i="9"/>
  <c r="PR56" i="9"/>
  <c r="PV56" i="9"/>
  <c r="PZ56" i="9"/>
  <c r="QD56" i="9"/>
  <c r="QH56" i="9"/>
  <c r="QL56" i="9"/>
  <c r="QP56" i="9"/>
  <c r="QT56" i="9"/>
  <c r="QX56" i="9"/>
  <c r="RB56" i="9"/>
  <c r="RF56" i="9"/>
  <c r="RJ56" i="9"/>
  <c r="RN56" i="9"/>
  <c r="RR56" i="9"/>
  <c r="RV56" i="9"/>
  <c r="RZ56" i="9"/>
  <c r="SD56" i="9"/>
  <c r="SH56" i="9"/>
  <c r="SL56" i="9"/>
  <c r="PR57" i="9"/>
  <c r="PV57" i="9"/>
  <c r="PZ57" i="9"/>
  <c r="QD57" i="9"/>
  <c r="QH57" i="9"/>
  <c r="QL57" i="9"/>
  <c r="QP57" i="9"/>
  <c r="QT57" i="9"/>
  <c r="QX57" i="9"/>
  <c r="RB57" i="9"/>
  <c r="RF57" i="9"/>
  <c r="RJ57" i="9"/>
  <c r="RN57" i="9"/>
  <c r="RR57" i="9"/>
  <c r="RV57" i="9"/>
  <c r="RZ57" i="9"/>
  <c r="SD57" i="9"/>
  <c r="SH57" i="9"/>
  <c r="SL57" i="9"/>
  <c r="PR58" i="9"/>
  <c r="PV58" i="9"/>
  <c r="PZ58" i="9"/>
  <c r="QD58" i="9"/>
  <c r="QH58" i="9"/>
  <c r="QL58" i="9"/>
  <c r="QP58" i="9"/>
  <c r="QT58" i="9"/>
  <c r="QX58" i="9"/>
  <c r="RB58" i="9"/>
  <c r="RF58" i="9"/>
  <c r="RJ58" i="9"/>
  <c r="RN58" i="9"/>
  <c r="RR58" i="9"/>
  <c r="RV58" i="9"/>
  <c r="RZ58" i="9"/>
  <c r="SD58" i="9"/>
  <c r="SH58" i="9"/>
  <c r="SL58" i="9"/>
  <c r="PR59" i="9"/>
  <c r="PV59" i="9"/>
  <c r="PZ59" i="9"/>
  <c r="QD59" i="9"/>
  <c r="QH59" i="9"/>
  <c r="QL59" i="9"/>
  <c r="QP59" i="9"/>
  <c r="QT59" i="9"/>
  <c r="QX59" i="9"/>
  <c r="RB59" i="9"/>
  <c r="RF59" i="9"/>
  <c r="RJ59" i="9"/>
  <c r="RN59" i="9"/>
  <c r="RR59" i="9"/>
  <c r="RV59" i="9"/>
  <c r="RZ59" i="9"/>
  <c r="SD59" i="9"/>
  <c r="SH59" i="9"/>
  <c r="SL59" i="9"/>
  <c r="PR60" i="9"/>
  <c r="PV60" i="9"/>
  <c r="PZ60" i="9"/>
  <c r="QD60" i="9"/>
  <c r="QH60" i="9"/>
  <c r="QL60" i="9"/>
  <c r="QP60" i="9"/>
  <c r="QT60" i="9"/>
  <c r="QX60" i="9"/>
  <c r="RB60" i="9"/>
  <c r="RF60" i="9"/>
  <c r="RJ60" i="9"/>
  <c r="RN60" i="9"/>
  <c r="RR60" i="9"/>
  <c r="RV60" i="9"/>
  <c r="RZ60" i="9"/>
  <c r="SD60" i="9"/>
  <c r="SH60" i="9"/>
  <c r="SL60" i="9"/>
  <c r="PR61" i="9"/>
  <c r="PV61" i="9"/>
  <c r="PZ61" i="9"/>
  <c r="QD61" i="9"/>
  <c r="QH61" i="9"/>
  <c r="QL61" i="9"/>
  <c r="QP61" i="9"/>
  <c r="QT61" i="9"/>
  <c r="QX61" i="9"/>
  <c r="RB61" i="9"/>
  <c r="RF61" i="9"/>
  <c r="RJ61" i="9"/>
  <c r="RN61" i="9"/>
  <c r="RR61" i="9"/>
  <c r="RV61" i="9"/>
  <c r="RZ61" i="9"/>
  <c r="SD61" i="9"/>
  <c r="SH61" i="9"/>
  <c r="SL61" i="9"/>
  <c r="PR62" i="9"/>
  <c r="PV62" i="9"/>
  <c r="PZ62" i="9"/>
  <c r="QD62" i="9"/>
  <c r="QH62" i="9"/>
  <c r="QL62" i="9"/>
  <c r="QP62" i="9"/>
  <c r="QT62" i="9"/>
  <c r="QX62" i="9"/>
  <c r="RB62" i="9"/>
  <c r="RF62" i="9"/>
  <c r="RJ62" i="9"/>
  <c r="RN62" i="9"/>
  <c r="RR62" i="9"/>
  <c r="RV62" i="9"/>
  <c r="RZ62" i="9"/>
  <c r="SD62" i="9"/>
  <c r="SH62" i="9"/>
  <c r="SL62" i="9"/>
  <c r="PR63" i="9"/>
  <c r="PV63" i="9"/>
  <c r="PZ63" i="9"/>
  <c r="QD63" i="9"/>
  <c r="QH63" i="9"/>
  <c r="QL63" i="9"/>
  <c r="QP63" i="9"/>
  <c r="QT63" i="9"/>
  <c r="QX63" i="9"/>
  <c r="RB63" i="9"/>
  <c r="RF63" i="9"/>
  <c r="RJ63" i="9"/>
  <c r="RN63" i="9"/>
  <c r="RR63" i="9"/>
  <c r="RV63" i="9"/>
  <c r="RZ63" i="9"/>
  <c r="SD63" i="9"/>
  <c r="SH63" i="9"/>
  <c r="SL63" i="9"/>
  <c r="PR64" i="9"/>
  <c r="PV64" i="9"/>
  <c r="PZ64" i="9"/>
  <c r="QD64" i="9"/>
  <c r="QH64" i="9"/>
  <c r="QL64" i="9"/>
  <c r="QP64" i="9"/>
  <c r="QT64" i="9"/>
  <c r="QX64" i="9"/>
  <c r="RB64" i="9"/>
  <c r="RF64" i="9"/>
  <c r="RJ64" i="9"/>
  <c r="RN64" i="9"/>
  <c r="RR64" i="9"/>
  <c r="RV64" i="9"/>
  <c r="RZ64" i="9"/>
  <c r="SD64" i="9"/>
  <c r="SH64" i="9"/>
  <c r="SL64" i="9"/>
  <c r="PR65" i="9"/>
  <c r="PV65" i="9"/>
  <c r="PZ65" i="9"/>
  <c r="QD65" i="9"/>
  <c r="QH65" i="9"/>
  <c r="QL65" i="9"/>
  <c r="QP65" i="9"/>
  <c r="QT65" i="9"/>
  <c r="QX65" i="9"/>
  <c r="RB65" i="9"/>
  <c r="RF65" i="9"/>
  <c r="RJ65" i="9"/>
  <c r="RN65" i="9"/>
  <c r="RR65" i="9"/>
  <c r="RV65" i="9"/>
  <c r="RZ65" i="9"/>
  <c r="SD65" i="9"/>
  <c r="SH65" i="9"/>
  <c r="SL65" i="9"/>
  <c r="PR66" i="9"/>
  <c r="PV66" i="9"/>
  <c r="PZ66" i="9"/>
  <c r="QD66" i="9"/>
  <c r="QH66" i="9"/>
  <c r="QL66" i="9"/>
  <c r="QP66" i="9"/>
  <c r="QT66" i="9"/>
  <c r="QX66" i="9"/>
  <c r="RB66" i="9"/>
  <c r="RF66" i="9"/>
  <c r="RJ66" i="9"/>
  <c r="RN66" i="9"/>
  <c r="RR66" i="9"/>
  <c r="RV66" i="9"/>
  <c r="RZ66" i="9"/>
  <c r="SD66" i="9"/>
  <c r="SH66" i="9"/>
  <c r="SL66" i="9"/>
  <c r="PR67" i="9"/>
  <c r="PV67" i="9"/>
  <c r="PZ67" i="9"/>
  <c r="QD67" i="9"/>
  <c r="QH67" i="9"/>
  <c r="QL67" i="9"/>
  <c r="QP67" i="9"/>
  <c r="QT67" i="9"/>
  <c r="QX67" i="9"/>
  <c r="RB67" i="9"/>
  <c r="RF67" i="9"/>
  <c r="RJ67" i="9"/>
  <c r="RN67" i="9"/>
  <c r="RR67" i="9"/>
  <c r="RV67" i="9"/>
  <c r="RZ67" i="9"/>
  <c r="SD67" i="9"/>
  <c r="SH67" i="9"/>
  <c r="SL67" i="9"/>
  <c r="PR68" i="9"/>
  <c r="PV68" i="9"/>
  <c r="PZ68" i="9"/>
  <c r="QD68" i="9"/>
  <c r="QH68" i="9"/>
  <c r="QL68" i="9"/>
  <c r="QP68" i="9"/>
  <c r="QT68" i="9"/>
  <c r="QX68" i="9"/>
  <c r="RB68" i="9"/>
  <c r="RF68" i="9"/>
  <c r="RJ68" i="9"/>
  <c r="RN68" i="9"/>
  <c r="RR68" i="9"/>
  <c r="RV68" i="9"/>
  <c r="RZ68" i="9"/>
  <c r="SD68" i="9"/>
  <c r="SH68" i="9"/>
  <c r="SL68" i="9"/>
  <c r="PR69" i="9"/>
  <c r="PV69" i="9"/>
  <c r="PZ69" i="9"/>
  <c r="QD69" i="9"/>
  <c r="QH69" i="9"/>
  <c r="QL69" i="9"/>
  <c r="QP69" i="9"/>
  <c r="QT69" i="9"/>
  <c r="QX69" i="9"/>
  <c r="RB69" i="9"/>
  <c r="RF69" i="9"/>
  <c r="RJ69" i="9"/>
  <c r="RN69" i="9"/>
  <c r="RR69" i="9"/>
  <c r="RV69" i="9"/>
  <c r="RZ69" i="9"/>
  <c r="SD69" i="9"/>
  <c r="SH69" i="9"/>
  <c r="SL69" i="9"/>
  <c r="PR70" i="9"/>
  <c r="PV70" i="9"/>
  <c r="PZ70" i="9"/>
  <c r="QD70" i="9"/>
  <c r="QH70" i="9"/>
  <c r="QL70" i="9"/>
  <c r="QP70" i="9"/>
  <c r="QT70" i="9"/>
  <c r="QX70" i="9"/>
  <c r="RB70" i="9"/>
  <c r="RF70" i="9"/>
  <c r="RJ70" i="9"/>
  <c r="RN70" i="9"/>
  <c r="RR70" i="9"/>
  <c r="RV70" i="9"/>
  <c r="RZ70" i="9"/>
  <c r="SD70" i="9"/>
  <c r="SH70" i="9"/>
  <c r="SL70" i="9"/>
  <c r="PR71" i="9"/>
  <c r="PV71" i="9"/>
  <c r="PZ71" i="9"/>
  <c r="QD71" i="9"/>
  <c r="QH71" i="9"/>
  <c r="QL71" i="9"/>
  <c r="QP71" i="9"/>
  <c r="QT71" i="9"/>
  <c r="QX71" i="9"/>
  <c r="RB71" i="9"/>
  <c r="RF71" i="9"/>
  <c r="RJ71" i="9"/>
  <c r="RN71" i="9"/>
  <c r="RR71" i="9"/>
  <c r="RV71" i="9"/>
  <c r="RZ71" i="9"/>
  <c r="SD71" i="9"/>
  <c r="SH71" i="9"/>
  <c r="SL71" i="9"/>
  <c r="PR72" i="9"/>
  <c r="PV72" i="9"/>
  <c r="PZ72" i="9"/>
  <c r="QD72" i="9"/>
  <c r="QH72" i="9"/>
  <c r="QL72" i="9"/>
  <c r="QP72" i="9"/>
  <c r="QT72" i="9"/>
  <c r="QX72" i="9"/>
  <c r="RB72" i="9"/>
  <c r="RF72" i="9"/>
  <c r="RJ72" i="9"/>
  <c r="RN72" i="9"/>
  <c r="RR72" i="9"/>
  <c r="RV72" i="9"/>
  <c r="RZ72" i="9"/>
  <c r="SD72" i="9"/>
  <c r="SH72" i="9"/>
  <c r="SL72" i="9"/>
  <c r="PR73" i="9"/>
  <c r="PV73" i="9"/>
  <c r="PZ73" i="9"/>
  <c r="QD73" i="9"/>
  <c r="QH73" i="9"/>
  <c r="QL73" i="9"/>
  <c r="QP73" i="9"/>
  <c r="QT73" i="9"/>
  <c r="QX73" i="9"/>
  <c r="RB73" i="9"/>
  <c r="RF73" i="9"/>
  <c r="RJ73" i="9"/>
  <c r="RN73" i="9"/>
  <c r="RR73" i="9"/>
  <c r="RV73" i="9"/>
  <c r="RZ73" i="9"/>
  <c r="SD73" i="9"/>
  <c r="SH73" i="9"/>
  <c r="SL73" i="9"/>
  <c r="PR74" i="9"/>
  <c r="PV74" i="9"/>
  <c r="PZ74" i="9"/>
  <c r="QD74" i="9"/>
  <c r="QH74" i="9"/>
  <c r="QL74" i="9"/>
  <c r="QP74" i="9"/>
  <c r="QT74" i="9"/>
  <c r="QX74" i="9"/>
  <c r="RB74" i="9"/>
  <c r="RF74" i="9"/>
  <c r="RJ74" i="9"/>
  <c r="RN74" i="9"/>
  <c r="RR74" i="9"/>
  <c r="RV74" i="9"/>
  <c r="RZ74" i="9"/>
  <c r="SD74" i="9"/>
  <c r="SH74" i="9"/>
  <c r="SL74" i="9"/>
  <c r="PR75" i="9"/>
  <c r="PV75" i="9"/>
  <c r="PZ75" i="9"/>
  <c r="QD75" i="9"/>
  <c r="QH75" i="9"/>
  <c r="QL75" i="9"/>
  <c r="QP75" i="9"/>
  <c r="QT75" i="9"/>
  <c r="QX75" i="9"/>
  <c r="RB75" i="9"/>
  <c r="RF75" i="9"/>
  <c r="RJ75" i="9"/>
  <c r="RN75" i="9"/>
  <c r="RR75" i="9"/>
  <c r="RV75" i="9"/>
  <c r="RZ75" i="9"/>
  <c r="SD75" i="9"/>
  <c r="SH75" i="9"/>
  <c r="SL75" i="9"/>
  <c r="PR76" i="9"/>
  <c r="PV76" i="9"/>
  <c r="PZ76" i="9"/>
  <c r="QD76" i="9"/>
  <c r="QH76" i="9"/>
  <c r="QL76" i="9"/>
  <c r="QP76" i="9"/>
  <c r="QT76" i="9"/>
  <c r="QX76" i="9"/>
  <c r="RB76" i="9"/>
  <c r="RF76" i="9"/>
  <c r="SO9" i="9"/>
  <c r="QD13" i="9"/>
  <c r="QG15" i="9"/>
  <c r="QP16" i="9"/>
  <c r="QZ17" i="9"/>
  <c r="RH18" i="9"/>
  <c r="QV19" i="9"/>
  <c r="QJ20" i="9"/>
  <c r="PX21" i="9"/>
  <c r="SJ21" i="9"/>
  <c r="RR22" i="9"/>
  <c r="PZ23" i="9"/>
  <c r="RF23" i="9"/>
  <c r="SL23" i="9"/>
  <c r="QT24" i="9"/>
  <c r="RZ24" i="9"/>
  <c r="QH25" i="9"/>
  <c r="RN25" i="9"/>
  <c r="PV26" i="9"/>
  <c r="RB26" i="9"/>
  <c r="SH26" i="9"/>
  <c r="QJ27" i="9"/>
  <c r="QZ27" i="9"/>
  <c r="RP27" i="9"/>
  <c r="SF27" i="9"/>
  <c r="PX28" i="9"/>
  <c r="QN28" i="9"/>
  <c r="RD28" i="9"/>
  <c r="RT28" i="9"/>
  <c r="SJ28" i="9"/>
  <c r="QB29" i="9"/>
  <c r="QR29" i="9"/>
  <c r="RH29" i="9"/>
  <c r="RX29" i="9"/>
  <c r="SN29" i="9"/>
  <c r="QF30" i="9"/>
  <c r="QV30" i="9"/>
  <c r="RL30" i="9"/>
  <c r="SB30" i="9"/>
  <c r="PT31" i="9"/>
  <c r="QJ31" i="9"/>
  <c r="QZ31" i="9"/>
  <c r="RP31" i="9"/>
  <c r="SF31" i="9"/>
  <c r="PX32" i="9"/>
  <c r="QN32" i="9"/>
  <c r="RD32" i="9"/>
  <c r="RT32" i="9"/>
  <c r="SJ32" i="9"/>
  <c r="QB33" i="9"/>
  <c r="QR33" i="9"/>
  <c r="RH33" i="9"/>
  <c r="RX33" i="9"/>
  <c r="SN33" i="9"/>
  <c r="QF34" i="9"/>
  <c r="QV34" i="9"/>
  <c r="RL34" i="9"/>
  <c r="SB34" i="9"/>
  <c r="PT35" i="9"/>
  <c r="QJ35" i="9"/>
  <c r="QZ35" i="9"/>
  <c r="RP35" i="9"/>
  <c r="SF35" i="9"/>
  <c r="PX36" i="9"/>
  <c r="QN36" i="9"/>
  <c r="RD36" i="9"/>
  <c r="RT36" i="9"/>
  <c r="SJ36" i="9"/>
  <c r="QB37" i="9"/>
  <c r="QR37" i="9"/>
  <c r="RH37" i="9"/>
  <c r="RX37" i="9"/>
  <c r="SN37" i="9"/>
  <c r="QF38" i="9"/>
  <c r="QV38" i="9"/>
  <c r="RL38" i="9"/>
  <c r="SB38" i="9"/>
  <c r="PT39" i="9"/>
  <c r="QJ39" i="9"/>
  <c r="QZ39" i="9"/>
  <c r="RP39" i="9"/>
  <c r="SF39" i="9"/>
  <c r="PX40" i="9"/>
  <c r="QN40" i="9"/>
  <c r="RB40" i="9"/>
  <c r="RL40" i="9"/>
  <c r="RT40" i="9"/>
  <c r="SB40" i="9"/>
  <c r="SJ40" i="9"/>
  <c r="PT41" i="9"/>
  <c r="QB41" i="9"/>
  <c r="QJ41" i="9"/>
  <c r="QR41" i="9"/>
  <c r="QZ41" i="9"/>
  <c r="RH41" i="9"/>
  <c r="RP41" i="9"/>
  <c r="RX41" i="9"/>
  <c r="SF41" i="9"/>
  <c r="SN41" i="9"/>
  <c r="PX42" i="9"/>
  <c r="QF42" i="9"/>
  <c r="QN42" i="9"/>
  <c r="QV42" i="9"/>
  <c r="RD42" i="9"/>
  <c r="RL42" i="9"/>
  <c r="RT42" i="9"/>
  <c r="SB42" i="9"/>
  <c r="SJ42" i="9"/>
  <c r="PT43" i="9"/>
  <c r="QB43" i="9"/>
  <c r="QJ43" i="9"/>
  <c r="QR43" i="9"/>
  <c r="QZ43" i="9"/>
  <c r="RH43" i="9"/>
  <c r="RP43" i="9"/>
  <c r="RX43" i="9"/>
  <c r="SF43" i="9"/>
  <c r="SN43" i="9"/>
  <c r="PX44" i="9"/>
  <c r="QF44" i="9"/>
  <c r="QN44" i="9"/>
  <c r="QV44" i="9"/>
  <c r="RD44" i="9"/>
  <c r="RL44" i="9"/>
  <c r="RT44" i="9"/>
  <c r="SB44" i="9"/>
  <c r="SJ44" i="9"/>
  <c r="PT45" i="9"/>
  <c r="QB45" i="9"/>
  <c r="QJ45" i="9"/>
  <c r="QR45" i="9"/>
  <c r="QZ45" i="9"/>
  <c r="RH45" i="9"/>
  <c r="RP45" i="9"/>
  <c r="RX45" i="9"/>
  <c r="SF45" i="9"/>
  <c r="SN45" i="9"/>
  <c r="PX46" i="9"/>
  <c r="QF46" i="9"/>
  <c r="QN46" i="9"/>
  <c r="QV46" i="9"/>
  <c r="RD46" i="9"/>
  <c r="RL46" i="9"/>
  <c r="RT46" i="9"/>
  <c r="SB46" i="9"/>
  <c r="SJ46" i="9"/>
  <c r="PT47" i="9"/>
  <c r="QB47" i="9"/>
  <c r="QJ47" i="9"/>
  <c r="QR47" i="9"/>
  <c r="QZ47" i="9"/>
  <c r="RH47" i="9"/>
  <c r="RP47" i="9"/>
  <c r="RX47" i="9"/>
  <c r="SF47" i="9"/>
  <c r="SN47" i="9"/>
  <c r="PX48" i="9"/>
  <c r="QF48" i="9"/>
  <c r="QN48" i="9"/>
  <c r="QV48" i="9"/>
  <c r="RD48" i="9"/>
  <c r="RL48" i="9"/>
  <c r="RT48" i="9"/>
  <c r="SB48" i="9"/>
  <c r="SJ48" i="9"/>
  <c r="PT49" i="9"/>
  <c r="QB49" i="9"/>
  <c r="QJ49" i="9"/>
  <c r="QR49" i="9"/>
  <c r="QZ49" i="9"/>
  <c r="RH49" i="9"/>
  <c r="RM49" i="9"/>
  <c r="RR49" i="9"/>
  <c r="RX49" i="9"/>
  <c r="SC49" i="9"/>
  <c r="SH49" i="9"/>
  <c r="SN49" i="9"/>
  <c r="PT50" i="9"/>
  <c r="PX50" i="9"/>
  <c r="QB50" i="9"/>
  <c r="QF50" i="9"/>
  <c r="QJ50" i="9"/>
  <c r="QN50" i="9"/>
  <c r="QR50" i="9"/>
  <c r="QV50" i="9"/>
  <c r="QZ50" i="9"/>
  <c r="RD50" i="9"/>
  <c r="RH50" i="9"/>
  <c r="RL50" i="9"/>
  <c r="RP50" i="9"/>
  <c r="RT50" i="9"/>
  <c r="RX50" i="9"/>
  <c r="SB50" i="9"/>
  <c r="SF50" i="9"/>
  <c r="SJ50" i="9"/>
  <c r="SN50" i="9"/>
  <c r="PT51" i="9"/>
  <c r="PX51" i="9"/>
  <c r="QB51" i="9"/>
  <c r="QF51" i="9"/>
  <c r="QJ51" i="9"/>
  <c r="QN51" i="9"/>
  <c r="QR51" i="9"/>
  <c r="QV51" i="9"/>
  <c r="QZ51" i="9"/>
  <c r="RD51" i="9"/>
  <c r="RH51" i="9"/>
  <c r="RL51" i="9"/>
  <c r="RP51" i="9"/>
  <c r="RT51" i="9"/>
  <c r="RX51" i="9"/>
  <c r="SB51" i="9"/>
  <c r="SF51" i="9"/>
  <c r="SJ51" i="9"/>
  <c r="SN51" i="9"/>
  <c r="PT52" i="9"/>
  <c r="PX52" i="9"/>
  <c r="QB52" i="9"/>
  <c r="QF52" i="9"/>
  <c r="QJ52" i="9"/>
  <c r="QN52" i="9"/>
  <c r="QR52" i="9"/>
  <c r="QV52" i="9"/>
  <c r="QZ52" i="9"/>
  <c r="RD52" i="9"/>
  <c r="RH52" i="9"/>
  <c r="RL52" i="9"/>
  <c r="RP52" i="9"/>
  <c r="RT52" i="9"/>
  <c r="RX52" i="9"/>
  <c r="SB52" i="9"/>
  <c r="SF52" i="9"/>
  <c r="SJ52" i="9"/>
  <c r="SN52" i="9"/>
  <c r="PT53" i="9"/>
  <c r="PX53" i="9"/>
  <c r="QB53" i="9"/>
  <c r="QF53" i="9"/>
  <c r="QJ53" i="9"/>
  <c r="QN53" i="9"/>
  <c r="QR53" i="9"/>
  <c r="QV53" i="9"/>
  <c r="QZ53" i="9"/>
  <c r="RD53" i="9"/>
  <c r="RH53" i="9"/>
  <c r="RL53" i="9"/>
  <c r="RP53" i="9"/>
  <c r="RT53" i="9"/>
  <c r="RX53" i="9"/>
  <c r="SB53" i="9"/>
  <c r="SF53" i="9"/>
  <c r="SJ53" i="9"/>
  <c r="SN53" i="9"/>
  <c r="PT54" i="9"/>
  <c r="PX54" i="9"/>
  <c r="QB54" i="9"/>
  <c r="QF54" i="9"/>
  <c r="QJ54" i="9"/>
  <c r="QN54" i="9"/>
  <c r="QR54" i="9"/>
  <c r="QV54" i="9"/>
  <c r="QZ54" i="9"/>
  <c r="RD54" i="9"/>
  <c r="RH54" i="9"/>
  <c r="RL54" i="9"/>
  <c r="RP54" i="9"/>
  <c r="RT54" i="9"/>
  <c r="RX54" i="9"/>
  <c r="SB54" i="9"/>
  <c r="SF54" i="9"/>
  <c r="SJ54" i="9"/>
  <c r="SN54" i="9"/>
  <c r="PT55" i="9"/>
  <c r="PX55" i="9"/>
  <c r="QB55" i="9"/>
  <c r="QF55" i="9"/>
  <c r="QJ55" i="9"/>
  <c r="QN55" i="9"/>
  <c r="QR55" i="9"/>
  <c r="QV55" i="9"/>
  <c r="QZ55" i="9"/>
  <c r="RD55" i="9"/>
  <c r="RH55" i="9"/>
  <c r="RL55" i="9"/>
  <c r="RP55" i="9"/>
  <c r="RT55" i="9"/>
  <c r="RX55" i="9"/>
  <c r="SB55" i="9"/>
  <c r="SF55" i="9"/>
  <c r="SJ55" i="9"/>
  <c r="SN55" i="9"/>
  <c r="PT56" i="9"/>
  <c r="PX56" i="9"/>
  <c r="QB56" i="9"/>
  <c r="QF56" i="9"/>
  <c r="QJ56" i="9"/>
  <c r="QN56" i="9"/>
  <c r="QR56" i="9"/>
  <c r="QV56" i="9"/>
  <c r="QZ56" i="9"/>
  <c r="RD56" i="9"/>
  <c r="RH56" i="9"/>
  <c r="RL56" i="9"/>
  <c r="RP56" i="9"/>
  <c r="RT56" i="9"/>
  <c r="RX56" i="9"/>
  <c r="SB56" i="9"/>
  <c r="SF56" i="9"/>
  <c r="SJ56" i="9"/>
  <c r="SN56" i="9"/>
  <c r="PT57" i="9"/>
  <c r="PX57" i="9"/>
  <c r="QB57" i="9"/>
  <c r="QF57" i="9"/>
  <c r="QJ57" i="9"/>
  <c r="QN57" i="9"/>
  <c r="QR57" i="9"/>
  <c r="QV57" i="9"/>
  <c r="QZ57" i="9"/>
  <c r="RD57" i="9"/>
  <c r="RH57" i="9"/>
  <c r="RL57" i="9"/>
  <c r="RP57" i="9"/>
  <c r="RT57" i="9"/>
  <c r="RX57" i="9"/>
  <c r="SB57" i="9"/>
  <c r="SF57" i="9"/>
  <c r="SJ57" i="9"/>
  <c r="SN57" i="9"/>
  <c r="PT58" i="9"/>
  <c r="PX58" i="9"/>
  <c r="QB58" i="9"/>
  <c r="QF58" i="9"/>
  <c r="QJ58" i="9"/>
  <c r="QN58" i="9"/>
  <c r="QR58" i="9"/>
  <c r="QV58" i="9"/>
  <c r="QZ58" i="9"/>
  <c r="RD58" i="9"/>
  <c r="RH58" i="9"/>
  <c r="RL58" i="9"/>
  <c r="RP58" i="9"/>
  <c r="RT58" i="9"/>
  <c r="RX58" i="9"/>
  <c r="SB58" i="9"/>
  <c r="SF58" i="9"/>
  <c r="SJ58" i="9"/>
  <c r="SN58" i="9"/>
  <c r="PT59" i="9"/>
  <c r="PX59" i="9"/>
  <c r="QB59" i="9"/>
  <c r="QF59" i="9"/>
  <c r="QJ59" i="9"/>
  <c r="QN59" i="9"/>
  <c r="QR59" i="9"/>
  <c r="QV59" i="9"/>
  <c r="QZ59" i="9"/>
  <c r="RD59" i="9"/>
  <c r="RH59" i="9"/>
  <c r="RL59" i="9"/>
  <c r="RP59" i="9"/>
  <c r="RT59" i="9"/>
  <c r="RX59" i="9"/>
  <c r="SB59" i="9"/>
  <c r="SF59" i="9"/>
  <c r="SJ59" i="9"/>
  <c r="SN59" i="9"/>
  <c r="PT60" i="9"/>
  <c r="PX60" i="9"/>
  <c r="QB60" i="9"/>
  <c r="QF60" i="9"/>
  <c r="QJ60" i="9"/>
  <c r="QN60" i="9"/>
  <c r="QR60" i="9"/>
  <c r="QV60" i="9"/>
  <c r="QZ60" i="9"/>
  <c r="RD60" i="9"/>
  <c r="RH60" i="9"/>
  <c r="RL60" i="9"/>
  <c r="RP60" i="9"/>
  <c r="RT60" i="9"/>
  <c r="RX60" i="9"/>
  <c r="SB60" i="9"/>
  <c r="SF60" i="9"/>
  <c r="SJ60" i="9"/>
  <c r="SN60" i="9"/>
  <c r="PT61" i="9"/>
  <c r="PX61" i="9"/>
  <c r="QB61" i="9"/>
  <c r="QF61" i="9"/>
  <c r="QJ61" i="9"/>
  <c r="QN61" i="9"/>
  <c r="QR61" i="9"/>
  <c r="QV61" i="9"/>
  <c r="QZ61" i="9"/>
  <c r="RD61" i="9"/>
  <c r="RH61" i="9"/>
  <c r="RL61" i="9"/>
  <c r="RP61" i="9"/>
  <c r="RT61" i="9"/>
  <c r="RX61" i="9"/>
  <c r="SB61" i="9"/>
  <c r="SF61" i="9"/>
  <c r="SJ61" i="9"/>
  <c r="SN61" i="9"/>
  <c r="PT62" i="9"/>
  <c r="PX62" i="9"/>
  <c r="QB62" i="9"/>
  <c r="QF62" i="9"/>
  <c r="QJ62" i="9"/>
  <c r="QN62" i="9"/>
  <c r="QR62" i="9"/>
  <c r="QV62" i="9"/>
  <c r="QZ62" i="9"/>
  <c r="RD62" i="9"/>
  <c r="RH62" i="9"/>
  <c r="RL62" i="9"/>
  <c r="RP62" i="9"/>
  <c r="RT62" i="9"/>
  <c r="RX62" i="9"/>
  <c r="SB62" i="9"/>
  <c r="SF62" i="9"/>
  <c r="SJ62" i="9"/>
  <c r="SN62" i="9"/>
  <c r="PT63" i="9"/>
  <c r="PX63" i="9"/>
  <c r="QB63" i="9"/>
  <c r="QF63" i="9"/>
  <c r="QJ63" i="9"/>
  <c r="QN63" i="9"/>
  <c r="QR63" i="9"/>
  <c r="QV63" i="9"/>
  <c r="QZ63" i="9"/>
  <c r="RD63" i="9"/>
  <c r="RH63" i="9"/>
  <c r="RL63" i="9"/>
  <c r="RP63" i="9"/>
  <c r="RT63" i="9"/>
  <c r="RX63" i="9"/>
  <c r="SB63" i="9"/>
  <c r="SF63" i="9"/>
  <c r="SJ63" i="9"/>
  <c r="SN63" i="9"/>
  <c r="PT64" i="9"/>
  <c r="PX64" i="9"/>
  <c r="QB64" i="9"/>
  <c r="QF64" i="9"/>
  <c r="QJ64" i="9"/>
  <c r="QN64" i="9"/>
  <c r="QR64" i="9"/>
  <c r="QV64" i="9"/>
  <c r="QZ64" i="9"/>
  <c r="RD64" i="9"/>
  <c r="RH64" i="9"/>
  <c r="RL64" i="9"/>
  <c r="RP64" i="9"/>
  <c r="RT64" i="9"/>
  <c r="RX64" i="9"/>
  <c r="SB64" i="9"/>
  <c r="SF64" i="9"/>
  <c r="SJ64" i="9"/>
  <c r="SN64" i="9"/>
  <c r="PT65" i="9"/>
  <c r="PX65" i="9"/>
  <c r="QB65" i="9"/>
  <c r="QF65" i="9"/>
  <c r="QJ65" i="9"/>
  <c r="QN65" i="9"/>
  <c r="QR65" i="9"/>
  <c r="QV65" i="9"/>
  <c r="QZ65" i="9"/>
  <c r="RD65" i="9"/>
  <c r="RH65" i="9"/>
  <c r="RL65" i="9"/>
  <c r="RP65" i="9"/>
  <c r="RT65" i="9"/>
  <c r="RX65" i="9"/>
  <c r="SB65" i="9"/>
  <c r="SF65" i="9"/>
  <c r="SJ65" i="9"/>
  <c r="SN65" i="9"/>
  <c r="PT66" i="9"/>
  <c r="PX66" i="9"/>
  <c r="QB66" i="9"/>
  <c r="QF66" i="9"/>
  <c r="QJ66" i="9"/>
  <c r="QN66" i="9"/>
  <c r="QR66" i="9"/>
  <c r="QV66" i="9"/>
  <c r="QZ66" i="9"/>
  <c r="RD66" i="9"/>
  <c r="RH66" i="9"/>
  <c r="RL66" i="9"/>
  <c r="RP66" i="9"/>
  <c r="RT66" i="9"/>
  <c r="RX66" i="9"/>
  <c r="SB66" i="9"/>
  <c r="SF66" i="9"/>
  <c r="SJ66" i="9"/>
  <c r="SN66" i="9"/>
  <c r="PT67" i="9"/>
  <c r="PX67" i="9"/>
  <c r="QB67" i="9"/>
  <c r="QF67" i="9"/>
  <c r="QJ67" i="9"/>
  <c r="QN67" i="9"/>
  <c r="QR67" i="9"/>
  <c r="QV67" i="9"/>
  <c r="QZ67" i="9"/>
  <c r="RD67" i="9"/>
  <c r="RH67" i="9"/>
  <c r="RL67" i="9"/>
  <c r="RP67" i="9"/>
  <c r="RT67" i="9"/>
  <c r="RX67" i="9"/>
  <c r="SB67" i="9"/>
  <c r="SF67" i="9"/>
  <c r="SJ67" i="9"/>
  <c r="SN67" i="9"/>
  <c r="PT68" i="9"/>
  <c r="PX68" i="9"/>
  <c r="QB68" i="9"/>
  <c r="QF68" i="9"/>
  <c r="QJ68" i="9"/>
  <c r="QN68" i="9"/>
  <c r="QR68" i="9"/>
  <c r="QV68" i="9"/>
  <c r="QZ68" i="9"/>
  <c r="RD68" i="9"/>
  <c r="RH68" i="9"/>
  <c r="RL68" i="9"/>
  <c r="RP68" i="9"/>
  <c r="RT68" i="9"/>
  <c r="RX68" i="9"/>
  <c r="SB68" i="9"/>
  <c r="SF68" i="9"/>
  <c r="SJ68" i="9"/>
  <c r="SN68" i="9"/>
  <c r="PT69" i="9"/>
  <c r="PX69" i="9"/>
  <c r="QB69" i="9"/>
  <c r="QF69" i="9"/>
  <c r="QJ69" i="9"/>
  <c r="QN69" i="9"/>
  <c r="QR69" i="9"/>
  <c r="QV69" i="9"/>
  <c r="QZ69" i="9"/>
  <c r="RD69" i="9"/>
  <c r="RH69" i="9"/>
  <c r="RL69" i="9"/>
  <c r="RP69" i="9"/>
  <c r="RT69" i="9"/>
  <c r="RX69" i="9"/>
  <c r="SB69" i="9"/>
  <c r="SF69" i="9"/>
  <c r="SJ69" i="9"/>
  <c r="SN69" i="9"/>
  <c r="PT70" i="9"/>
  <c r="PX70" i="9"/>
  <c r="QB70" i="9"/>
  <c r="QF70" i="9"/>
  <c r="QJ70" i="9"/>
  <c r="QN70" i="9"/>
  <c r="QR70" i="9"/>
  <c r="QV70" i="9"/>
  <c r="QZ70" i="9"/>
  <c r="RD70" i="9"/>
  <c r="RH70" i="9"/>
  <c r="RL70" i="9"/>
  <c r="RP70" i="9"/>
  <c r="RT70" i="9"/>
  <c r="RX70" i="9"/>
  <c r="SB70" i="9"/>
  <c r="SF70" i="9"/>
  <c r="SJ70" i="9"/>
  <c r="SN70" i="9"/>
  <c r="PT71" i="9"/>
  <c r="PX71" i="9"/>
  <c r="QB71" i="9"/>
  <c r="QF71" i="9"/>
  <c r="QJ71" i="9"/>
  <c r="QN71" i="9"/>
  <c r="QR71" i="9"/>
  <c r="QV71" i="9"/>
  <c r="QZ71" i="9"/>
  <c r="RD71" i="9"/>
  <c r="RH71" i="9"/>
  <c r="RL71" i="9"/>
  <c r="RP71" i="9"/>
  <c r="RT71" i="9"/>
  <c r="RX71" i="9"/>
  <c r="SB71" i="9"/>
  <c r="SF71" i="9"/>
  <c r="SJ71" i="9"/>
  <c r="SN71" i="9"/>
  <c r="PT72" i="9"/>
  <c r="PX72" i="9"/>
  <c r="QB72" i="9"/>
  <c r="QF72" i="9"/>
  <c r="QJ72" i="9"/>
  <c r="QN72" i="9"/>
  <c r="QR72" i="9"/>
  <c r="QV72" i="9"/>
  <c r="QZ72" i="9"/>
  <c r="RD72" i="9"/>
  <c r="RH72" i="9"/>
  <c r="RL72" i="9"/>
  <c r="RP72" i="9"/>
  <c r="RT72" i="9"/>
  <c r="RX72" i="9"/>
  <c r="SB72" i="9"/>
  <c r="SF72" i="9"/>
  <c r="SJ72" i="9"/>
  <c r="SN72" i="9"/>
  <c r="PT73" i="9"/>
  <c r="PX73" i="9"/>
  <c r="QB73" i="9"/>
  <c r="QF73" i="9"/>
  <c r="SO8" i="9"/>
  <c r="RU14" i="9"/>
  <c r="QD17" i="9"/>
  <c r="QF19" i="9"/>
  <c r="SF20" i="9"/>
  <c r="RH22" i="9"/>
  <c r="QX23" i="9"/>
  <c r="QL24" i="9"/>
  <c r="PZ25" i="9"/>
  <c r="SL25" i="9"/>
  <c r="RZ26" i="9"/>
  <c r="QV27" i="9"/>
  <c r="SB27" i="9"/>
  <c r="QJ28" i="9"/>
  <c r="RP28" i="9"/>
  <c r="PX29" i="9"/>
  <c r="RD29" i="9"/>
  <c r="SJ29" i="9"/>
  <c r="QR30" i="9"/>
  <c r="RX30" i="9"/>
  <c r="QF31" i="9"/>
  <c r="RL31" i="9"/>
  <c r="PT32" i="9"/>
  <c r="QZ32" i="9"/>
  <c r="SF32" i="9"/>
  <c r="QN33" i="9"/>
  <c r="RT33" i="9"/>
  <c r="QB34" i="9"/>
  <c r="RH34" i="9"/>
  <c r="SN34" i="9"/>
  <c r="QV35" i="9"/>
  <c r="SB35" i="9"/>
  <c r="QJ36" i="9"/>
  <c r="RP36" i="9"/>
  <c r="PX37" i="9"/>
  <c r="RD37" i="9"/>
  <c r="SJ37" i="9"/>
  <c r="QR38" i="9"/>
  <c r="RX38" i="9"/>
  <c r="QF39" i="9"/>
  <c r="RL39" i="9"/>
  <c r="PT40" i="9"/>
  <c r="QY40" i="9"/>
  <c r="RR40" i="9"/>
  <c r="SH40" i="9"/>
  <c r="PZ41" i="9"/>
  <c r="QP41" i="9"/>
  <c r="RF41" i="9"/>
  <c r="RV41" i="9"/>
  <c r="SL41" i="9"/>
  <c r="QD42" i="9"/>
  <c r="QT42" i="9"/>
  <c r="RJ42" i="9"/>
  <c r="RZ42" i="9"/>
  <c r="PR43" i="9"/>
  <c r="QH43" i="9"/>
  <c r="QX43" i="9"/>
  <c r="RN43" i="9"/>
  <c r="SD43" i="9"/>
  <c r="PV44" i="9"/>
  <c r="QL44" i="9"/>
  <c r="RB44" i="9"/>
  <c r="RR44" i="9"/>
  <c r="SH44" i="9"/>
  <c r="PZ45" i="9"/>
  <c r="QP45" i="9"/>
  <c r="RF45" i="9"/>
  <c r="RV45" i="9"/>
  <c r="SL45" i="9"/>
  <c r="QD46" i="9"/>
  <c r="QT46" i="9"/>
  <c r="RJ46" i="9"/>
  <c r="RZ46" i="9"/>
  <c r="PR47" i="9"/>
  <c r="QH47" i="9"/>
  <c r="QX47" i="9"/>
  <c r="RN47" i="9"/>
  <c r="SD47" i="9"/>
  <c r="PV48" i="9"/>
  <c r="QL48" i="9"/>
  <c r="RB48" i="9"/>
  <c r="RR48" i="9"/>
  <c r="SH48" i="9"/>
  <c r="PZ49" i="9"/>
  <c r="QP49" i="9"/>
  <c r="RF49" i="9"/>
  <c r="RQ49" i="9"/>
  <c r="SB49" i="9"/>
  <c r="SL49" i="9"/>
  <c r="PW50" i="9"/>
  <c r="QE50" i="9"/>
  <c r="QM50" i="9"/>
  <c r="QU50" i="9"/>
  <c r="RC50" i="9"/>
  <c r="RK50" i="9"/>
  <c r="RS50" i="9"/>
  <c r="SA50" i="9"/>
  <c r="SI50" i="9"/>
  <c r="PS51" i="9"/>
  <c r="QA51" i="9"/>
  <c r="QI51" i="9"/>
  <c r="QQ51" i="9"/>
  <c r="QY51" i="9"/>
  <c r="RG51" i="9"/>
  <c r="RO51" i="9"/>
  <c r="RW51" i="9"/>
  <c r="SE51" i="9"/>
  <c r="SM51" i="9"/>
  <c r="PW52" i="9"/>
  <c r="QE52" i="9"/>
  <c r="QM52" i="9"/>
  <c r="QU52" i="9"/>
  <c r="RC52" i="9"/>
  <c r="RK52" i="9"/>
  <c r="RS52" i="9"/>
  <c r="SA52" i="9"/>
  <c r="SI52" i="9"/>
  <c r="PS53" i="9"/>
  <c r="QA53" i="9"/>
  <c r="QI53" i="9"/>
  <c r="QQ53" i="9"/>
  <c r="QY53" i="9"/>
  <c r="RG53" i="9"/>
  <c r="RO53" i="9"/>
  <c r="RW53" i="9"/>
  <c r="SE53" i="9"/>
  <c r="SM53" i="9"/>
  <c r="PW54" i="9"/>
  <c r="QE54" i="9"/>
  <c r="QM54" i="9"/>
  <c r="QU54" i="9"/>
  <c r="RC54" i="9"/>
  <c r="RK54" i="9"/>
  <c r="RS54" i="9"/>
  <c r="SA54" i="9"/>
  <c r="SI54" i="9"/>
  <c r="PS55" i="9"/>
  <c r="QA55" i="9"/>
  <c r="QI55" i="9"/>
  <c r="QQ55" i="9"/>
  <c r="QY55" i="9"/>
  <c r="RG55" i="9"/>
  <c r="RO55" i="9"/>
  <c r="RW55" i="9"/>
  <c r="SE55" i="9"/>
  <c r="SM55" i="9"/>
  <c r="PW56" i="9"/>
  <c r="QE56" i="9"/>
  <c r="QM56" i="9"/>
  <c r="QU56" i="9"/>
  <c r="RC56" i="9"/>
  <c r="RK56" i="9"/>
  <c r="RS56" i="9"/>
  <c r="SA56" i="9"/>
  <c r="SI56" i="9"/>
  <c r="PS57" i="9"/>
  <c r="QA57" i="9"/>
  <c r="QI57" i="9"/>
  <c r="QQ57" i="9"/>
  <c r="QY57" i="9"/>
  <c r="RG57" i="9"/>
  <c r="RO57" i="9"/>
  <c r="RW57" i="9"/>
  <c r="SE57" i="9"/>
  <c r="SM57" i="9"/>
  <c r="PW58" i="9"/>
  <c r="QE58" i="9"/>
  <c r="QM58" i="9"/>
  <c r="QU58" i="9"/>
  <c r="RC58" i="9"/>
  <c r="RK58" i="9"/>
  <c r="RS58" i="9"/>
  <c r="SA58" i="9"/>
  <c r="SI58" i="9"/>
  <c r="PS59" i="9"/>
  <c r="QA59" i="9"/>
  <c r="QI59" i="9"/>
  <c r="QQ59" i="9"/>
  <c r="QY59" i="9"/>
  <c r="RG59" i="9"/>
  <c r="RO59" i="9"/>
  <c r="RW59" i="9"/>
  <c r="SE59" i="9"/>
  <c r="SM59" i="9"/>
  <c r="PW60" i="9"/>
  <c r="QE60" i="9"/>
  <c r="QM60" i="9"/>
  <c r="QU60" i="9"/>
  <c r="RC60" i="9"/>
  <c r="RK60" i="9"/>
  <c r="RS60" i="9"/>
  <c r="SA60" i="9"/>
  <c r="SI60" i="9"/>
  <c r="PS61" i="9"/>
  <c r="QA61" i="9"/>
  <c r="QI61" i="9"/>
  <c r="QQ61" i="9"/>
  <c r="QY61" i="9"/>
  <c r="RG61" i="9"/>
  <c r="RO61" i="9"/>
  <c r="RW61" i="9"/>
  <c r="SE61" i="9"/>
  <c r="SM61" i="9"/>
  <c r="PW62" i="9"/>
  <c r="QE62" i="9"/>
  <c r="QM62" i="9"/>
  <c r="QU62" i="9"/>
  <c r="RC62" i="9"/>
  <c r="RK62" i="9"/>
  <c r="RS62" i="9"/>
  <c r="SA62" i="9"/>
  <c r="SI62" i="9"/>
  <c r="PS63" i="9"/>
  <c r="QA63" i="9"/>
  <c r="QI63" i="9"/>
  <c r="QQ63" i="9"/>
  <c r="QY63" i="9"/>
  <c r="RG63" i="9"/>
  <c r="RO63" i="9"/>
  <c r="RW63" i="9"/>
  <c r="SE63" i="9"/>
  <c r="SM63" i="9"/>
  <c r="PW64" i="9"/>
  <c r="QE64" i="9"/>
  <c r="QM64" i="9"/>
  <c r="QU64" i="9"/>
  <c r="RC64" i="9"/>
  <c r="RK64" i="9"/>
  <c r="RS64" i="9"/>
  <c r="SA64" i="9"/>
  <c r="SI64" i="9"/>
  <c r="PS65" i="9"/>
  <c r="QA65" i="9"/>
  <c r="QI65" i="9"/>
  <c r="QQ65" i="9"/>
  <c r="QY65" i="9"/>
  <c r="RG65" i="9"/>
  <c r="RO65" i="9"/>
  <c r="RW65" i="9"/>
  <c r="SE65" i="9"/>
  <c r="SM65" i="9"/>
  <c r="PW66" i="9"/>
  <c r="QE66" i="9"/>
  <c r="QM66" i="9"/>
  <c r="QU66" i="9"/>
  <c r="RC66" i="9"/>
  <c r="RK66" i="9"/>
  <c r="RS66" i="9"/>
  <c r="SA66" i="9"/>
  <c r="SI66" i="9"/>
  <c r="PS67" i="9"/>
  <c r="QA67" i="9"/>
  <c r="QI67" i="9"/>
  <c r="QQ67" i="9"/>
  <c r="QY67" i="9"/>
  <c r="RG67" i="9"/>
  <c r="RO67" i="9"/>
  <c r="RW67" i="9"/>
  <c r="SE67" i="9"/>
  <c r="SM67" i="9"/>
  <c r="PW68" i="9"/>
  <c r="QE68" i="9"/>
  <c r="QM68" i="9"/>
  <c r="QU68" i="9"/>
  <c r="RC68" i="9"/>
  <c r="RK68" i="9"/>
  <c r="RS68" i="9"/>
  <c r="SA68" i="9"/>
  <c r="SI68" i="9"/>
  <c r="PS69" i="9"/>
  <c r="QA69" i="9"/>
  <c r="QI69" i="9"/>
  <c r="QQ69" i="9"/>
  <c r="QY69" i="9"/>
  <c r="RG69" i="9"/>
  <c r="RO69" i="9"/>
  <c r="RW69" i="9"/>
  <c r="SE69" i="9"/>
  <c r="SM69" i="9"/>
  <c r="PW70" i="9"/>
  <c r="QE70" i="9"/>
  <c r="QM70" i="9"/>
  <c r="QU70" i="9"/>
  <c r="RC70" i="9"/>
  <c r="RK70" i="9"/>
  <c r="RS70" i="9"/>
  <c r="SA70" i="9"/>
  <c r="SI70" i="9"/>
  <c r="PS71" i="9"/>
  <c r="QA71" i="9"/>
  <c r="QI71" i="9"/>
  <c r="QQ71" i="9"/>
  <c r="QY71" i="9"/>
  <c r="RG71" i="9"/>
  <c r="RO71" i="9"/>
  <c r="RW71" i="9"/>
  <c r="SE71" i="9"/>
  <c r="SM71" i="9"/>
  <c r="PW72" i="9"/>
  <c r="QE72" i="9"/>
  <c r="QM72" i="9"/>
  <c r="QU72" i="9"/>
  <c r="RC72" i="9"/>
  <c r="RK72" i="9"/>
  <c r="RS72" i="9"/>
  <c r="SA72" i="9"/>
  <c r="SI72" i="9"/>
  <c r="PS73" i="9"/>
  <c r="QA73" i="9"/>
  <c r="QI73" i="9"/>
  <c r="QN73" i="9"/>
  <c r="QS73" i="9"/>
  <c r="QY73" i="9"/>
  <c r="RD73" i="9"/>
  <c r="RI73" i="9"/>
  <c r="RO73" i="9"/>
  <c r="RT73" i="9"/>
  <c r="RY73" i="9"/>
  <c r="SE73" i="9"/>
  <c r="SJ73" i="9"/>
  <c r="SO73" i="9"/>
  <c r="PW74" i="9"/>
  <c r="QB74" i="9"/>
  <c r="QG74" i="9"/>
  <c r="QM74" i="9"/>
  <c r="QR74" i="9"/>
  <c r="QW74" i="9"/>
  <c r="RC74" i="9"/>
  <c r="RH74" i="9"/>
  <c r="RM74" i="9"/>
  <c r="RS74" i="9"/>
  <c r="RX74" i="9"/>
  <c r="SC74" i="9"/>
  <c r="SI74" i="9"/>
  <c r="SN74" i="9"/>
  <c r="PU75" i="9"/>
  <c r="QA75" i="9"/>
  <c r="QF75" i="9"/>
  <c r="QK75" i="9"/>
  <c r="QQ75" i="9"/>
  <c r="QV75" i="9"/>
  <c r="RA75" i="9"/>
  <c r="RG75" i="9"/>
  <c r="RL75" i="9"/>
  <c r="RQ75" i="9"/>
  <c r="RW75" i="9"/>
  <c r="SB75" i="9"/>
  <c r="SG75" i="9"/>
  <c r="SM75" i="9"/>
  <c r="PT76" i="9"/>
  <c r="PY76" i="9"/>
  <c r="QE76" i="9"/>
  <c r="QJ76" i="9"/>
  <c r="QO76" i="9"/>
  <c r="QU76" i="9"/>
  <c r="QZ76" i="9"/>
  <c r="RE76" i="9"/>
  <c r="RJ76" i="9"/>
  <c r="RN76" i="9"/>
  <c r="RR76" i="9"/>
  <c r="RV76" i="9"/>
  <c r="RZ76" i="9"/>
  <c r="SD76" i="9"/>
  <c r="SH76" i="9"/>
  <c r="SL76" i="9"/>
  <c r="PR77" i="9"/>
  <c r="PV77" i="9"/>
  <c r="PZ77" i="9"/>
  <c r="QD77" i="9"/>
  <c r="QH77" i="9"/>
  <c r="QL77" i="9"/>
  <c r="QP77" i="9"/>
  <c r="QT77" i="9"/>
  <c r="QX77" i="9"/>
  <c r="RB77" i="9"/>
  <c r="RF77" i="9"/>
  <c r="RJ77" i="9"/>
  <c r="RN77" i="9"/>
  <c r="RR77" i="9"/>
  <c r="RV77" i="9"/>
  <c r="RZ77" i="9"/>
  <c r="SD77" i="9"/>
  <c r="SH77" i="9"/>
  <c r="SL77" i="9"/>
  <c r="PR78" i="9"/>
  <c r="PV78" i="9"/>
  <c r="PZ78" i="9"/>
  <c r="QD78" i="9"/>
  <c r="QH78" i="9"/>
  <c r="QL78" i="9"/>
  <c r="QP78" i="9"/>
  <c r="QT78" i="9"/>
  <c r="QX78" i="9"/>
  <c r="RB78" i="9"/>
  <c r="RF78" i="9"/>
  <c r="RJ78" i="9"/>
  <c r="RN78" i="9"/>
  <c r="RR78" i="9"/>
  <c r="RV78" i="9"/>
  <c r="RZ78" i="9"/>
  <c r="SD78" i="9"/>
  <c r="SH78" i="9"/>
  <c r="SL78" i="9"/>
  <c r="PR79" i="9"/>
  <c r="PV79" i="9"/>
  <c r="PZ79" i="9"/>
  <c r="QD79" i="9"/>
  <c r="QH79" i="9"/>
  <c r="QL79" i="9"/>
  <c r="QP79" i="9"/>
  <c r="QT79" i="9"/>
  <c r="QX79" i="9"/>
  <c r="RB79" i="9"/>
  <c r="RF79" i="9"/>
  <c r="RJ79" i="9"/>
  <c r="RN79" i="9"/>
  <c r="RR79" i="9"/>
  <c r="RV79" i="9"/>
  <c r="RZ79" i="9"/>
  <c r="SD79" i="9"/>
  <c r="SH79" i="9"/>
  <c r="SL79" i="9"/>
  <c r="PR80" i="9"/>
  <c r="PV80" i="9"/>
  <c r="PZ80" i="9"/>
  <c r="QD80" i="9"/>
  <c r="QH80" i="9"/>
  <c r="QL80" i="9"/>
  <c r="QP80" i="9"/>
  <c r="QT80" i="9"/>
  <c r="QX80" i="9"/>
  <c r="RB80" i="9"/>
  <c r="RF80" i="9"/>
  <c r="RJ80" i="9"/>
  <c r="RN80" i="9"/>
  <c r="RR80" i="9"/>
  <c r="RV80" i="9"/>
  <c r="RZ80" i="9"/>
  <c r="SD80" i="9"/>
  <c r="SH80" i="9"/>
  <c r="SL80" i="9"/>
  <c r="PR81" i="9"/>
  <c r="PV81" i="9"/>
  <c r="PZ81" i="9"/>
  <c r="QD81" i="9"/>
  <c r="QH81" i="9"/>
  <c r="QL81" i="9"/>
  <c r="QP81" i="9"/>
  <c r="QT81" i="9"/>
  <c r="QX81" i="9"/>
  <c r="RB81" i="9"/>
  <c r="RF81" i="9"/>
  <c r="RJ81" i="9"/>
  <c r="RN81" i="9"/>
  <c r="RR81" i="9"/>
  <c r="RV81" i="9"/>
  <c r="RZ81" i="9"/>
  <c r="SD81" i="9"/>
  <c r="SH81" i="9"/>
  <c r="SL81" i="9"/>
  <c r="PR82" i="9"/>
  <c r="PV82" i="9"/>
  <c r="PZ82" i="9"/>
  <c r="QD82" i="9"/>
  <c r="QH82" i="9"/>
  <c r="QL82" i="9"/>
  <c r="QP82" i="9"/>
  <c r="QT82" i="9"/>
  <c r="QX82" i="9"/>
  <c r="RB82" i="9"/>
  <c r="RF82" i="9"/>
  <c r="RJ82" i="9"/>
  <c r="RN82" i="9"/>
  <c r="RR82" i="9"/>
  <c r="RV82" i="9"/>
  <c r="RZ82" i="9"/>
  <c r="SD82" i="9"/>
  <c r="SH82" i="9"/>
  <c r="SL82" i="9"/>
  <c r="QP25" i="9"/>
  <c r="QD26" i="9"/>
  <c r="PR27" i="9"/>
  <c r="RD27" i="9"/>
  <c r="SJ27" i="9"/>
  <c r="QR28" i="9"/>
  <c r="RX28" i="9"/>
  <c r="QF29" i="9"/>
  <c r="RL29" i="9"/>
  <c r="PT30" i="9"/>
  <c r="QZ30" i="9"/>
  <c r="SF30" i="9"/>
  <c r="QN31" i="9"/>
  <c r="RT31" i="9"/>
  <c r="QB32" i="9"/>
  <c r="RH32" i="9"/>
  <c r="SN32" i="9"/>
  <c r="QV33" i="9"/>
  <c r="SB33" i="9"/>
  <c r="QJ34" i="9"/>
  <c r="RP34" i="9"/>
  <c r="PX35" i="9"/>
  <c r="RD35" i="9"/>
  <c r="SJ35" i="9"/>
  <c r="QR36" i="9"/>
  <c r="RX36" i="9"/>
  <c r="QF37" i="9"/>
  <c r="RL37" i="9"/>
  <c r="PT38" i="9"/>
  <c r="QZ38" i="9"/>
  <c r="SF38" i="9"/>
  <c r="QN39" i="9"/>
  <c r="RT39" i="9"/>
  <c r="QB40" i="9"/>
  <c r="RD40" i="9"/>
  <c r="RV40" i="9"/>
  <c r="SL40" i="9"/>
  <c r="QD41" i="9"/>
  <c r="QT41" i="9"/>
  <c r="RJ41" i="9"/>
  <c r="RZ41" i="9"/>
  <c r="PR42" i="9"/>
  <c r="QH42" i="9"/>
  <c r="QX42" i="9"/>
  <c r="RN42" i="9"/>
  <c r="SD42" i="9"/>
  <c r="PV43" i="9"/>
  <c r="QL43" i="9"/>
  <c r="RB43" i="9"/>
  <c r="RR43" i="9"/>
  <c r="SH43" i="9"/>
  <c r="PZ44" i="9"/>
  <c r="QP44" i="9"/>
  <c r="RF44" i="9"/>
  <c r="RV44" i="9"/>
  <c r="SL44" i="9"/>
  <c r="QD45" i="9"/>
  <c r="QT45" i="9"/>
  <c r="RJ45" i="9"/>
  <c r="RZ45" i="9"/>
  <c r="PR46" i="9"/>
  <c r="QH46" i="9"/>
  <c r="QX46" i="9"/>
  <c r="RN46" i="9"/>
  <c r="SD46" i="9"/>
  <c r="PV47" i="9"/>
  <c r="QL47" i="9"/>
  <c r="RB47" i="9"/>
  <c r="RR47" i="9"/>
  <c r="SH47" i="9"/>
  <c r="PZ48" i="9"/>
  <c r="QP48" i="9"/>
  <c r="RF48" i="9"/>
  <c r="RV48" i="9"/>
  <c r="SL48" i="9"/>
  <c r="QD49" i="9"/>
  <c r="QT49" i="9"/>
  <c r="RI49" i="9"/>
  <c r="RT49" i="9"/>
  <c r="SD49" i="9"/>
  <c r="SO49" i="9"/>
  <c r="PY50" i="9"/>
  <c r="QG50" i="9"/>
  <c r="QO50" i="9"/>
  <c r="QW50" i="9"/>
  <c r="RE50" i="9"/>
  <c r="RM50" i="9"/>
  <c r="RU50" i="9"/>
  <c r="SC50" i="9"/>
  <c r="SK50" i="9"/>
  <c r="PU51" i="9"/>
  <c r="QC51" i="9"/>
  <c r="QK51" i="9"/>
  <c r="QS51" i="9"/>
  <c r="RA51" i="9"/>
  <c r="RI51" i="9"/>
  <c r="RQ51" i="9"/>
  <c r="RY51" i="9"/>
  <c r="SG51" i="9"/>
  <c r="SO51" i="9"/>
  <c r="PY52" i="9"/>
  <c r="QG52" i="9"/>
  <c r="QO52" i="9"/>
  <c r="QW52" i="9"/>
  <c r="RE52" i="9"/>
  <c r="RM52" i="9"/>
  <c r="RU52" i="9"/>
  <c r="SC52" i="9"/>
  <c r="SK52" i="9"/>
  <c r="PU53" i="9"/>
  <c r="QC53" i="9"/>
  <c r="QK53" i="9"/>
  <c r="QS53" i="9"/>
  <c r="RA53" i="9"/>
  <c r="RI53" i="9"/>
  <c r="RQ53" i="9"/>
  <c r="RY53" i="9"/>
  <c r="SG53" i="9"/>
  <c r="SO53" i="9"/>
  <c r="PY54" i="9"/>
  <c r="QG54" i="9"/>
  <c r="QO54" i="9"/>
  <c r="QW54" i="9"/>
  <c r="RE54" i="9"/>
  <c r="RM54" i="9"/>
  <c r="RU54" i="9"/>
  <c r="SC54" i="9"/>
  <c r="SK54" i="9"/>
  <c r="PU55" i="9"/>
  <c r="QC55" i="9"/>
  <c r="QK55" i="9"/>
  <c r="QS55" i="9"/>
  <c r="RA55" i="9"/>
  <c r="RI55" i="9"/>
  <c r="RQ55" i="9"/>
  <c r="RY55" i="9"/>
  <c r="SG55" i="9"/>
  <c r="SO55" i="9"/>
  <c r="PY56" i="9"/>
  <c r="QG56" i="9"/>
  <c r="QO56" i="9"/>
  <c r="QW56" i="9"/>
  <c r="RE56" i="9"/>
  <c r="RM56" i="9"/>
  <c r="RU56" i="9"/>
  <c r="SC56" i="9"/>
  <c r="SK56" i="9"/>
  <c r="PU57" i="9"/>
  <c r="QC57" i="9"/>
  <c r="QK57" i="9"/>
  <c r="QS57" i="9"/>
  <c r="RA57" i="9"/>
  <c r="RI57" i="9"/>
  <c r="RQ57" i="9"/>
  <c r="RY57" i="9"/>
  <c r="SG57" i="9"/>
  <c r="SO57" i="9"/>
  <c r="PY58" i="9"/>
  <c r="QG58" i="9"/>
  <c r="QO58" i="9"/>
  <c r="QW58" i="9"/>
  <c r="RE58" i="9"/>
  <c r="RM58" i="9"/>
  <c r="RU58" i="9"/>
  <c r="SC58" i="9"/>
  <c r="SK58" i="9"/>
  <c r="PU59" i="9"/>
  <c r="QC59" i="9"/>
  <c r="QK59" i="9"/>
  <c r="QS59" i="9"/>
  <c r="RA59" i="9"/>
  <c r="RI59" i="9"/>
  <c r="RQ59" i="9"/>
  <c r="RY59" i="9"/>
  <c r="SG59" i="9"/>
  <c r="SO59" i="9"/>
  <c r="PY60" i="9"/>
  <c r="QG60" i="9"/>
  <c r="QO60" i="9"/>
  <c r="QW60" i="9"/>
  <c r="RE60" i="9"/>
  <c r="RM60" i="9"/>
  <c r="RU60" i="9"/>
  <c r="SC60" i="9"/>
  <c r="SK60" i="9"/>
  <c r="PU61" i="9"/>
  <c r="QC61" i="9"/>
  <c r="QK61" i="9"/>
  <c r="QS61" i="9"/>
  <c r="RA61" i="9"/>
  <c r="RI61" i="9"/>
  <c r="RQ61" i="9"/>
  <c r="RY61" i="9"/>
  <c r="SG61" i="9"/>
  <c r="SO61" i="9"/>
  <c r="PY62" i="9"/>
  <c r="QG62" i="9"/>
  <c r="QO62" i="9"/>
  <c r="QW62" i="9"/>
  <c r="RE62" i="9"/>
  <c r="RM62" i="9"/>
  <c r="RU62" i="9"/>
  <c r="SC62" i="9"/>
  <c r="SK62" i="9"/>
  <c r="PU63" i="9"/>
  <c r="QC63" i="9"/>
  <c r="QK63" i="9"/>
  <c r="QS63" i="9"/>
  <c r="RA63" i="9"/>
  <c r="RI63" i="9"/>
  <c r="RQ63" i="9"/>
  <c r="RY63" i="9"/>
  <c r="SG63" i="9"/>
  <c r="SO63" i="9"/>
  <c r="PY64" i="9"/>
  <c r="QG64" i="9"/>
  <c r="QO64" i="9"/>
  <c r="QW64" i="9"/>
  <c r="RE64" i="9"/>
  <c r="RM64" i="9"/>
  <c r="RU64" i="9"/>
  <c r="SC64" i="9"/>
  <c r="SK64" i="9"/>
  <c r="PU65" i="9"/>
  <c r="QC65" i="9"/>
  <c r="QK65" i="9"/>
  <c r="QS65" i="9"/>
  <c r="RA65" i="9"/>
  <c r="RI65" i="9"/>
  <c r="RQ65" i="9"/>
  <c r="RY65" i="9"/>
  <c r="SG65" i="9"/>
  <c r="SO65" i="9"/>
  <c r="PY66" i="9"/>
  <c r="QG66" i="9"/>
  <c r="QO66" i="9"/>
  <c r="QW66" i="9"/>
  <c r="RE66" i="9"/>
  <c r="RM66" i="9"/>
  <c r="RU66" i="9"/>
  <c r="SC66" i="9"/>
  <c r="SK66" i="9"/>
  <c r="PU67" i="9"/>
  <c r="QC67" i="9"/>
  <c r="QK67" i="9"/>
  <c r="QS67" i="9"/>
  <c r="RA67" i="9"/>
  <c r="RI67" i="9"/>
  <c r="RQ67" i="9"/>
  <c r="RY67" i="9"/>
  <c r="SG67" i="9"/>
  <c r="SO67" i="9"/>
  <c r="PY68" i="9"/>
  <c r="QG68" i="9"/>
  <c r="QO68" i="9"/>
  <c r="QW68" i="9"/>
  <c r="RE68" i="9"/>
  <c r="RM68" i="9"/>
  <c r="RU68" i="9"/>
  <c r="SC68" i="9"/>
  <c r="SK68" i="9"/>
  <c r="PU69" i="9"/>
  <c r="QC69" i="9"/>
  <c r="QK69" i="9"/>
  <c r="QS69" i="9"/>
  <c r="RA69" i="9"/>
  <c r="RI69" i="9"/>
  <c r="RQ69" i="9"/>
  <c r="RY69" i="9"/>
  <c r="SG69" i="9"/>
  <c r="SO69" i="9"/>
  <c r="PY70" i="9"/>
  <c r="QG70" i="9"/>
  <c r="QO70" i="9"/>
  <c r="QW70" i="9"/>
  <c r="RE70" i="9"/>
  <c r="RM70" i="9"/>
  <c r="RU70" i="9"/>
  <c r="SC70" i="9"/>
  <c r="SK70" i="9"/>
  <c r="PU71" i="9"/>
  <c r="QC71" i="9"/>
  <c r="QK71" i="9"/>
  <c r="QS71" i="9"/>
  <c r="RA71" i="9"/>
  <c r="RI71" i="9"/>
  <c r="RQ71" i="9"/>
  <c r="RY71" i="9"/>
  <c r="SG71" i="9"/>
  <c r="SO71" i="9"/>
  <c r="PY72" i="9"/>
  <c r="QG72" i="9"/>
  <c r="QO72" i="9"/>
  <c r="QW72" i="9"/>
  <c r="RE72" i="9"/>
  <c r="RM72" i="9"/>
  <c r="RU72" i="9"/>
  <c r="SC72" i="9"/>
  <c r="SK72" i="9"/>
  <c r="PU73" i="9"/>
  <c r="QC73" i="9"/>
  <c r="QJ73" i="9"/>
  <c r="QO73" i="9"/>
  <c r="QU73" i="9"/>
  <c r="QZ73" i="9"/>
  <c r="RE73" i="9"/>
  <c r="RK73" i="9"/>
  <c r="RP73" i="9"/>
  <c r="RU73" i="9"/>
  <c r="SA73" i="9"/>
  <c r="SF73" i="9"/>
  <c r="SK73" i="9"/>
  <c r="PS74" i="9"/>
  <c r="PX74" i="9"/>
  <c r="QC74" i="9"/>
  <c r="QI74" i="9"/>
  <c r="QN74" i="9"/>
  <c r="QS74" i="9"/>
  <c r="QY74" i="9"/>
  <c r="RD74" i="9"/>
  <c r="RI74" i="9"/>
  <c r="RO74" i="9"/>
  <c r="RT74" i="9"/>
  <c r="RY74" i="9"/>
  <c r="SE74" i="9"/>
  <c r="SJ74" i="9"/>
  <c r="SO74" i="9"/>
  <c r="PW75" i="9"/>
  <c r="QB75" i="9"/>
  <c r="QG75" i="9"/>
  <c r="QM75" i="9"/>
  <c r="QR75" i="9"/>
  <c r="QW75" i="9"/>
  <c r="RC75" i="9"/>
  <c r="RH75" i="9"/>
  <c r="RM75" i="9"/>
  <c r="RS75" i="9"/>
  <c r="RX75" i="9"/>
  <c r="SC75" i="9"/>
  <c r="SI75" i="9"/>
  <c r="SN75" i="9"/>
  <c r="PU76" i="9"/>
  <c r="QA76" i="9"/>
  <c r="QF76" i="9"/>
  <c r="QK76" i="9"/>
  <c r="QQ76" i="9"/>
  <c r="QV76" i="9"/>
  <c r="RA76" i="9"/>
  <c r="RG76" i="9"/>
  <c r="RK76" i="9"/>
  <c r="RO76" i="9"/>
  <c r="RS76" i="9"/>
  <c r="RW76" i="9"/>
  <c r="SA76" i="9"/>
  <c r="SE76" i="9"/>
  <c r="SI76" i="9"/>
  <c r="SM76" i="9"/>
  <c r="PS77" i="9"/>
  <c r="PW77" i="9"/>
  <c r="QA77" i="9"/>
  <c r="QE77" i="9"/>
  <c r="QI77" i="9"/>
  <c r="QM77" i="9"/>
  <c r="QQ77" i="9"/>
  <c r="QU77" i="9"/>
  <c r="QY77" i="9"/>
  <c r="RC77" i="9"/>
  <c r="RG77" i="9"/>
  <c r="RK77" i="9"/>
  <c r="RO77" i="9"/>
  <c r="RS77" i="9"/>
  <c r="RW77" i="9"/>
  <c r="SA77" i="9"/>
  <c r="SE77" i="9"/>
  <c r="SI77" i="9"/>
  <c r="SM77" i="9"/>
  <c r="PS78" i="9"/>
  <c r="PW78" i="9"/>
  <c r="QA78" i="9"/>
  <c r="QE78" i="9"/>
  <c r="QI78" i="9"/>
  <c r="QM78" i="9"/>
  <c r="QQ78" i="9"/>
  <c r="QU78" i="9"/>
  <c r="QY78" i="9"/>
  <c r="RC78" i="9"/>
  <c r="RG78" i="9"/>
  <c r="RK78" i="9"/>
  <c r="RO78" i="9"/>
  <c r="RS78" i="9"/>
  <c r="RW78" i="9"/>
  <c r="SA78" i="9"/>
  <c r="SE78" i="9"/>
  <c r="SI78" i="9"/>
  <c r="SM78" i="9"/>
  <c r="PS79" i="9"/>
  <c r="PW79" i="9"/>
  <c r="QA79" i="9"/>
  <c r="QE79" i="9"/>
  <c r="QI79" i="9"/>
  <c r="QM79" i="9"/>
  <c r="QQ79" i="9"/>
  <c r="QU79" i="9"/>
  <c r="QY79" i="9"/>
  <c r="RC79" i="9"/>
  <c r="RG79" i="9"/>
  <c r="RK79" i="9"/>
  <c r="RO79" i="9"/>
  <c r="RS79" i="9"/>
  <c r="RW79" i="9"/>
  <c r="SA79" i="9"/>
  <c r="SE79" i="9"/>
  <c r="SI79" i="9"/>
  <c r="SM79" i="9"/>
  <c r="PS80" i="9"/>
  <c r="PW80" i="9"/>
  <c r="QA80" i="9"/>
  <c r="QE80" i="9"/>
  <c r="QI80" i="9"/>
  <c r="QM80" i="9"/>
  <c r="QQ80" i="9"/>
  <c r="QU80" i="9"/>
  <c r="QY80" i="9"/>
  <c r="RC80" i="9"/>
  <c r="RG80" i="9"/>
  <c r="RK80" i="9"/>
  <c r="RO80" i="9"/>
  <c r="RS80" i="9"/>
  <c r="RW80" i="9"/>
  <c r="SA80" i="9"/>
  <c r="SE80" i="9"/>
  <c r="SI80" i="9"/>
  <c r="SM80" i="9"/>
  <c r="PS81" i="9"/>
  <c r="PW81" i="9"/>
  <c r="QA81" i="9"/>
  <c r="QE81" i="9"/>
  <c r="QI81" i="9"/>
  <c r="QM81" i="9"/>
  <c r="QQ81" i="9"/>
  <c r="QU81" i="9"/>
  <c r="QY81" i="9"/>
  <c r="RC81" i="9"/>
  <c r="RG81" i="9"/>
  <c r="RK81" i="9"/>
  <c r="RO81" i="9"/>
  <c r="RS81" i="9"/>
  <c r="RW81" i="9"/>
  <c r="SA81" i="9"/>
  <c r="SE81" i="9"/>
  <c r="SI81" i="9"/>
  <c r="SM81" i="9"/>
  <c r="PS82" i="9"/>
  <c r="PW82" i="9"/>
  <c r="QA82" i="9"/>
  <c r="QE82" i="9"/>
  <c r="QI82" i="9"/>
  <c r="QM82" i="9"/>
  <c r="QQ82" i="9"/>
  <c r="QU82" i="9"/>
  <c r="QY82" i="9"/>
  <c r="RC82" i="9"/>
  <c r="RG82" i="9"/>
  <c r="RK82" i="9"/>
  <c r="RO82" i="9"/>
  <c r="RS82" i="9"/>
  <c r="RW82" i="9"/>
  <c r="SA82" i="9"/>
  <c r="SE82" i="9"/>
  <c r="SI82" i="9"/>
  <c r="SM82" i="9"/>
  <c r="SO10" i="9"/>
  <c r="RB15" i="9"/>
  <c r="RU17" i="9"/>
  <c r="RL19" i="9"/>
  <c r="QN21" i="9"/>
  <c r="RZ22" i="9"/>
  <c r="RN23" i="9"/>
  <c r="RB24" i="9"/>
  <c r="RK12" i="9"/>
  <c r="PU16" i="9"/>
  <c r="QN18" i="9"/>
  <c r="PT20" i="9"/>
  <c r="RT21" i="9"/>
  <c r="PR23" i="9"/>
  <c r="SD23" i="9"/>
  <c r="RR24" i="9"/>
  <c r="RF25" i="9"/>
  <c r="QT26" i="9"/>
  <c r="QF27" i="9"/>
  <c r="RL27" i="9"/>
  <c r="PT28" i="9"/>
  <c r="QZ28" i="9"/>
  <c r="SF28" i="9"/>
  <c r="QN29" i="9"/>
  <c r="RT29" i="9"/>
  <c r="QB30" i="9"/>
  <c r="RH30" i="9"/>
  <c r="SN30" i="9"/>
  <c r="QV31" i="9"/>
  <c r="SB31" i="9"/>
  <c r="QJ32" i="9"/>
  <c r="RP32" i="9"/>
  <c r="PX33" i="9"/>
  <c r="RD33" i="9"/>
  <c r="SJ33" i="9"/>
  <c r="QR34" i="9"/>
  <c r="RX34" i="9"/>
  <c r="QF35" i="9"/>
  <c r="RL35" i="9"/>
  <c r="PT36" i="9"/>
  <c r="QZ36" i="9"/>
  <c r="SF36" i="9"/>
  <c r="QN37" i="9"/>
  <c r="RT37" i="9"/>
  <c r="QB38" i="9"/>
  <c r="RH38" i="9"/>
  <c r="SN38" i="9"/>
  <c r="QV39" i="9"/>
  <c r="SB39" i="9"/>
  <c r="QJ40" i="9"/>
  <c r="RJ40" i="9"/>
  <c r="RZ40" i="9"/>
  <c r="PR41" i="9"/>
  <c r="QH41" i="9"/>
  <c r="QX41" i="9"/>
  <c r="RN41" i="9"/>
  <c r="SD41" i="9"/>
  <c r="PV42" i="9"/>
  <c r="QL42" i="9"/>
  <c r="RB42" i="9"/>
  <c r="RR42" i="9"/>
  <c r="SH42" i="9"/>
  <c r="PZ43" i="9"/>
  <c r="QP43" i="9"/>
  <c r="RF43" i="9"/>
  <c r="RV43" i="9"/>
  <c r="SL43" i="9"/>
  <c r="QD44" i="9"/>
  <c r="QT44" i="9"/>
  <c r="RJ44" i="9"/>
  <c r="RZ44" i="9"/>
  <c r="PR45" i="9"/>
  <c r="QH45" i="9"/>
  <c r="QX45" i="9"/>
  <c r="RN45" i="9"/>
  <c r="SD45" i="9"/>
  <c r="PV46" i="9"/>
  <c r="QL46" i="9"/>
  <c r="RB46" i="9"/>
  <c r="RR46" i="9"/>
  <c r="SH46" i="9"/>
  <c r="PZ47" i="9"/>
  <c r="QP47" i="9"/>
  <c r="RF47" i="9"/>
  <c r="RV47" i="9"/>
  <c r="SL47" i="9"/>
  <c r="QD48" i="9"/>
  <c r="QT48" i="9"/>
  <c r="RJ48" i="9"/>
  <c r="RZ48" i="9"/>
  <c r="PR49" i="9"/>
  <c r="QH49" i="9"/>
  <c r="QX49" i="9"/>
  <c r="RL49" i="9"/>
  <c r="RV49" i="9"/>
  <c r="SG49" i="9"/>
  <c r="PS50" i="9"/>
  <c r="QA50" i="9"/>
  <c r="QI50" i="9"/>
  <c r="QQ50" i="9"/>
  <c r="QY50" i="9"/>
  <c r="RG50" i="9"/>
  <c r="RO50" i="9"/>
  <c r="RW50" i="9"/>
  <c r="SE50" i="9"/>
  <c r="SM50" i="9"/>
  <c r="PW51" i="9"/>
  <c r="QE51" i="9"/>
  <c r="QM51" i="9"/>
  <c r="QU51" i="9"/>
  <c r="RC51" i="9"/>
  <c r="RK51" i="9"/>
  <c r="RS51" i="9"/>
  <c r="SA51" i="9"/>
  <c r="SI51" i="9"/>
  <c r="PS52" i="9"/>
  <c r="QA52" i="9"/>
  <c r="QI52" i="9"/>
  <c r="QQ52" i="9"/>
  <c r="QY52" i="9"/>
  <c r="RG52" i="9"/>
  <c r="RO52" i="9"/>
  <c r="RW52" i="9"/>
  <c r="SE52" i="9"/>
  <c r="SM52" i="9"/>
  <c r="PW53" i="9"/>
  <c r="QE53" i="9"/>
  <c r="QM53" i="9"/>
  <c r="QU53" i="9"/>
  <c r="RC53" i="9"/>
  <c r="RK53" i="9"/>
  <c r="RS53" i="9"/>
  <c r="SA53" i="9"/>
  <c r="SI53" i="9"/>
  <c r="PS54" i="9"/>
  <c r="QA54" i="9"/>
  <c r="QI54" i="9"/>
  <c r="QQ54" i="9"/>
  <c r="QY54" i="9"/>
  <c r="RG54" i="9"/>
  <c r="RO54" i="9"/>
  <c r="RW54" i="9"/>
  <c r="SE54" i="9"/>
  <c r="SM54" i="9"/>
  <c r="PW55" i="9"/>
  <c r="QE55" i="9"/>
  <c r="QM55" i="9"/>
  <c r="QU55" i="9"/>
  <c r="RC55" i="9"/>
  <c r="RK55" i="9"/>
  <c r="RS55" i="9"/>
  <c r="SA55" i="9"/>
  <c r="SI55" i="9"/>
  <c r="PS56" i="9"/>
  <c r="QA56" i="9"/>
  <c r="QI56" i="9"/>
  <c r="QQ56" i="9"/>
  <c r="QY56" i="9"/>
  <c r="RG56" i="9"/>
  <c r="RO56" i="9"/>
  <c r="RW56" i="9"/>
  <c r="SE56" i="9"/>
  <c r="SM56" i="9"/>
  <c r="PW57" i="9"/>
  <c r="QE57" i="9"/>
  <c r="QM57" i="9"/>
  <c r="QU57" i="9"/>
  <c r="RC57" i="9"/>
  <c r="RK57" i="9"/>
  <c r="RS57" i="9"/>
  <c r="SA57" i="9"/>
  <c r="SI57" i="9"/>
  <c r="PS58" i="9"/>
  <c r="QA58" i="9"/>
  <c r="QI58" i="9"/>
  <c r="QQ58" i="9"/>
  <c r="QY58" i="9"/>
  <c r="RG58" i="9"/>
  <c r="RO58" i="9"/>
  <c r="RW58" i="9"/>
  <c r="SE58" i="9"/>
  <c r="SM58" i="9"/>
  <c r="PW59" i="9"/>
  <c r="QE59" i="9"/>
  <c r="QM59" i="9"/>
  <c r="QU59" i="9"/>
  <c r="RC59" i="9"/>
  <c r="RK59" i="9"/>
  <c r="RS59" i="9"/>
  <c r="SA59" i="9"/>
  <c r="SI59" i="9"/>
  <c r="PS60" i="9"/>
  <c r="QA60" i="9"/>
  <c r="QI60" i="9"/>
  <c r="QQ60" i="9"/>
  <c r="QY60" i="9"/>
  <c r="RG60" i="9"/>
  <c r="RO60" i="9"/>
  <c r="RW60" i="9"/>
  <c r="SE60" i="9"/>
  <c r="SM60" i="9"/>
  <c r="PW61" i="9"/>
  <c r="QE61" i="9"/>
  <c r="QM61" i="9"/>
  <c r="QU61" i="9"/>
  <c r="RC61" i="9"/>
  <c r="RK61" i="9"/>
  <c r="RS61" i="9"/>
  <c r="SA61" i="9"/>
  <c r="SI61" i="9"/>
  <c r="PS62" i="9"/>
  <c r="QA62" i="9"/>
  <c r="QI62" i="9"/>
  <c r="QQ62" i="9"/>
  <c r="QY62" i="9"/>
  <c r="RG62" i="9"/>
  <c r="RO62" i="9"/>
  <c r="RW62" i="9"/>
  <c r="SE62" i="9"/>
  <c r="SM62" i="9"/>
  <c r="PW63" i="9"/>
  <c r="QE63" i="9"/>
  <c r="QM63" i="9"/>
  <c r="QU63" i="9"/>
  <c r="RC63" i="9"/>
  <c r="RK63" i="9"/>
  <c r="RS63" i="9"/>
  <c r="SA63" i="9"/>
  <c r="SI63" i="9"/>
  <c r="PS64" i="9"/>
  <c r="QA64" i="9"/>
  <c r="QI64" i="9"/>
  <c r="QQ64" i="9"/>
  <c r="QY64" i="9"/>
  <c r="RG64" i="9"/>
  <c r="RO64" i="9"/>
  <c r="RW64" i="9"/>
  <c r="SE64" i="9"/>
  <c r="SM64" i="9"/>
  <c r="PW65" i="9"/>
  <c r="QE65" i="9"/>
  <c r="QM65" i="9"/>
  <c r="QU65" i="9"/>
  <c r="RC65" i="9"/>
  <c r="RK65" i="9"/>
  <c r="RS65" i="9"/>
  <c r="SA65" i="9"/>
  <c r="SI65" i="9"/>
  <c r="PS66" i="9"/>
  <c r="QA66" i="9"/>
  <c r="QI66" i="9"/>
  <c r="QQ66" i="9"/>
  <c r="QY66" i="9"/>
  <c r="RG66" i="9"/>
  <c r="RO66" i="9"/>
  <c r="RW66" i="9"/>
  <c r="SE66" i="9"/>
  <c r="SM66" i="9"/>
  <c r="PW67" i="9"/>
  <c r="QE67" i="9"/>
  <c r="QM67" i="9"/>
  <c r="QU67" i="9"/>
  <c r="RC67" i="9"/>
  <c r="RK67" i="9"/>
  <c r="RS67" i="9"/>
  <c r="SA67" i="9"/>
  <c r="SI67" i="9"/>
  <c r="PS68" i="9"/>
  <c r="QA68" i="9"/>
  <c r="QI68" i="9"/>
  <c r="QQ68" i="9"/>
  <c r="QY68" i="9"/>
  <c r="RG68" i="9"/>
  <c r="RO68" i="9"/>
  <c r="RW68" i="9"/>
  <c r="SE68" i="9"/>
  <c r="SM68" i="9"/>
  <c r="PW69" i="9"/>
  <c r="QE69" i="9"/>
  <c r="QM69" i="9"/>
  <c r="QU69" i="9"/>
  <c r="RC69" i="9"/>
  <c r="RK69" i="9"/>
  <c r="RS69" i="9"/>
  <c r="SA69" i="9"/>
  <c r="SI69" i="9"/>
  <c r="PS70" i="9"/>
  <c r="QA70" i="9"/>
  <c r="QI70" i="9"/>
  <c r="QQ70" i="9"/>
  <c r="QY70" i="9"/>
  <c r="RG70" i="9"/>
  <c r="RO70" i="9"/>
  <c r="RW70" i="9"/>
  <c r="SE70" i="9"/>
  <c r="SM70" i="9"/>
  <c r="PW71" i="9"/>
  <c r="QE71" i="9"/>
  <c r="QM71" i="9"/>
  <c r="QU71" i="9"/>
  <c r="RC71" i="9"/>
  <c r="RK71" i="9"/>
  <c r="RS71" i="9"/>
  <c r="SA71" i="9"/>
  <c r="SI71" i="9"/>
  <c r="PS72" i="9"/>
  <c r="QA72" i="9"/>
  <c r="QI72" i="9"/>
  <c r="QQ72" i="9"/>
  <c r="QY72" i="9"/>
  <c r="RG72" i="9"/>
  <c r="RO72" i="9"/>
  <c r="RW72" i="9"/>
  <c r="SE72" i="9"/>
  <c r="SM72" i="9"/>
  <c r="PW73" i="9"/>
  <c r="QE73" i="9"/>
  <c r="QK73" i="9"/>
  <c r="QQ73" i="9"/>
  <c r="QV73" i="9"/>
  <c r="RA73" i="9"/>
  <c r="RG73" i="9"/>
  <c r="RL73" i="9"/>
  <c r="RQ73" i="9"/>
  <c r="RW73" i="9"/>
  <c r="SB73" i="9"/>
  <c r="SG73" i="9"/>
  <c r="SM73" i="9"/>
  <c r="PT74" i="9"/>
  <c r="PY74" i="9"/>
  <c r="QE74" i="9"/>
  <c r="QJ74" i="9"/>
  <c r="QO74" i="9"/>
  <c r="QU74" i="9"/>
  <c r="QZ74" i="9"/>
  <c r="RE74" i="9"/>
  <c r="RK74" i="9"/>
  <c r="RP74" i="9"/>
  <c r="RU74" i="9"/>
  <c r="SA74" i="9"/>
  <c r="SF74" i="9"/>
  <c r="SK74" i="9"/>
  <c r="PS75" i="9"/>
  <c r="PX75" i="9"/>
  <c r="QC75" i="9"/>
  <c r="QI75" i="9"/>
  <c r="QN75" i="9"/>
  <c r="QS75" i="9"/>
  <c r="QY75" i="9"/>
  <c r="RD75" i="9"/>
  <c r="RI75" i="9"/>
  <c r="RO75" i="9"/>
  <c r="RT75" i="9"/>
  <c r="RY75" i="9"/>
  <c r="SE75" i="9"/>
  <c r="SJ75" i="9"/>
  <c r="SO75" i="9"/>
  <c r="PW76" i="9"/>
  <c r="QB76" i="9"/>
  <c r="QG76" i="9"/>
  <c r="QM76" i="9"/>
  <c r="QR76" i="9"/>
  <c r="QW76" i="9"/>
  <c r="RC76" i="9"/>
  <c r="RH76" i="9"/>
  <c r="RL76" i="9"/>
  <c r="RP76" i="9"/>
  <c r="RT76" i="9"/>
  <c r="RX76" i="9"/>
  <c r="SB76" i="9"/>
  <c r="SF76" i="9"/>
  <c r="SJ76" i="9"/>
  <c r="SN76" i="9"/>
  <c r="PT77" i="9"/>
  <c r="PX77" i="9"/>
  <c r="QB77" i="9"/>
  <c r="QF77" i="9"/>
  <c r="QJ77" i="9"/>
  <c r="QN77" i="9"/>
  <c r="QR77" i="9"/>
  <c r="QV77" i="9"/>
  <c r="QZ77" i="9"/>
  <c r="RD77" i="9"/>
  <c r="RH77" i="9"/>
  <c r="RL77" i="9"/>
  <c r="RP77" i="9"/>
  <c r="RT77" i="9"/>
  <c r="RX77" i="9"/>
  <c r="SB77" i="9"/>
  <c r="SF77" i="9"/>
  <c r="SJ77" i="9"/>
  <c r="SN77" i="9"/>
  <c r="PT78" i="9"/>
  <c r="PX78" i="9"/>
  <c r="QB78" i="9"/>
  <c r="QF78" i="9"/>
  <c r="QJ78" i="9"/>
  <c r="QN78" i="9"/>
  <c r="QR78" i="9"/>
  <c r="QV78" i="9"/>
  <c r="QZ78" i="9"/>
  <c r="RD78" i="9"/>
  <c r="RH78" i="9"/>
  <c r="RL78" i="9"/>
  <c r="RP78" i="9"/>
  <c r="RT78" i="9"/>
  <c r="RX78" i="9"/>
  <c r="SB78" i="9"/>
  <c r="SF78" i="9"/>
  <c r="SJ78" i="9"/>
  <c r="SN78" i="9"/>
  <c r="PT79" i="9"/>
  <c r="PX79" i="9"/>
  <c r="QB79" i="9"/>
  <c r="QF79" i="9"/>
  <c r="QJ79" i="9"/>
  <c r="QN79" i="9"/>
  <c r="QR79" i="9"/>
  <c r="QV79" i="9"/>
  <c r="QZ79" i="9"/>
  <c r="RD79" i="9"/>
  <c r="RH79" i="9"/>
  <c r="RL79" i="9"/>
  <c r="RP79" i="9"/>
  <c r="RT79" i="9"/>
  <c r="RX79" i="9"/>
  <c r="SB79" i="9"/>
  <c r="SF79" i="9"/>
  <c r="SJ79" i="9"/>
  <c r="SN79" i="9"/>
  <c r="PT80" i="9"/>
  <c r="PX80" i="9"/>
  <c r="QB80" i="9"/>
  <c r="QF80" i="9"/>
  <c r="QJ80" i="9"/>
  <c r="QN80" i="9"/>
  <c r="QR80" i="9"/>
  <c r="QV80" i="9"/>
  <c r="QZ80" i="9"/>
  <c r="RD80" i="9"/>
  <c r="RH80" i="9"/>
  <c r="RL80" i="9"/>
  <c r="RP80" i="9"/>
  <c r="RT80" i="9"/>
  <c r="RX80" i="9"/>
  <c r="SB80" i="9"/>
  <c r="SF80" i="9"/>
  <c r="SJ80" i="9"/>
  <c r="SN80" i="9"/>
  <c r="PT81" i="9"/>
  <c r="PX81" i="9"/>
  <c r="QB81" i="9"/>
  <c r="QF81" i="9"/>
  <c r="QJ81" i="9"/>
  <c r="QN81" i="9"/>
  <c r="QR81" i="9"/>
  <c r="QV81" i="9"/>
  <c r="QZ81" i="9"/>
  <c r="RD81" i="9"/>
  <c r="RH81" i="9"/>
  <c r="RL81" i="9"/>
  <c r="RP81" i="9"/>
  <c r="RT81" i="9"/>
  <c r="RX81" i="9"/>
  <c r="SB81" i="9"/>
  <c r="SF81" i="9"/>
  <c r="SJ81" i="9"/>
  <c r="SN81" i="9"/>
  <c r="PT82" i="9"/>
  <c r="PX82" i="9"/>
  <c r="QB82" i="9"/>
  <c r="QF82" i="9"/>
  <c r="QJ82" i="9"/>
  <c r="QN82" i="9"/>
  <c r="QR82" i="9"/>
  <c r="QV82" i="9"/>
  <c r="QZ82" i="9"/>
  <c r="RD82" i="9"/>
  <c r="RH82" i="9"/>
  <c r="RL82" i="9"/>
  <c r="RP82" i="9"/>
  <c r="RT82" i="9"/>
  <c r="RX82" i="9"/>
  <c r="SB82" i="9"/>
  <c r="SF82" i="9"/>
  <c r="SJ82" i="9"/>
  <c r="SN82" i="9"/>
  <c r="RV25" i="9"/>
  <c r="RT27" i="9"/>
  <c r="RH28" i="9"/>
  <c r="QV29" i="9"/>
  <c r="SB29" i="9"/>
  <c r="RP30" i="9"/>
  <c r="PX31" i="9"/>
  <c r="RD31" i="9"/>
  <c r="SJ31" i="9"/>
  <c r="QR32" i="9"/>
  <c r="RX32" i="9"/>
  <c r="QF33" i="9"/>
  <c r="RL33" i="9"/>
  <c r="PT34" i="9"/>
  <c r="QZ34" i="9"/>
  <c r="SF34" i="9"/>
  <c r="QN35" i="9"/>
  <c r="RT35" i="9"/>
  <c r="QB36" i="9"/>
  <c r="RH36" i="9"/>
  <c r="SN36" i="9"/>
  <c r="QV37" i="9"/>
  <c r="SB37" i="9"/>
  <c r="QJ38" i="9"/>
  <c r="RP38" i="9"/>
  <c r="PX39" i="9"/>
  <c r="RD39" i="9"/>
  <c r="SJ39" i="9"/>
  <c r="QR40" i="9"/>
  <c r="RN40" i="9"/>
  <c r="SD40" i="9"/>
  <c r="PV41" i="9"/>
  <c r="QL41" i="9"/>
  <c r="RB41" i="9"/>
  <c r="RR41" i="9"/>
  <c r="SH41" i="9"/>
  <c r="PZ42" i="9"/>
  <c r="QP42" i="9"/>
  <c r="RF42" i="9"/>
  <c r="RV42" i="9"/>
  <c r="SL42" i="9"/>
  <c r="QD43" i="9"/>
  <c r="QT43" i="9"/>
  <c r="RJ43" i="9"/>
  <c r="RZ43" i="9"/>
  <c r="PR44" i="9"/>
  <c r="QH44" i="9"/>
  <c r="QX44" i="9"/>
  <c r="RN44" i="9"/>
  <c r="SD44" i="9"/>
  <c r="PV45" i="9"/>
  <c r="QL45" i="9"/>
  <c r="RB45" i="9"/>
  <c r="RR45" i="9"/>
  <c r="SH45" i="9"/>
  <c r="PZ46" i="9"/>
  <c r="QP46" i="9"/>
  <c r="RF46" i="9"/>
  <c r="RV46" i="9"/>
  <c r="SL46" i="9"/>
  <c r="QD47" i="9"/>
  <c r="QT47" i="9"/>
  <c r="RJ47" i="9"/>
  <c r="RZ47" i="9"/>
  <c r="PR48" i="9"/>
  <c r="QH48" i="9"/>
  <c r="QX48" i="9"/>
  <c r="RN48" i="9"/>
  <c r="SD48" i="9"/>
  <c r="PV49" i="9"/>
  <c r="QL49" i="9"/>
  <c r="RB49" i="9"/>
  <c r="RN49" i="9"/>
  <c r="RY49" i="9"/>
  <c r="SJ49" i="9"/>
  <c r="PU50" i="9"/>
  <c r="QC50" i="9"/>
  <c r="QK50" i="9"/>
  <c r="QS50" i="9"/>
  <c r="RA50" i="9"/>
  <c r="RI50" i="9"/>
  <c r="RQ50" i="9"/>
  <c r="RY50" i="9"/>
  <c r="SG50" i="9"/>
  <c r="SO50" i="9"/>
  <c r="PY51" i="9"/>
  <c r="QG51" i="9"/>
  <c r="QO51" i="9"/>
  <c r="QW51" i="9"/>
  <c r="RE51" i="9"/>
  <c r="RM51" i="9"/>
  <c r="RU51" i="9"/>
  <c r="SC51" i="9"/>
  <c r="SK51" i="9"/>
  <c r="PU52" i="9"/>
  <c r="QC52" i="9"/>
  <c r="QK52" i="9"/>
  <c r="QS52" i="9"/>
  <c r="RA52" i="9"/>
  <c r="RI52" i="9"/>
  <c r="RQ52" i="9"/>
  <c r="RY52" i="9"/>
  <c r="SG52" i="9"/>
  <c r="SO52" i="9"/>
  <c r="PY53" i="9"/>
  <c r="QG53" i="9"/>
  <c r="QO53" i="9"/>
  <c r="QW53" i="9"/>
  <c r="RE53" i="9"/>
  <c r="RM53" i="9"/>
  <c r="RU53" i="9"/>
  <c r="SC53" i="9"/>
  <c r="SK53" i="9"/>
  <c r="PU54" i="9"/>
  <c r="QC54" i="9"/>
  <c r="QK54" i="9"/>
  <c r="QS54" i="9"/>
  <c r="RA54" i="9"/>
  <c r="RI54" i="9"/>
  <c r="RQ54" i="9"/>
  <c r="RY54" i="9"/>
  <c r="SG54" i="9"/>
  <c r="SO54" i="9"/>
  <c r="PY55" i="9"/>
  <c r="QG55" i="9"/>
  <c r="QO55" i="9"/>
  <c r="QW55" i="9"/>
  <c r="RE55" i="9"/>
  <c r="RM55" i="9"/>
  <c r="RU55" i="9"/>
  <c r="SC55" i="9"/>
  <c r="SK55" i="9"/>
  <c r="PU56" i="9"/>
  <c r="QC56" i="9"/>
  <c r="QK56" i="9"/>
  <c r="QS56" i="9"/>
  <c r="RA56" i="9"/>
  <c r="RI56" i="9"/>
  <c r="RQ56" i="9"/>
  <c r="RY56" i="9"/>
  <c r="SG56" i="9"/>
  <c r="SO56" i="9"/>
  <c r="PY57" i="9"/>
  <c r="QG57" i="9"/>
  <c r="QO57" i="9"/>
  <c r="QW57" i="9"/>
  <c r="RE57" i="9"/>
  <c r="RM57" i="9"/>
  <c r="RU57" i="9"/>
  <c r="SC57" i="9"/>
  <c r="SK57" i="9"/>
  <c r="PU58" i="9"/>
  <c r="QC58" i="9"/>
  <c r="QK58" i="9"/>
  <c r="QS58" i="9"/>
  <c r="RA58" i="9"/>
  <c r="RI58" i="9"/>
  <c r="RQ58" i="9"/>
  <c r="RY58" i="9"/>
  <c r="SG58" i="9"/>
  <c r="SO58" i="9"/>
  <c r="PY59" i="9"/>
  <c r="QG59" i="9"/>
  <c r="QO59" i="9"/>
  <c r="QW59" i="9"/>
  <c r="RE59" i="9"/>
  <c r="RM59" i="9"/>
  <c r="RU59" i="9"/>
  <c r="SC59" i="9"/>
  <c r="SK59" i="9"/>
  <c r="PU60" i="9"/>
  <c r="QC60" i="9"/>
  <c r="QK60" i="9"/>
  <c r="QS60" i="9"/>
  <c r="RA60" i="9"/>
  <c r="RI60" i="9"/>
  <c r="RQ60" i="9"/>
  <c r="RY60" i="9"/>
  <c r="SG60" i="9"/>
  <c r="SO60" i="9"/>
  <c r="PY61" i="9"/>
  <c r="QG61" i="9"/>
  <c r="QO61" i="9"/>
  <c r="QW61" i="9"/>
  <c r="RE61" i="9"/>
  <c r="RM61" i="9"/>
  <c r="RU61" i="9"/>
  <c r="SC61" i="9"/>
  <c r="SK61" i="9"/>
  <c r="PU62" i="9"/>
  <c r="QC62" i="9"/>
  <c r="QK62" i="9"/>
  <c r="QS62" i="9"/>
  <c r="RA62" i="9"/>
  <c r="RI62" i="9"/>
  <c r="RQ62" i="9"/>
  <c r="RY62" i="9"/>
  <c r="SG62" i="9"/>
  <c r="SO62" i="9"/>
  <c r="PY63" i="9"/>
  <c r="QG63" i="9"/>
  <c r="QO63" i="9"/>
  <c r="QW63" i="9"/>
  <c r="RT13" i="9"/>
  <c r="RL16" i="9"/>
  <c r="RX18" i="9"/>
  <c r="QZ20" i="9"/>
  <c r="QB22" i="9"/>
  <c r="QH23" i="9"/>
  <c r="PV24" i="9"/>
  <c r="SH24" i="9"/>
  <c r="RJ26" i="9"/>
  <c r="QN27" i="9"/>
  <c r="QB28" i="9"/>
  <c r="SN28" i="9"/>
  <c r="QJ30" i="9"/>
  <c r="RE63" i="9"/>
  <c r="SK63" i="9"/>
  <c r="QS64" i="9"/>
  <c r="RY64" i="9"/>
  <c r="QG65" i="9"/>
  <c r="RM65" i="9"/>
  <c r="PU66" i="9"/>
  <c r="RA66" i="9"/>
  <c r="SG66" i="9"/>
  <c r="QO67" i="9"/>
  <c r="RU67" i="9"/>
  <c r="QC68" i="9"/>
  <c r="RI68" i="9"/>
  <c r="SO68" i="9"/>
  <c r="QW69" i="9"/>
  <c r="SC69" i="9"/>
  <c r="QK70" i="9"/>
  <c r="RQ70" i="9"/>
  <c r="PY71" i="9"/>
  <c r="RE71" i="9"/>
  <c r="SK71" i="9"/>
  <c r="QS72" i="9"/>
  <c r="RY72" i="9"/>
  <c r="QG73" i="9"/>
  <c r="RC73" i="9"/>
  <c r="RX73" i="9"/>
  <c r="PU74" i="9"/>
  <c r="QQ74" i="9"/>
  <c r="RL74" i="9"/>
  <c r="SG74" i="9"/>
  <c r="QE75" i="9"/>
  <c r="QZ75" i="9"/>
  <c r="RU75" i="9"/>
  <c r="PS76" i="9"/>
  <c r="QN76" i="9"/>
  <c r="RI76" i="9"/>
  <c r="RY76" i="9"/>
  <c r="SO76" i="9"/>
  <c r="QG77" i="9"/>
  <c r="QW77" i="9"/>
  <c r="RM77" i="9"/>
  <c r="SC77" i="9"/>
  <c r="PU78" i="9"/>
  <c r="QK78" i="9"/>
  <c r="RA78" i="9"/>
  <c r="RQ78" i="9"/>
  <c r="SG78" i="9"/>
  <c r="PY79" i="9"/>
  <c r="QO79" i="9"/>
  <c r="RE79" i="9"/>
  <c r="RU79" i="9"/>
  <c r="SK79" i="9"/>
  <c r="QC80" i="9"/>
  <c r="QS80" i="9"/>
  <c r="RI80" i="9"/>
  <c r="RY80" i="9"/>
  <c r="SO80" i="9"/>
  <c r="QG81" i="9"/>
  <c r="QW81" i="9"/>
  <c r="RM81" i="9"/>
  <c r="SC81" i="9"/>
  <c r="PU82" i="9"/>
  <c r="QK82" i="9"/>
  <c r="RA82" i="9"/>
  <c r="RQ82" i="9"/>
  <c r="SG82" i="9"/>
  <c r="QG67" i="9"/>
  <c r="RA68" i="9"/>
  <c r="QO69" i="9"/>
  <c r="QC70" i="9"/>
  <c r="SO70" i="9"/>
  <c r="QW71" i="9"/>
  <c r="QK72" i="9"/>
  <c r="PY73" i="9"/>
  <c r="QW73" i="9"/>
  <c r="SN73" i="9"/>
  <c r="RG74" i="9"/>
  <c r="PY75" i="9"/>
  <c r="RP75" i="9"/>
  <c r="QI76" i="9"/>
  <c r="RU76" i="9"/>
  <c r="QC77" i="9"/>
  <c r="RI77" i="9"/>
  <c r="SO77" i="9"/>
  <c r="QW78" i="9"/>
  <c r="SC78" i="9"/>
  <c r="QK79" i="9"/>
  <c r="RQ79" i="9"/>
  <c r="PY80" i="9"/>
  <c r="RE80" i="9"/>
  <c r="SK80" i="9"/>
  <c r="QS81" i="9"/>
  <c r="RY81" i="9"/>
  <c r="QG82" i="9"/>
  <c r="RM82" i="9"/>
  <c r="RM63" i="9"/>
  <c r="PU64" i="9"/>
  <c r="RA64" i="9"/>
  <c r="SG64" i="9"/>
  <c r="QO65" i="9"/>
  <c r="RU65" i="9"/>
  <c r="QC66" i="9"/>
  <c r="RI66" i="9"/>
  <c r="SO66" i="9"/>
  <c r="QW67" i="9"/>
  <c r="SC67" i="9"/>
  <c r="QK68" i="9"/>
  <c r="RQ68" i="9"/>
  <c r="PY69" i="9"/>
  <c r="RE69" i="9"/>
  <c r="SK69" i="9"/>
  <c r="QS70" i="9"/>
  <c r="RY70" i="9"/>
  <c r="QG71" i="9"/>
  <c r="RM71" i="9"/>
  <c r="PU72" i="9"/>
  <c r="RA72" i="9"/>
  <c r="SG72" i="9"/>
  <c r="QM73" i="9"/>
  <c r="RH73" i="9"/>
  <c r="SC73" i="9"/>
  <c r="QA74" i="9"/>
  <c r="QV74" i="9"/>
  <c r="RQ74" i="9"/>
  <c r="SM74" i="9"/>
  <c r="QJ75" i="9"/>
  <c r="RE75" i="9"/>
  <c r="SA75" i="9"/>
  <c r="PX76" i="9"/>
  <c r="QS76" i="9"/>
  <c r="RM76" i="9"/>
  <c r="SC76" i="9"/>
  <c r="PU77" i="9"/>
  <c r="QK77" i="9"/>
  <c r="RA77" i="9"/>
  <c r="RQ77" i="9"/>
  <c r="SG77" i="9"/>
  <c r="PY78" i="9"/>
  <c r="QO78" i="9"/>
  <c r="RE78" i="9"/>
  <c r="RU78" i="9"/>
  <c r="SK78" i="9"/>
  <c r="QC79" i="9"/>
  <c r="QS79" i="9"/>
  <c r="RI79" i="9"/>
  <c r="RY79" i="9"/>
  <c r="SO79" i="9"/>
  <c r="QG80" i="9"/>
  <c r="QW80" i="9"/>
  <c r="RM80" i="9"/>
  <c r="SC80" i="9"/>
  <c r="PU81" i="9"/>
  <c r="QK81" i="9"/>
  <c r="RA81" i="9"/>
  <c r="RQ81" i="9"/>
  <c r="SG81" i="9"/>
  <c r="PY82" i="9"/>
  <c r="QO82" i="9"/>
  <c r="RE82" i="9"/>
  <c r="RU82" i="9"/>
  <c r="SK82" i="9"/>
  <c r="RM67" i="9"/>
  <c r="PU68" i="9"/>
  <c r="SG68" i="9"/>
  <c r="RU69" i="9"/>
  <c r="RI70" i="9"/>
  <c r="SC71" i="9"/>
  <c r="RQ72" i="9"/>
  <c r="RS73" i="9"/>
  <c r="QK74" i="9"/>
  <c r="SB74" i="9"/>
  <c r="QU75" i="9"/>
  <c r="SK75" i="9"/>
  <c r="RD76" i="9"/>
  <c r="SK76" i="9"/>
  <c r="QS77" i="9"/>
  <c r="RY77" i="9"/>
  <c r="QG78" i="9"/>
  <c r="RM78" i="9"/>
  <c r="PU79" i="9"/>
  <c r="RA79" i="9"/>
  <c r="SG79" i="9"/>
  <c r="QO80" i="9"/>
  <c r="RU80" i="9"/>
  <c r="QC81" i="9"/>
  <c r="RI81" i="9"/>
  <c r="SO81" i="9"/>
  <c r="QW82" i="9"/>
  <c r="SC82" i="9"/>
  <c r="RU63" i="9"/>
  <c r="QC64" i="9"/>
  <c r="RI64" i="9"/>
  <c r="SO64" i="9"/>
  <c r="QW65" i="9"/>
  <c r="SC65" i="9"/>
  <c r="QK66" i="9"/>
  <c r="RQ66" i="9"/>
  <c r="PY67" i="9"/>
  <c r="RE67" i="9"/>
  <c r="SK67" i="9"/>
  <c r="QS68" i="9"/>
  <c r="RY68" i="9"/>
  <c r="QG69" i="9"/>
  <c r="RM69" i="9"/>
  <c r="PU70" i="9"/>
  <c r="RA70" i="9"/>
  <c r="SG70" i="9"/>
  <c r="QO71" i="9"/>
  <c r="RU71" i="9"/>
  <c r="QC72" i="9"/>
  <c r="RI72" i="9"/>
  <c r="SO72" i="9"/>
  <c r="QR73" i="9"/>
  <c r="RM73" i="9"/>
  <c r="SI73" i="9"/>
  <c r="QF74" i="9"/>
  <c r="RA74" i="9"/>
  <c r="RW74" i="9"/>
  <c r="PT75" i="9"/>
  <c r="QO75" i="9"/>
  <c r="RK75" i="9"/>
  <c r="SF75" i="9"/>
  <c r="QC76" i="9"/>
  <c r="QY76" i="9"/>
  <c r="RQ76" i="9"/>
  <c r="SG76" i="9"/>
  <c r="PY77" i="9"/>
  <c r="QO77" i="9"/>
  <c r="RE77" i="9"/>
  <c r="RU77" i="9"/>
  <c r="SK77" i="9"/>
  <c r="QC78" i="9"/>
  <c r="QS78" i="9"/>
  <c r="RI78" i="9"/>
  <c r="RY78" i="9"/>
  <c r="SO78" i="9"/>
  <c r="QG79" i="9"/>
  <c r="QW79" i="9"/>
  <c r="RM79" i="9"/>
  <c r="SC79" i="9"/>
  <c r="PU80" i="9"/>
  <c r="QK80" i="9"/>
  <c r="RA80" i="9"/>
  <c r="RQ80" i="9"/>
  <c r="SG80" i="9"/>
  <c r="PY81" i="9"/>
  <c r="QO81" i="9"/>
  <c r="RE81" i="9"/>
  <c r="RU81" i="9"/>
  <c r="SK81" i="9"/>
  <c r="QC82" i="9"/>
  <c r="QS82" i="9"/>
  <c r="RI82" i="9"/>
  <c r="RY82" i="9"/>
  <c r="SO82" i="9"/>
  <c r="SC63" i="9"/>
  <c r="QK64" i="9"/>
  <c r="RQ64" i="9"/>
  <c r="PY65" i="9"/>
  <c r="RE65" i="9"/>
  <c r="SK65" i="9"/>
  <c r="QS66" i="9"/>
  <c r="RY66" i="9"/>
  <c r="QQ18" i="9"/>
  <c r="QA18" i="9"/>
  <c r="SI17" i="9"/>
  <c r="RS17" i="9"/>
  <c r="RC17" i="9"/>
  <c r="QM17" i="9"/>
  <c r="PW17" i="9"/>
  <c r="SE16" i="9"/>
  <c r="RO16" i="9"/>
  <c r="QY16" i="9"/>
  <c r="QI16" i="9"/>
  <c r="PS16" i="9"/>
  <c r="SA15" i="9"/>
  <c r="RK15" i="9"/>
  <c r="QU15" i="9"/>
  <c r="QE15" i="9"/>
  <c r="SM14" i="9"/>
  <c r="RW14" i="9"/>
  <c r="RG14" i="9"/>
  <c r="QQ14" i="9"/>
  <c r="QA14" i="9"/>
  <c r="QP11" i="9"/>
  <c r="PZ11" i="9"/>
  <c r="SH10" i="9"/>
  <c r="RR10" i="9"/>
  <c r="RB10" i="9"/>
  <c r="QL10" i="9"/>
  <c r="PV10" i="9"/>
  <c r="SD9" i="9"/>
  <c r="RN9" i="9"/>
  <c r="QX9" i="9"/>
  <c r="QH9" i="9"/>
  <c r="PR9" i="9"/>
  <c r="RZ8" i="9"/>
  <c r="RJ8" i="9"/>
  <c r="QT8" i="9"/>
  <c r="QD8" i="9"/>
  <c r="SL7" i="9"/>
  <c r="RV7" i="9"/>
  <c r="RF7" i="9"/>
  <c r="QP7" i="9"/>
  <c r="PZ7" i="9"/>
  <c r="SM17" i="9"/>
  <c r="RC18" i="9"/>
  <c r="QM18" i="9"/>
  <c r="PW18" i="9"/>
  <c r="SE17" i="9"/>
  <c r="RO17" i="9"/>
  <c r="QY17" i="9"/>
  <c r="QI17" i="9"/>
  <c r="PS17" i="9"/>
  <c r="SA16" i="9"/>
  <c r="RK16" i="9"/>
  <c r="QU16" i="9"/>
  <c r="QE16" i="9"/>
  <c r="SM15" i="9"/>
  <c r="RW15" i="9"/>
  <c r="RG15" i="9"/>
  <c r="QQ15" i="9"/>
  <c r="QA15" i="9"/>
  <c r="SI14" i="9"/>
  <c r="RS14" i="9"/>
  <c r="RC14" i="9"/>
  <c r="QM14" i="9"/>
  <c r="RW13" i="9"/>
  <c r="QL11" i="9"/>
  <c r="PV11" i="9"/>
  <c r="SD10" i="9"/>
  <c r="RN10" i="9"/>
  <c r="QX10" i="9"/>
  <c r="QH10" i="9"/>
  <c r="PR10" i="9"/>
  <c r="RZ9" i="9"/>
  <c r="RJ9" i="9"/>
  <c r="QT9" i="9"/>
  <c r="QD9" i="9"/>
  <c r="SL8" i="9"/>
  <c r="RV8" i="9"/>
  <c r="RF8" i="9"/>
  <c r="QP8" i="9"/>
  <c r="PZ8" i="9"/>
  <c r="SH7" i="9"/>
  <c r="RR7" i="9"/>
  <c r="RB7" i="9"/>
  <c r="QL7" i="9"/>
  <c r="PV7" i="9"/>
  <c r="QI18" i="9"/>
  <c r="PS18" i="9"/>
  <c r="SA17" i="9"/>
  <c r="RK17" i="9"/>
  <c r="QU17" i="9"/>
  <c r="QE17" i="9"/>
  <c r="SM16" i="9"/>
  <c r="RW16" i="9"/>
  <c r="RG16" i="9"/>
  <c r="QQ16" i="9"/>
  <c r="QA16" i="9"/>
  <c r="SI15" i="9"/>
  <c r="RS15" i="9"/>
  <c r="RC15" i="9"/>
  <c r="QM15" i="9"/>
  <c r="PW15" i="9"/>
  <c r="SE14" i="9"/>
  <c r="RO14" i="9"/>
  <c r="QY14" i="9"/>
  <c r="QI14" i="9"/>
  <c r="QX11" i="9"/>
  <c r="QH11" i="9"/>
  <c r="PR11" i="9"/>
  <c r="RZ10" i="9"/>
  <c r="RJ10" i="9"/>
  <c r="QT10" i="9"/>
  <c r="QD10" i="9"/>
  <c r="SL9" i="9"/>
  <c r="RV9" i="9"/>
  <c r="RF9" i="9"/>
  <c r="QP9" i="9"/>
  <c r="PZ9" i="9"/>
  <c r="SH8" i="9"/>
  <c r="RR8" i="9"/>
  <c r="RB8" i="9"/>
  <c r="QL8" i="9"/>
  <c r="PV8" i="9"/>
  <c r="SD7" i="9"/>
  <c r="RN7" i="9"/>
  <c r="QX7" i="9"/>
  <c r="QH7" i="9"/>
  <c r="RW17" i="9"/>
  <c r="RG17" i="9"/>
  <c r="QQ17" i="9"/>
  <c r="QA17" i="9"/>
  <c r="SI16" i="9"/>
  <c r="RS16" i="9"/>
  <c r="RC16" i="9"/>
  <c r="QM16" i="9"/>
  <c r="PW16" i="9"/>
  <c r="SE15" i="9"/>
  <c r="RO15" i="9"/>
  <c r="QY15" i="9"/>
  <c r="QI15" i="9"/>
  <c r="PS15" i="9"/>
  <c r="SA14" i="9"/>
  <c r="RK14" i="9"/>
  <c r="QU14" i="9"/>
  <c r="QE14" i="9"/>
  <c r="QT11" i="9"/>
  <c r="QD11" i="9"/>
  <c r="SL10" i="9"/>
  <c r="RV10" i="9"/>
  <c r="RF10" i="9"/>
  <c r="QP10" i="9"/>
  <c r="PZ10" i="9"/>
  <c r="SH9" i="9"/>
  <c r="RR9" i="9"/>
  <c r="RB9" i="9"/>
  <c r="QL9" i="9"/>
  <c r="PV9" i="9"/>
  <c r="SD8" i="9"/>
  <c r="RN8" i="9"/>
  <c r="QX8" i="9"/>
  <c r="QH8" i="9"/>
  <c r="PR8" i="9"/>
  <c r="RZ7" i="9"/>
  <c r="RJ7" i="9"/>
  <c r="QT7" i="9"/>
  <c r="QD7" i="9"/>
  <c r="QY18" i="9"/>
  <c r="QU18" i="9"/>
  <c r="QE18" i="9"/>
  <c r="SR7" i="9" l="1" a="1"/>
  <c r="SS7" i="9" l="1"/>
  <c r="SU7" i="9"/>
  <c r="TB7" i="9"/>
  <c r="TJ7" i="9"/>
  <c r="TQ7" i="9"/>
  <c r="TW7" i="9"/>
  <c r="UE7" i="9"/>
  <c r="UL7" i="9"/>
  <c r="US7" i="9"/>
  <c r="VA7" i="9"/>
  <c r="VG7" i="9"/>
  <c r="VN7" i="9"/>
  <c r="SX8" i="9"/>
  <c r="TE8" i="9"/>
  <c r="TK8" i="9"/>
  <c r="TS8" i="9"/>
  <c r="TZ8" i="9"/>
  <c r="UG8" i="9"/>
  <c r="UO8" i="9"/>
  <c r="UU8" i="9"/>
  <c r="VB8" i="9"/>
  <c r="VJ8" i="9"/>
  <c r="SS9" i="9"/>
  <c r="SY9" i="9"/>
  <c r="TG9" i="9"/>
  <c r="TN9" i="9"/>
  <c r="TU9" i="9"/>
  <c r="UC9" i="9"/>
  <c r="UI9" i="9"/>
  <c r="UP9" i="9"/>
  <c r="UX9" i="9"/>
  <c r="VE9" i="9"/>
  <c r="VK9" i="9"/>
  <c r="SU10" i="9"/>
  <c r="TB10" i="9"/>
  <c r="TI10" i="9"/>
  <c r="TQ10" i="9"/>
  <c r="TW10" i="9"/>
  <c r="UD10" i="9"/>
  <c r="UL10" i="9"/>
  <c r="US10" i="9"/>
  <c r="UY10" i="9"/>
  <c r="VG10" i="9"/>
  <c r="VN10" i="9"/>
  <c r="SW11" i="9"/>
  <c r="TE11" i="9"/>
  <c r="TK11" i="9"/>
  <c r="TR11" i="9"/>
  <c r="TZ11" i="9"/>
  <c r="UE11" i="9"/>
  <c r="UJ11" i="9"/>
  <c r="UP11" i="9"/>
  <c r="UU11" i="9"/>
  <c r="UZ11" i="9"/>
  <c r="VF11" i="9"/>
  <c r="VK11" i="9"/>
  <c r="SR12" i="9"/>
  <c r="SX12" i="9"/>
  <c r="TC12" i="9"/>
  <c r="TH12" i="9"/>
  <c r="TN12" i="9"/>
  <c r="TS12" i="9"/>
  <c r="TX12" i="9"/>
  <c r="UD12" i="9"/>
  <c r="UI12" i="9"/>
  <c r="UN12" i="9"/>
  <c r="UT12" i="9"/>
  <c r="UY12" i="9"/>
  <c r="VD12" i="9"/>
  <c r="VJ12" i="9"/>
  <c r="VO12" i="9"/>
  <c r="SV13" i="9"/>
  <c r="TB13" i="9"/>
  <c r="TG13" i="9"/>
  <c r="TL13" i="9"/>
  <c r="TR13" i="9"/>
  <c r="TW13" i="9"/>
  <c r="UB13" i="9"/>
  <c r="UH13" i="9"/>
  <c r="UM13" i="9"/>
  <c r="UR13" i="9"/>
  <c r="UY13" i="9"/>
  <c r="VG13" i="9"/>
  <c r="VO13" i="9"/>
  <c r="SY14" i="9"/>
  <c r="TG14" i="9"/>
  <c r="ST7" i="9"/>
  <c r="TE7" i="9"/>
  <c r="TM7" i="9"/>
  <c r="TV7" i="9"/>
  <c r="UG7" i="9"/>
  <c r="UP7" i="9"/>
  <c r="UX7" i="9"/>
  <c r="VI7" i="9"/>
  <c r="ST8" i="9"/>
  <c r="TC8" i="9"/>
  <c r="TN8" i="9"/>
  <c r="TV8" i="9"/>
  <c r="UE8" i="9"/>
  <c r="UP8" i="9"/>
  <c r="UY8" i="9"/>
  <c r="VG8" i="9"/>
  <c r="ST9" i="9"/>
  <c r="TC9" i="9"/>
  <c r="TM9" i="9"/>
  <c r="TW9" i="9"/>
  <c r="UE9" i="9"/>
  <c r="UO9" i="9"/>
  <c r="UY9" i="9"/>
  <c r="VI9" i="9"/>
  <c r="SS10" i="9"/>
  <c r="TC10" i="9"/>
  <c r="TM10" i="9"/>
  <c r="TV10" i="9"/>
  <c r="UG10" i="9"/>
  <c r="UO10" i="9"/>
  <c r="UX10" i="9"/>
  <c r="VI10" i="9"/>
  <c r="ST11" i="9"/>
  <c r="SY7" i="9"/>
  <c r="TG7" i="9"/>
  <c r="TR7" i="9"/>
  <c r="UA7" i="9"/>
  <c r="UK7" i="9"/>
  <c r="UU7" i="9"/>
  <c r="VC7" i="9"/>
  <c r="VM7" i="9"/>
  <c r="SY8" i="9"/>
  <c r="TI8" i="9"/>
  <c r="TQ8" i="9"/>
  <c r="UA8" i="9"/>
  <c r="UK8" i="9"/>
  <c r="UT8" i="9"/>
  <c r="VE8" i="9"/>
  <c r="VM8" i="9"/>
  <c r="SX9" i="9"/>
  <c r="TI9" i="9"/>
  <c r="TR9" i="9"/>
  <c r="TZ9" i="9"/>
  <c r="UK9" i="9"/>
  <c r="UT9" i="9"/>
  <c r="VC9" i="9"/>
  <c r="VN9" i="9"/>
  <c r="SX10" i="9"/>
  <c r="TG10" i="9"/>
  <c r="TR10" i="9"/>
  <c r="UA10" i="9"/>
  <c r="UI10" i="9"/>
  <c r="UT10" i="9"/>
  <c r="VC10" i="9"/>
  <c r="VM10" i="9"/>
  <c r="SY11" i="9"/>
  <c r="TG11" i="9"/>
  <c r="TQ11" i="9"/>
  <c r="UA11" i="9"/>
  <c r="UH11" i="9"/>
  <c r="UN11" i="9"/>
  <c r="UV11" i="9"/>
  <c r="VC11" i="9"/>
  <c r="VJ11" i="9"/>
  <c r="ST12" i="9"/>
  <c r="SZ12" i="9"/>
  <c r="TG12" i="9"/>
  <c r="TO12" i="9"/>
  <c r="TV12" i="9"/>
  <c r="UB12" i="9"/>
  <c r="UJ12" i="9"/>
  <c r="UQ12" i="9"/>
  <c r="UX12" i="9"/>
  <c r="VF12" i="9"/>
  <c r="VL12" i="9"/>
  <c r="SU13" i="9"/>
  <c r="TC13" i="9"/>
  <c r="TJ13" i="9"/>
  <c r="TP13" i="9"/>
  <c r="TX13" i="9"/>
  <c r="UE13" i="9"/>
  <c r="UL13" i="9"/>
  <c r="UT13" i="9"/>
  <c r="VC13" i="9"/>
  <c r="VL13" i="9"/>
  <c r="SZ14" i="9"/>
  <c r="TK14" i="9"/>
  <c r="TS14" i="9"/>
  <c r="UA14" i="9"/>
  <c r="UI14" i="9"/>
  <c r="UQ14" i="9"/>
  <c r="UY14" i="9"/>
  <c r="VG14" i="9"/>
  <c r="VO14" i="9"/>
  <c r="SY15" i="9"/>
  <c r="TG15" i="9"/>
  <c r="TO15" i="9"/>
  <c r="TW15" i="9"/>
  <c r="UE15" i="9"/>
  <c r="UM15" i="9"/>
  <c r="UU15" i="9"/>
  <c r="VC15" i="9"/>
  <c r="VK15" i="9"/>
  <c r="SU16" i="9"/>
  <c r="TC16" i="9"/>
  <c r="TK16" i="9"/>
  <c r="TS16" i="9"/>
  <c r="UA16" i="9"/>
  <c r="UI16" i="9"/>
  <c r="UQ16" i="9"/>
  <c r="UY16" i="9"/>
  <c r="VG16" i="9"/>
  <c r="VO16" i="9"/>
  <c r="SW17" i="9"/>
  <c r="TC17" i="9"/>
  <c r="TH17" i="9"/>
  <c r="TM17" i="9"/>
  <c r="TS17" i="9"/>
  <c r="TX17" i="9"/>
  <c r="UC17" i="9"/>
  <c r="UI17" i="9"/>
  <c r="UN17" i="9"/>
  <c r="US17" i="9"/>
  <c r="UY17" i="9"/>
  <c r="VD17" i="9"/>
  <c r="VI17" i="9"/>
  <c r="VO17" i="9"/>
  <c r="SV18" i="9"/>
  <c r="TA18" i="9"/>
  <c r="TG18" i="9"/>
  <c r="TK18" i="9"/>
  <c r="TO18" i="9"/>
  <c r="TS18" i="9"/>
  <c r="TW18" i="9"/>
  <c r="UA18" i="9"/>
  <c r="UE18" i="9"/>
  <c r="UI18" i="9"/>
  <c r="UM18" i="9"/>
  <c r="UQ18" i="9"/>
  <c r="UU18" i="9"/>
  <c r="UY18" i="9"/>
  <c r="VC18" i="9"/>
  <c r="VG18" i="9"/>
  <c r="VK18" i="9"/>
  <c r="VO18" i="9"/>
  <c r="SU19" i="9"/>
  <c r="SY19" i="9"/>
  <c r="TC19" i="9"/>
  <c r="TG19" i="9"/>
  <c r="TK19" i="9"/>
  <c r="TO19" i="9"/>
  <c r="TS19" i="9"/>
  <c r="TW19" i="9"/>
  <c r="UA19" i="9"/>
  <c r="UE19" i="9"/>
  <c r="UI19" i="9"/>
  <c r="UM19" i="9"/>
  <c r="UQ19" i="9"/>
  <c r="UU19" i="9"/>
  <c r="UY19" i="9"/>
  <c r="VC19" i="9"/>
  <c r="VG19" i="9"/>
  <c r="VK19" i="9"/>
  <c r="VO19" i="9"/>
  <c r="SU20" i="9"/>
  <c r="SY20" i="9"/>
  <c r="TC20" i="9"/>
  <c r="TG20" i="9"/>
  <c r="TK20" i="9"/>
  <c r="TO20" i="9"/>
  <c r="TS20" i="9"/>
  <c r="TW20" i="9"/>
  <c r="UA20" i="9"/>
  <c r="UE20" i="9"/>
  <c r="UI20" i="9"/>
  <c r="UM20" i="9"/>
  <c r="UQ20" i="9"/>
  <c r="UU20" i="9"/>
  <c r="UY20" i="9"/>
  <c r="VC20" i="9"/>
  <c r="VG20" i="9"/>
  <c r="VK20" i="9"/>
  <c r="VO20" i="9"/>
  <c r="SU21" i="9"/>
  <c r="SY21" i="9"/>
  <c r="TC21" i="9"/>
  <c r="TG21" i="9"/>
  <c r="TK21" i="9"/>
  <c r="TO21" i="9"/>
  <c r="TS21" i="9"/>
  <c r="TW21" i="9"/>
  <c r="UA21" i="9"/>
  <c r="UE21" i="9"/>
  <c r="SW7" i="9"/>
  <c r="TF7" i="9"/>
  <c r="TZ7" i="9"/>
  <c r="UQ7" i="9"/>
  <c r="VK7" i="9"/>
  <c r="TF8" i="9"/>
  <c r="TY8" i="9"/>
  <c r="UQ8" i="9"/>
  <c r="VK8" i="9"/>
  <c r="TE9" i="9"/>
  <c r="TY9" i="9"/>
  <c r="US9" i="9"/>
  <c r="VJ9" i="9"/>
  <c r="TF10" i="9"/>
  <c r="TY10" i="9"/>
  <c r="UQ10" i="9"/>
  <c r="VJ10" i="9"/>
  <c r="TB11" i="9"/>
  <c r="TO11" i="9"/>
  <c r="UB11" i="9"/>
  <c r="UL11" i="9"/>
  <c r="UT11" i="9"/>
  <c r="VD11" i="9"/>
  <c r="VN11" i="9"/>
  <c r="SY12" i="9"/>
  <c r="TJ12" i="9"/>
  <c r="TR12" i="9"/>
  <c r="UA12" i="9"/>
  <c r="UL12" i="9"/>
  <c r="UU12" i="9"/>
  <c r="VC12" i="9"/>
  <c r="VN12" i="9"/>
  <c r="SY13" i="9"/>
  <c r="TH13" i="9"/>
  <c r="TS13" i="9"/>
  <c r="UA13" i="9"/>
  <c r="UJ13" i="9"/>
  <c r="UU13" i="9"/>
  <c r="VH13" i="9"/>
  <c r="SV14" i="9"/>
  <c r="TL14" i="9"/>
  <c r="TW14" i="9"/>
  <c r="UF14" i="9"/>
  <c r="UR14" i="9"/>
  <c r="VC14" i="9"/>
  <c r="VL14" i="9"/>
  <c r="SZ15" i="9"/>
  <c r="TK15" i="9"/>
  <c r="TT15" i="9"/>
  <c r="UF15" i="9"/>
  <c r="UQ15" i="9"/>
  <c r="UZ15" i="9"/>
  <c r="VL15" i="9"/>
  <c r="SY16" i="9"/>
  <c r="TH16" i="9"/>
  <c r="TT16" i="9"/>
  <c r="UE16" i="9"/>
  <c r="UN16" i="9"/>
  <c r="UZ16" i="9"/>
  <c r="VK16" i="9"/>
  <c r="SV17" i="9"/>
  <c r="TD17" i="9"/>
  <c r="TK17" i="9"/>
  <c r="TQ17" i="9"/>
  <c r="TY17" i="9"/>
  <c r="UF17" i="9"/>
  <c r="UM17" i="9"/>
  <c r="UU17" i="9"/>
  <c r="VA17" i="9"/>
  <c r="VH17" i="9"/>
  <c r="SR18" i="9"/>
  <c r="SY18" i="9"/>
  <c r="TE18" i="9"/>
  <c r="TL18" i="9"/>
  <c r="TQ18" i="9"/>
  <c r="TV18" i="9"/>
  <c r="UB18" i="9"/>
  <c r="UG18" i="9"/>
  <c r="UL18" i="9"/>
  <c r="UR18" i="9"/>
  <c r="UW18" i="9"/>
  <c r="VB18" i="9"/>
  <c r="VH18" i="9"/>
  <c r="VM18" i="9"/>
  <c r="ST19" i="9"/>
  <c r="SZ19" i="9"/>
  <c r="TE19" i="9"/>
  <c r="TJ19" i="9"/>
  <c r="TP19" i="9"/>
  <c r="TU19" i="9"/>
  <c r="TZ19" i="9"/>
  <c r="UF19" i="9"/>
  <c r="UK19" i="9"/>
  <c r="UP19" i="9"/>
  <c r="UV19" i="9"/>
  <c r="VA19" i="9"/>
  <c r="VF19" i="9"/>
  <c r="VL19" i="9"/>
  <c r="SS20" i="9"/>
  <c r="SX20" i="9"/>
  <c r="TD20" i="9"/>
  <c r="TI20" i="9"/>
  <c r="TN20" i="9"/>
  <c r="TT20" i="9"/>
  <c r="TY20" i="9"/>
  <c r="UD20" i="9"/>
  <c r="UJ20" i="9"/>
  <c r="UO20" i="9"/>
  <c r="UT20" i="9"/>
  <c r="UZ20" i="9"/>
  <c r="VE20" i="9"/>
  <c r="VJ20" i="9"/>
  <c r="SR21" i="9"/>
  <c r="SW21" i="9"/>
  <c r="TB21" i="9"/>
  <c r="TH21" i="9"/>
  <c r="TM21" i="9"/>
  <c r="TR21" i="9"/>
  <c r="TX21" i="9"/>
  <c r="UC21" i="9"/>
  <c r="UH21" i="9"/>
  <c r="UL21" i="9"/>
  <c r="UP21" i="9"/>
  <c r="UT21" i="9"/>
  <c r="UX21" i="9"/>
  <c r="VB21" i="9"/>
  <c r="VF21" i="9"/>
  <c r="VJ21" i="9"/>
  <c r="VN21" i="9"/>
  <c r="ST22" i="9"/>
  <c r="SX22" i="9"/>
  <c r="TB22" i="9"/>
  <c r="TF22" i="9"/>
  <c r="TJ22" i="9"/>
  <c r="TN22" i="9"/>
  <c r="TR22" i="9"/>
  <c r="TV22" i="9"/>
  <c r="TZ22" i="9"/>
  <c r="UD22" i="9"/>
  <c r="UH22" i="9"/>
  <c r="UL22" i="9"/>
  <c r="UP22" i="9"/>
  <c r="UT22" i="9"/>
  <c r="UX22" i="9"/>
  <c r="VB22" i="9"/>
  <c r="VF22" i="9"/>
  <c r="VJ22" i="9"/>
  <c r="VN22" i="9"/>
  <c r="ST23" i="9"/>
  <c r="SX23" i="9"/>
  <c r="TB23" i="9"/>
  <c r="TF23" i="9"/>
  <c r="TJ23" i="9"/>
  <c r="TN23" i="9"/>
  <c r="TR23" i="9"/>
  <c r="TV23" i="9"/>
  <c r="TZ23" i="9"/>
  <c r="UD23" i="9"/>
  <c r="UH23" i="9"/>
  <c r="UL23" i="9"/>
  <c r="UP23" i="9"/>
  <c r="UT23" i="9"/>
  <c r="UX23" i="9"/>
  <c r="VB23" i="9"/>
  <c r="VF23" i="9"/>
  <c r="VJ23" i="9"/>
  <c r="VN23" i="9"/>
  <c r="ST24" i="9"/>
  <c r="SX24" i="9"/>
  <c r="TB24" i="9"/>
  <c r="TF24" i="9"/>
  <c r="TJ24" i="9"/>
  <c r="TN24" i="9"/>
  <c r="TR24" i="9"/>
  <c r="TV24" i="9"/>
  <c r="TZ24" i="9"/>
  <c r="UD24" i="9"/>
  <c r="UH24" i="9"/>
  <c r="UL24" i="9"/>
  <c r="UP24" i="9"/>
  <c r="UT24" i="9"/>
  <c r="UX24" i="9"/>
  <c r="VB24" i="9"/>
  <c r="VF24" i="9"/>
  <c r="VJ24" i="9"/>
  <c r="VN24" i="9"/>
  <c r="ST25" i="9"/>
  <c r="SX25" i="9"/>
  <c r="TB25" i="9"/>
  <c r="TF25" i="9"/>
  <c r="TJ25" i="9"/>
  <c r="TN25" i="9"/>
  <c r="TR25" i="9"/>
  <c r="TV25" i="9"/>
  <c r="TZ25" i="9"/>
  <c r="UD25" i="9"/>
  <c r="UH25" i="9"/>
  <c r="UL25" i="9"/>
  <c r="UP25" i="9"/>
  <c r="UT25" i="9"/>
  <c r="UX25" i="9"/>
  <c r="VB25" i="9"/>
  <c r="VF25" i="9"/>
  <c r="VJ25" i="9"/>
  <c r="VN25" i="9"/>
  <c r="ST26" i="9"/>
  <c r="SX26" i="9"/>
  <c r="TB26" i="9"/>
  <c r="TF26" i="9"/>
  <c r="TJ26" i="9"/>
  <c r="TN26" i="9"/>
  <c r="TR26" i="9"/>
  <c r="TV26" i="9"/>
  <c r="TZ26" i="9"/>
  <c r="UD26" i="9"/>
  <c r="UH26" i="9"/>
  <c r="UL26" i="9"/>
  <c r="UP26" i="9"/>
  <c r="UT26" i="9"/>
  <c r="UX26" i="9"/>
  <c r="VB26" i="9"/>
  <c r="VF26" i="9"/>
  <c r="VJ26" i="9"/>
  <c r="VN26" i="9"/>
  <c r="ST27" i="9"/>
  <c r="SX27" i="9"/>
  <c r="TB27" i="9"/>
  <c r="TF27" i="9"/>
  <c r="TJ27" i="9"/>
  <c r="TN27" i="9"/>
  <c r="TR27" i="9"/>
  <c r="TV27" i="9"/>
  <c r="TZ27" i="9"/>
  <c r="UD27" i="9"/>
  <c r="UH27" i="9"/>
  <c r="UL27" i="9"/>
  <c r="UP27" i="9"/>
  <c r="UT27" i="9"/>
  <c r="UX27" i="9"/>
  <c r="VB27" i="9"/>
  <c r="VF27" i="9"/>
  <c r="VJ27" i="9"/>
  <c r="VN27" i="9"/>
  <c r="ST28" i="9"/>
  <c r="SX28" i="9"/>
  <c r="TB28" i="9"/>
  <c r="TF28" i="9"/>
  <c r="TJ28" i="9"/>
  <c r="TN28" i="9"/>
  <c r="TR28" i="9"/>
  <c r="TV28" i="9"/>
  <c r="TZ28" i="9"/>
  <c r="UD28" i="9"/>
  <c r="UH28" i="9"/>
  <c r="UL28" i="9"/>
  <c r="UP28" i="9"/>
  <c r="UT28" i="9"/>
  <c r="UX28" i="9"/>
  <c r="VB28" i="9"/>
  <c r="VF28" i="9"/>
  <c r="VJ28" i="9"/>
  <c r="VN28" i="9"/>
  <c r="ST29" i="9"/>
  <c r="SX29" i="9"/>
  <c r="TB29" i="9"/>
  <c r="TF29" i="9"/>
  <c r="TJ29" i="9"/>
  <c r="TN29" i="9"/>
  <c r="TR29" i="9"/>
  <c r="TV29" i="9"/>
  <c r="TZ29" i="9"/>
  <c r="UD29" i="9"/>
  <c r="UH29" i="9"/>
  <c r="UL29" i="9"/>
  <c r="UP29" i="9"/>
  <c r="UT29" i="9"/>
  <c r="UX29" i="9"/>
  <c r="VB29" i="9"/>
  <c r="VF29" i="9"/>
  <c r="VJ29" i="9"/>
  <c r="VN29" i="9"/>
  <c r="ST30" i="9"/>
  <c r="SX30" i="9"/>
  <c r="TB30" i="9"/>
  <c r="TF30" i="9"/>
  <c r="TJ30" i="9"/>
  <c r="TN30" i="9"/>
  <c r="TR30" i="9"/>
  <c r="TV30" i="9"/>
  <c r="TZ30" i="9"/>
  <c r="UD30" i="9"/>
  <c r="UH30" i="9"/>
  <c r="UL30" i="9"/>
  <c r="UP30" i="9"/>
  <c r="UT30" i="9"/>
  <c r="UX30" i="9"/>
  <c r="VB30" i="9"/>
  <c r="VF30" i="9"/>
  <c r="VJ30" i="9"/>
  <c r="VN30" i="9"/>
  <c r="ST31" i="9"/>
  <c r="SX31" i="9"/>
  <c r="TB31" i="9"/>
  <c r="TF31" i="9"/>
  <c r="TJ31" i="9"/>
  <c r="TN31" i="9"/>
  <c r="TR31" i="9"/>
  <c r="TV31" i="9"/>
  <c r="TZ31" i="9"/>
  <c r="UD31" i="9"/>
  <c r="UH31" i="9"/>
  <c r="UL31" i="9"/>
  <c r="UP31" i="9"/>
  <c r="UT31" i="9"/>
  <c r="UX31" i="9"/>
  <c r="VB31" i="9"/>
  <c r="VF31" i="9"/>
  <c r="VJ31" i="9"/>
  <c r="VN31" i="9"/>
  <c r="ST32" i="9"/>
  <c r="SX32" i="9"/>
  <c r="TB32" i="9"/>
  <c r="TF32" i="9"/>
  <c r="TJ32" i="9"/>
  <c r="TN32" i="9"/>
  <c r="TR32" i="9"/>
  <c r="TV32" i="9"/>
  <c r="TZ32" i="9"/>
  <c r="UD32" i="9"/>
  <c r="UH32" i="9"/>
  <c r="UL32" i="9"/>
  <c r="UP32" i="9"/>
  <c r="UT32" i="9"/>
  <c r="UX32" i="9"/>
  <c r="VB32" i="9"/>
  <c r="VF32" i="9"/>
  <c r="VJ32" i="9"/>
  <c r="VN32" i="9"/>
  <c r="ST33" i="9"/>
  <c r="SX33" i="9"/>
  <c r="TB33" i="9"/>
  <c r="TF33" i="9"/>
  <c r="TK7" i="9"/>
  <c r="UH7" i="9"/>
  <c r="VF7" i="9"/>
  <c r="TJ8" i="9"/>
  <c r="UI8" i="9"/>
  <c r="VF8" i="9"/>
  <c r="TJ9" i="9"/>
  <c r="UH9" i="9"/>
  <c r="VF9" i="9"/>
  <c r="TK10" i="9"/>
  <c r="UH10" i="9"/>
  <c r="VE10" i="9"/>
  <c r="TF11" i="9"/>
  <c r="TV11" i="9"/>
  <c r="UI11" i="9"/>
  <c r="UX11" i="9"/>
  <c r="VH11" i="9"/>
  <c r="SV12" i="9"/>
  <c r="TK12" i="9"/>
  <c r="TW12" i="9"/>
  <c r="UH12" i="9"/>
  <c r="UV12" i="9"/>
  <c r="VH12" i="9"/>
  <c r="SX13" i="9"/>
  <c r="TK13" i="9"/>
  <c r="TV13" i="9"/>
  <c r="UI13" i="9"/>
  <c r="UV13" i="9"/>
  <c r="SR14" i="9"/>
  <c r="TH14" i="9"/>
  <c r="TX14" i="9"/>
  <c r="UM14" i="9"/>
  <c r="UZ14" i="9"/>
  <c r="SR15" i="9"/>
  <c r="TD15" i="9"/>
  <c r="TS15" i="9"/>
  <c r="UI15" i="9"/>
  <c r="UV15" i="9"/>
  <c r="VH15" i="9"/>
  <c r="SZ16" i="9"/>
  <c r="TO16" i="9"/>
  <c r="UB16" i="9"/>
  <c r="UR16" i="9"/>
  <c r="VD16" i="9"/>
  <c r="SU17" i="9"/>
  <c r="TE17" i="9"/>
  <c r="TO17" i="9"/>
  <c r="TW17" i="9"/>
  <c r="UG17" i="9"/>
  <c r="UQ17" i="9"/>
  <c r="UZ17" i="9"/>
  <c r="VK17" i="9"/>
  <c r="SU18" i="9"/>
  <c r="TD18" i="9"/>
  <c r="TM18" i="9"/>
  <c r="TT18" i="9"/>
  <c r="TZ18" i="9"/>
  <c r="UH18" i="9"/>
  <c r="UO18" i="9"/>
  <c r="UV18" i="9"/>
  <c r="VD18" i="9"/>
  <c r="VJ18" i="9"/>
  <c r="SS19" i="9"/>
  <c r="TA19" i="9"/>
  <c r="TH19" i="9"/>
  <c r="TN19" i="9"/>
  <c r="TV19" i="9"/>
  <c r="UC19" i="9"/>
  <c r="UJ19" i="9"/>
  <c r="UR19" i="9"/>
  <c r="UX19" i="9"/>
  <c r="VE19" i="9"/>
  <c r="VM19" i="9"/>
  <c r="SV20" i="9"/>
  <c r="TB20" i="9"/>
  <c r="TJ20" i="9"/>
  <c r="TQ20" i="9"/>
  <c r="TX20" i="9"/>
  <c r="UF20" i="9"/>
  <c r="UL20" i="9"/>
  <c r="US20" i="9"/>
  <c r="VA20" i="9"/>
  <c r="VH20" i="9"/>
  <c r="VN20" i="9"/>
  <c r="SX21" i="9"/>
  <c r="TO7" i="9"/>
  <c r="UW7" i="9"/>
  <c r="TA8" i="9"/>
  <c r="UL8" i="9"/>
  <c r="SW9" i="9"/>
  <c r="UD9" i="9"/>
  <c r="VO9" i="9"/>
  <c r="TS10" i="9"/>
  <c r="VB10" i="9"/>
  <c r="TJ11" i="9"/>
  <c r="UD11" i="9"/>
  <c r="UR11" i="9"/>
  <c r="VL11" i="9"/>
  <c r="TD12" i="9"/>
  <c r="TT12" i="9"/>
  <c r="UM12" i="9"/>
  <c r="VB12" i="9"/>
  <c r="ST13" i="9"/>
  <c r="TN13" i="9"/>
  <c r="UD13" i="9"/>
  <c r="UQ13" i="9"/>
  <c r="SU14" i="9"/>
  <c r="TP14" i="9"/>
  <c r="UJ14" i="9"/>
  <c r="VD14" i="9"/>
  <c r="SV15" i="9"/>
  <c r="TP15" i="9"/>
  <c r="UJ15" i="9"/>
  <c r="VD15" i="9"/>
  <c r="SV16" i="9"/>
  <c r="TP16" i="9"/>
  <c r="UJ16" i="9"/>
  <c r="VC16" i="9"/>
  <c r="SY17" i="9"/>
  <c r="TI17" i="9"/>
  <c r="TU17" i="9"/>
  <c r="UJ17" i="9"/>
  <c r="UV17" i="9"/>
  <c r="VG17" i="9"/>
  <c r="SW18" i="9"/>
  <c r="TI18" i="9"/>
  <c r="TR18" i="9"/>
  <c r="UC18" i="9"/>
  <c r="UK18" i="9"/>
  <c r="UT18" i="9"/>
  <c r="VE18" i="9"/>
  <c r="VN18" i="9"/>
  <c r="SX19" i="9"/>
  <c r="TI19" i="9"/>
  <c r="TR19" i="9"/>
  <c r="UB19" i="9"/>
  <c r="UL19" i="9"/>
  <c r="UT19" i="9"/>
  <c r="VD19" i="9"/>
  <c r="VN19" i="9"/>
  <c r="SZ20" i="9"/>
  <c r="TH20" i="9"/>
  <c r="TR20" i="9"/>
  <c r="UB20" i="9"/>
  <c r="UK20" i="9"/>
  <c r="UV20" i="9"/>
  <c r="VD20" i="9"/>
  <c r="VM20" i="9"/>
  <c r="SZ21" i="9"/>
  <c r="TF21" i="9"/>
  <c r="TN21" i="9"/>
  <c r="TU21" i="9"/>
  <c r="UB21" i="9"/>
  <c r="UI21" i="9"/>
  <c r="UN21" i="9"/>
  <c r="US21" i="9"/>
  <c r="UY21" i="9"/>
  <c r="VD21" i="9"/>
  <c r="VI21" i="9"/>
  <c r="VO21" i="9"/>
  <c r="SV22" i="9"/>
  <c r="TA22" i="9"/>
  <c r="TG22" i="9"/>
  <c r="TL22" i="9"/>
  <c r="TQ22" i="9"/>
  <c r="TW22" i="9"/>
  <c r="UB22" i="9"/>
  <c r="UG22" i="9"/>
  <c r="UM22" i="9"/>
  <c r="UR22" i="9"/>
  <c r="UW22" i="9"/>
  <c r="VC22" i="9"/>
  <c r="VH22" i="9"/>
  <c r="VM22" i="9"/>
  <c r="SU23" i="9"/>
  <c r="SZ23" i="9"/>
  <c r="TE23" i="9"/>
  <c r="TK23" i="9"/>
  <c r="TP23" i="9"/>
  <c r="TU23" i="9"/>
  <c r="UA23" i="9"/>
  <c r="UF23" i="9"/>
  <c r="UK23" i="9"/>
  <c r="UQ23" i="9"/>
  <c r="UV23" i="9"/>
  <c r="VA23" i="9"/>
  <c r="VG23" i="9"/>
  <c r="VL23" i="9"/>
  <c r="SS24" i="9"/>
  <c r="SY24" i="9"/>
  <c r="TD24" i="9"/>
  <c r="TI24" i="9"/>
  <c r="TO24" i="9"/>
  <c r="TT24" i="9"/>
  <c r="TY24" i="9"/>
  <c r="UE24" i="9"/>
  <c r="UJ24" i="9"/>
  <c r="UO24" i="9"/>
  <c r="UU24" i="9"/>
  <c r="UZ24" i="9"/>
  <c r="VE24" i="9"/>
  <c r="VK24" i="9"/>
  <c r="SR25" i="9"/>
  <c r="SW25" i="9"/>
  <c r="TC25" i="9"/>
  <c r="TH25" i="9"/>
  <c r="TM25" i="9"/>
  <c r="TS25" i="9"/>
  <c r="TX25" i="9"/>
  <c r="UC25" i="9"/>
  <c r="UI25" i="9"/>
  <c r="UN25" i="9"/>
  <c r="US25" i="9"/>
  <c r="UY25" i="9"/>
  <c r="VD25" i="9"/>
  <c r="VI25" i="9"/>
  <c r="VO25" i="9"/>
  <c r="SV26" i="9"/>
  <c r="TA26" i="9"/>
  <c r="TG26" i="9"/>
  <c r="TL26" i="9"/>
  <c r="TQ26" i="9"/>
  <c r="TW26" i="9"/>
  <c r="UB26" i="9"/>
  <c r="UG26" i="9"/>
  <c r="UM26" i="9"/>
  <c r="UR26" i="9"/>
  <c r="UW26" i="9"/>
  <c r="VC26" i="9"/>
  <c r="VH26" i="9"/>
  <c r="VM26" i="9"/>
  <c r="SU27" i="9"/>
  <c r="SZ27" i="9"/>
  <c r="TE27" i="9"/>
  <c r="TK27" i="9"/>
  <c r="TP27" i="9"/>
  <c r="TU27" i="9"/>
  <c r="UA27" i="9"/>
  <c r="UF27" i="9"/>
  <c r="UK27" i="9"/>
  <c r="UQ27" i="9"/>
  <c r="UV27" i="9"/>
  <c r="VA27" i="9"/>
  <c r="VG27" i="9"/>
  <c r="VL27" i="9"/>
  <c r="SS28" i="9"/>
  <c r="SY28" i="9"/>
  <c r="TD28" i="9"/>
  <c r="TI28" i="9"/>
  <c r="TO28" i="9"/>
  <c r="TT28" i="9"/>
  <c r="TY28" i="9"/>
  <c r="UE28" i="9"/>
  <c r="UJ28" i="9"/>
  <c r="UO28" i="9"/>
  <c r="TA7" i="9"/>
  <c r="VB7" i="9"/>
  <c r="TU8" i="9"/>
  <c r="VO8" i="9"/>
  <c r="UM9" i="9"/>
  <c r="TA10" i="9"/>
  <c r="UW10" i="9"/>
  <c r="TM11" i="9"/>
  <c r="UM11" i="9"/>
  <c r="VG11" i="9"/>
  <c r="TF12" i="9"/>
  <c r="UE12" i="9"/>
  <c r="UZ12" i="9"/>
  <c r="SZ13" i="9"/>
  <c r="TT13" i="9"/>
  <c r="UP13" i="9"/>
  <c r="TC14" i="9"/>
  <c r="UB14" i="9"/>
  <c r="UV14" i="9"/>
  <c r="TC15" i="9"/>
  <c r="UA15" i="9"/>
  <c r="UY15" i="9"/>
  <c r="TD16" i="9"/>
  <c r="TX16" i="9"/>
  <c r="UV16" i="9"/>
  <c r="SZ17" i="9"/>
  <c r="TP17" i="9"/>
  <c r="UE17" i="9"/>
  <c r="UW17" i="9"/>
  <c r="VM17" i="9"/>
  <c r="TH18" i="9"/>
  <c r="TU18" i="9"/>
  <c r="UF18" i="9"/>
  <c r="US18" i="9"/>
  <c r="VF18" i="9"/>
  <c r="SV19" i="9"/>
  <c r="TF19" i="9"/>
  <c r="TT19" i="9"/>
  <c r="UG19" i="9"/>
  <c r="US19" i="9"/>
  <c r="VH19" i="9"/>
  <c r="ST20" i="9"/>
  <c r="TF20" i="9"/>
  <c r="TU20" i="9"/>
  <c r="UG20" i="9"/>
  <c r="UR20" i="9"/>
  <c r="VF20" i="9"/>
  <c r="ST21" i="9"/>
  <c r="TE21" i="9"/>
  <c r="TP21" i="9"/>
  <c r="TY21" i="9"/>
  <c r="UG21" i="9"/>
  <c r="UO21" i="9"/>
  <c r="UV21" i="9"/>
  <c r="VC21" i="9"/>
  <c r="VK21" i="9"/>
  <c r="SS22" i="9"/>
  <c r="SZ22" i="9"/>
  <c r="TH22" i="9"/>
  <c r="TO22" i="9"/>
  <c r="TU22" i="9"/>
  <c r="UC22" i="9"/>
  <c r="UJ22" i="9"/>
  <c r="UQ22" i="9"/>
  <c r="UY22" i="9"/>
  <c r="VE22" i="9"/>
  <c r="VL22" i="9"/>
  <c r="SV23" i="9"/>
  <c r="TC23" i="9"/>
  <c r="TI23" i="9"/>
  <c r="TQ23" i="9"/>
  <c r="TX23" i="9"/>
  <c r="UE23" i="9"/>
  <c r="UM23" i="9"/>
  <c r="US23" i="9"/>
  <c r="UZ23" i="9"/>
  <c r="VH23" i="9"/>
  <c r="VO23" i="9"/>
  <c r="SW24" i="9"/>
  <c r="TE24" i="9"/>
  <c r="TL24" i="9"/>
  <c r="TS24" i="9"/>
  <c r="UA24" i="9"/>
  <c r="UG24" i="9"/>
  <c r="UN24" i="9"/>
  <c r="UC7" i="9"/>
  <c r="SU8" i="9"/>
  <c r="UW8" i="9"/>
  <c r="TO9" i="9"/>
  <c r="VA9" i="9"/>
  <c r="UC10" i="9"/>
  <c r="SU11" i="9"/>
  <c r="TW11" i="9"/>
  <c r="UY11" i="9"/>
  <c r="SU12" i="9"/>
  <c r="TP12" i="9"/>
  <c r="UP12" i="9"/>
  <c r="VK12" i="9"/>
  <c r="TF13" i="9"/>
  <c r="UF13" i="9"/>
  <c r="VD13" i="9"/>
  <c r="TO14" i="9"/>
  <c r="UN14" i="9"/>
  <c r="VK14" i="9"/>
  <c r="TL15" i="9"/>
  <c r="UN15" i="9"/>
  <c r="VO15" i="9"/>
  <c r="TL16" i="9"/>
  <c r="UM16" i="9"/>
  <c r="VL16" i="9"/>
  <c r="TG17" i="9"/>
  <c r="UA17" i="9"/>
  <c r="UO17" i="9"/>
  <c r="VE17" i="9"/>
  <c r="SZ18" i="9"/>
  <c r="TN18" i="9"/>
  <c r="TY18" i="9"/>
  <c r="UN18" i="9"/>
  <c r="UZ18" i="9"/>
  <c r="VL18" i="9"/>
  <c r="TB19" i="9"/>
  <c r="TM19" i="9"/>
  <c r="TY19" i="9"/>
  <c r="UN19" i="9"/>
  <c r="UZ19" i="9"/>
  <c r="VJ19" i="9"/>
  <c r="TA20" i="9"/>
  <c r="TM20" i="9"/>
  <c r="TZ20" i="9"/>
  <c r="UN20" i="9"/>
  <c r="UX20" i="9"/>
  <c r="VL20" i="9"/>
  <c r="TA21" i="9"/>
  <c r="TJ21" i="9"/>
  <c r="TT21" i="9"/>
  <c r="UD21" i="9"/>
  <c r="UK21" i="9"/>
  <c r="UR21" i="9"/>
  <c r="UZ21" i="9"/>
  <c r="VG21" i="9"/>
  <c r="VM21" i="9"/>
  <c r="SW22" i="9"/>
  <c r="TD22" i="9"/>
  <c r="TK22" i="9"/>
  <c r="TS22" i="9"/>
  <c r="TY22" i="9"/>
  <c r="UF22" i="9"/>
  <c r="UN22" i="9"/>
  <c r="UU22" i="9"/>
  <c r="VA22" i="9"/>
  <c r="VI22" i="9"/>
  <c r="SR23" i="9"/>
  <c r="SY23" i="9"/>
  <c r="TG23" i="9"/>
  <c r="TM23" i="9"/>
  <c r="TT23" i="9"/>
  <c r="UB23" i="9"/>
  <c r="UI23" i="9"/>
  <c r="UO23" i="9"/>
  <c r="UW23" i="9"/>
  <c r="VD23" i="9"/>
  <c r="VK23" i="9"/>
  <c r="SU24" i="9"/>
  <c r="TA24" i="9"/>
  <c r="TH24" i="9"/>
  <c r="TP24" i="9"/>
  <c r="TW24" i="9"/>
  <c r="UC24" i="9"/>
  <c r="UK24" i="9"/>
  <c r="UR24" i="9"/>
  <c r="UY24" i="9"/>
  <c r="VG24" i="9"/>
  <c r="VM24" i="9"/>
  <c r="SV25" i="9"/>
  <c r="TD25" i="9"/>
  <c r="TK25" i="9"/>
  <c r="TQ25" i="9"/>
  <c r="TY25" i="9"/>
  <c r="UF25" i="9"/>
  <c r="UM25" i="9"/>
  <c r="UU25" i="9"/>
  <c r="VA25" i="9"/>
  <c r="VH25" i="9"/>
  <c r="SR26" i="9"/>
  <c r="SY26" i="9"/>
  <c r="TE26" i="9"/>
  <c r="TM26" i="9"/>
  <c r="TT26" i="9"/>
  <c r="UA26" i="9"/>
  <c r="UI26" i="9"/>
  <c r="UO26" i="9"/>
  <c r="UV26" i="9"/>
  <c r="VD26" i="9"/>
  <c r="VK26" i="9"/>
  <c r="SS27" i="9"/>
  <c r="TA27" i="9"/>
  <c r="TH27" i="9"/>
  <c r="TO27" i="9"/>
  <c r="TW27" i="9"/>
  <c r="UC27" i="9"/>
  <c r="UJ27" i="9"/>
  <c r="UR27" i="9"/>
  <c r="UY27" i="9"/>
  <c r="VE27" i="9"/>
  <c r="VM27" i="9"/>
  <c r="SV28" i="9"/>
  <c r="TC28" i="9"/>
  <c r="TK28" i="9"/>
  <c r="TQ28" i="9"/>
  <c r="TX28" i="9"/>
  <c r="UF28" i="9"/>
  <c r="UM28" i="9"/>
  <c r="US28" i="9"/>
  <c r="UY28" i="9"/>
  <c r="VD28" i="9"/>
  <c r="VI28" i="9"/>
  <c r="VO28" i="9"/>
  <c r="SV29" i="9"/>
  <c r="TA29" i="9"/>
  <c r="TG29" i="9"/>
  <c r="TL29" i="9"/>
  <c r="TQ29" i="9"/>
  <c r="TW29" i="9"/>
  <c r="UB29" i="9"/>
  <c r="UG29" i="9"/>
  <c r="UM29" i="9"/>
  <c r="UR29" i="9"/>
  <c r="UW29" i="9"/>
  <c r="VC29" i="9"/>
  <c r="VH29" i="9"/>
  <c r="VM29" i="9"/>
  <c r="SU30" i="9"/>
  <c r="SZ30" i="9"/>
  <c r="TE30" i="9"/>
  <c r="TK30" i="9"/>
  <c r="TP30" i="9"/>
  <c r="TU30" i="9"/>
  <c r="UA30" i="9"/>
  <c r="UF30" i="9"/>
  <c r="UK30" i="9"/>
  <c r="UQ30" i="9"/>
  <c r="UV30" i="9"/>
  <c r="VA30" i="9"/>
  <c r="VG30" i="9"/>
  <c r="VL30" i="9"/>
  <c r="SS31" i="9"/>
  <c r="SY31" i="9"/>
  <c r="TD31" i="9"/>
  <c r="TI31" i="9"/>
  <c r="TO31" i="9"/>
  <c r="TT31" i="9"/>
  <c r="TY31" i="9"/>
  <c r="UE31" i="9"/>
  <c r="UJ31" i="9"/>
  <c r="UO31" i="9"/>
  <c r="UU31" i="9"/>
  <c r="UZ31" i="9"/>
  <c r="VE31" i="9"/>
  <c r="VK31" i="9"/>
  <c r="SR32" i="9"/>
  <c r="SW32" i="9"/>
  <c r="TC32" i="9"/>
  <c r="TH32" i="9"/>
  <c r="TM32" i="9"/>
  <c r="TS32" i="9"/>
  <c r="TX32" i="9"/>
  <c r="UC32" i="9"/>
  <c r="UI32" i="9"/>
  <c r="UN32" i="9"/>
  <c r="US32" i="9"/>
  <c r="UY32" i="9"/>
  <c r="VD32" i="9"/>
  <c r="VI32" i="9"/>
  <c r="VO32" i="9"/>
  <c r="SV33" i="9"/>
  <c r="TA33" i="9"/>
  <c r="TG33" i="9"/>
  <c r="TK33" i="9"/>
  <c r="TO33" i="9"/>
  <c r="TS33" i="9"/>
  <c r="TW33" i="9"/>
  <c r="UA33" i="9"/>
  <c r="UE33" i="9"/>
  <c r="UI33" i="9"/>
  <c r="UM33" i="9"/>
  <c r="UQ33" i="9"/>
  <c r="UU33" i="9"/>
  <c r="UY33" i="9"/>
  <c r="VC33" i="9"/>
  <c r="VG33" i="9"/>
  <c r="VK33" i="9"/>
  <c r="VO33" i="9"/>
  <c r="SU34" i="9"/>
  <c r="SY34" i="9"/>
  <c r="TC34" i="9"/>
  <c r="TG34" i="9"/>
  <c r="TK34" i="9"/>
  <c r="TO34" i="9"/>
  <c r="TS34" i="9"/>
  <c r="TW34" i="9"/>
  <c r="UA34" i="9"/>
  <c r="UE34" i="9"/>
  <c r="UI34" i="9"/>
  <c r="UM34" i="9"/>
  <c r="UQ34" i="9"/>
  <c r="UU34" i="9"/>
  <c r="UY34" i="9"/>
  <c r="VC34" i="9"/>
  <c r="VG34" i="9"/>
  <c r="VK34" i="9"/>
  <c r="VO34" i="9"/>
  <c r="SU35" i="9"/>
  <c r="SY35" i="9"/>
  <c r="TC35" i="9"/>
  <c r="TG35" i="9"/>
  <c r="TK35" i="9"/>
  <c r="TO35" i="9"/>
  <c r="TS35" i="9"/>
  <c r="TW35" i="9"/>
  <c r="UA35" i="9"/>
  <c r="UE35" i="9"/>
  <c r="UI35" i="9"/>
  <c r="UM35" i="9"/>
  <c r="UQ35" i="9"/>
  <c r="UU35" i="9"/>
  <c r="UY35" i="9"/>
  <c r="VC35" i="9"/>
  <c r="VG35" i="9"/>
  <c r="VK35" i="9"/>
  <c r="VO35" i="9"/>
  <c r="SU36" i="9"/>
  <c r="SY36" i="9"/>
  <c r="TC36" i="9"/>
  <c r="TG36" i="9"/>
  <c r="TK36" i="9"/>
  <c r="TO36" i="9"/>
  <c r="TS36" i="9"/>
  <c r="TW36" i="9"/>
  <c r="UA36" i="9"/>
  <c r="UE36" i="9"/>
  <c r="UI36" i="9"/>
  <c r="UM36" i="9"/>
  <c r="UQ36" i="9"/>
  <c r="UU36" i="9"/>
  <c r="UY36" i="9"/>
  <c r="VC36" i="9"/>
  <c r="VG36" i="9"/>
  <c r="VK36" i="9"/>
  <c r="VO36" i="9"/>
  <c r="SU37" i="9"/>
  <c r="SY37" i="9"/>
  <c r="TC37" i="9"/>
  <c r="TG37" i="9"/>
  <c r="TK37" i="9"/>
  <c r="TO37" i="9"/>
  <c r="TS37" i="9"/>
  <c r="TW37" i="9"/>
  <c r="UA37" i="9"/>
  <c r="UE37" i="9"/>
  <c r="UI37" i="9"/>
  <c r="UM37" i="9"/>
  <c r="UQ37" i="9"/>
  <c r="UU37" i="9"/>
  <c r="UY37" i="9"/>
  <c r="VC37" i="9"/>
  <c r="VG37" i="9"/>
  <c r="VK37" i="9"/>
  <c r="VO37" i="9"/>
  <c r="SU38" i="9"/>
  <c r="SY38" i="9"/>
  <c r="TC38" i="9"/>
  <c r="TG38" i="9"/>
  <c r="TK38" i="9"/>
  <c r="TO38" i="9"/>
  <c r="TS38" i="9"/>
  <c r="TW38" i="9"/>
  <c r="UA38" i="9"/>
  <c r="UE38" i="9"/>
  <c r="UI38" i="9"/>
  <c r="UM38" i="9"/>
  <c r="UQ38" i="9"/>
  <c r="UU38" i="9"/>
  <c r="UY38" i="9"/>
  <c r="VC38" i="9"/>
  <c r="VG38" i="9"/>
  <c r="VK38" i="9"/>
  <c r="VO38" i="9"/>
  <c r="SU39" i="9"/>
  <c r="SY39" i="9"/>
  <c r="TC39" i="9"/>
  <c r="TG39" i="9"/>
  <c r="TK39" i="9"/>
  <c r="TO39" i="9"/>
  <c r="TS39" i="9"/>
  <c r="TW39" i="9"/>
  <c r="UA39" i="9"/>
  <c r="UE39" i="9"/>
  <c r="UI39" i="9"/>
  <c r="UM39" i="9"/>
  <c r="UQ39" i="9"/>
  <c r="UU39" i="9"/>
  <c r="UY39" i="9"/>
  <c r="VC39" i="9"/>
  <c r="VG39" i="9"/>
  <c r="VK39" i="9"/>
  <c r="VO39" i="9"/>
  <c r="SU40" i="9"/>
  <c r="SY40" i="9"/>
  <c r="TC40" i="9"/>
  <c r="TG40" i="9"/>
  <c r="TK40" i="9"/>
  <c r="TO40" i="9"/>
  <c r="TS40" i="9"/>
  <c r="TW40" i="9"/>
  <c r="UA40" i="9"/>
  <c r="UE40" i="9"/>
  <c r="UI40" i="9"/>
  <c r="UM40" i="9"/>
  <c r="UQ40" i="9"/>
  <c r="UU40" i="9"/>
  <c r="UY40" i="9"/>
  <c r="VC40" i="9"/>
  <c r="VG40" i="9"/>
  <c r="VK40" i="9"/>
  <c r="VO40" i="9"/>
  <c r="SU41" i="9"/>
  <c r="SY41" i="9"/>
  <c r="TC41" i="9"/>
  <c r="TG41" i="9"/>
  <c r="TK41" i="9"/>
  <c r="TO41" i="9"/>
  <c r="TS41" i="9"/>
  <c r="TW41" i="9"/>
  <c r="UA41" i="9"/>
  <c r="UE41" i="9"/>
  <c r="UI41" i="9"/>
  <c r="UM41" i="9"/>
  <c r="UQ41" i="9"/>
  <c r="UU41" i="9"/>
  <c r="UY41" i="9"/>
  <c r="VC41" i="9"/>
  <c r="VG41" i="9"/>
  <c r="VK41" i="9"/>
  <c r="VO41" i="9"/>
  <c r="SU42" i="9"/>
  <c r="SY42" i="9"/>
  <c r="TC42" i="9"/>
  <c r="TG42" i="9"/>
  <c r="TK42" i="9"/>
  <c r="TO42" i="9"/>
  <c r="TS42" i="9"/>
  <c r="TW42" i="9"/>
  <c r="UA42" i="9"/>
  <c r="UE42" i="9"/>
  <c r="UI42" i="9"/>
  <c r="UM42" i="9"/>
  <c r="UQ42" i="9"/>
  <c r="UU42" i="9"/>
  <c r="UY42" i="9"/>
  <c r="VC42" i="9"/>
  <c r="VG42" i="9"/>
  <c r="VK42" i="9"/>
  <c r="VO42" i="9"/>
  <c r="SU43" i="9"/>
  <c r="SY43" i="9"/>
  <c r="TC43" i="9"/>
  <c r="TG43" i="9"/>
  <c r="TK43" i="9"/>
  <c r="TO43" i="9"/>
  <c r="TS43" i="9"/>
  <c r="TW43" i="9"/>
  <c r="UA43" i="9"/>
  <c r="UE43" i="9"/>
  <c r="UI43" i="9"/>
  <c r="UM43" i="9"/>
  <c r="UQ43" i="9"/>
  <c r="UU43" i="9"/>
  <c r="UY43" i="9"/>
  <c r="VC43" i="9"/>
  <c r="VG43" i="9"/>
  <c r="VK43" i="9"/>
  <c r="VO43" i="9"/>
  <c r="SU44" i="9"/>
  <c r="SY44" i="9"/>
  <c r="TC44" i="9"/>
  <c r="TG44" i="9"/>
  <c r="TU7" i="9"/>
  <c r="UD8" i="9"/>
  <c r="UU9" i="9"/>
  <c r="VO10" i="9"/>
  <c r="UQ11" i="9"/>
  <c r="TL12" i="9"/>
  <c r="VG12" i="9"/>
  <c r="TZ13" i="9"/>
  <c r="TD14" i="9"/>
  <c r="VH14" i="9"/>
  <c r="UB15" i="9"/>
  <c r="TG16" i="9"/>
  <c r="VH16" i="9"/>
  <c r="TT17" i="9"/>
  <c r="VC17" i="9"/>
  <c r="TJ18" i="9"/>
  <c r="UJ18" i="9"/>
  <c r="VI18" i="9"/>
  <c r="TL19" i="9"/>
  <c r="UH19" i="9"/>
  <c r="VI19" i="9"/>
  <c r="TL20" i="9"/>
  <c r="UH20" i="9"/>
  <c r="VI20" i="9"/>
  <c r="TI21" i="9"/>
  <c r="TZ21" i="9"/>
  <c r="UQ21" i="9"/>
  <c r="VE21" i="9"/>
  <c r="SU22" i="9"/>
  <c r="TI22" i="9"/>
  <c r="TX22" i="9"/>
  <c r="UK22" i="9"/>
  <c r="UZ22" i="9"/>
  <c r="VO22" i="9"/>
  <c r="TD23" i="9"/>
  <c r="TS23" i="9"/>
  <c r="UG23" i="9"/>
  <c r="UU23" i="9"/>
  <c r="VI23" i="9"/>
  <c r="SZ24" i="9"/>
  <c r="TM24" i="9"/>
  <c r="UB24" i="9"/>
  <c r="UQ24" i="9"/>
  <c r="VA24" i="9"/>
  <c r="VI24" i="9"/>
  <c r="SU25" i="9"/>
  <c r="TE25" i="9"/>
  <c r="TO25" i="9"/>
  <c r="TW25" i="9"/>
  <c r="UG25" i="9"/>
  <c r="UQ25" i="9"/>
  <c r="UZ25" i="9"/>
  <c r="VK25" i="9"/>
  <c r="SU26" i="9"/>
  <c r="TD26" i="9"/>
  <c r="TO26" i="9"/>
  <c r="TX26" i="9"/>
  <c r="UF26" i="9"/>
  <c r="UQ26" i="9"/>
  <c r="UZ26" i="9"/>
  <c r="VI26" i="9"/>
  <c r="SV27" i="9"/>
  <c r="TD27" i="9"/>
  <c r="TM27" i="9"/>
  <c r="TX27" i="9"/>
  <c r="UG27" i="9"/>
  <c r="UO27" i="9"/>
  <c r="UZ27" i="9"/>
  <c r="VI27" i="9"/>
  <c r="SU28" i="9"/>
  <c r="TE28" i="9"/>
  <c r="TM28" i="9"/>
  <c r="TW28" i="9"/>
  <c r="UG28" i="9"/>
  <c r="UQ28" i="9"/>
  <c r="UW28" i="9"/>
  <c r="VE28" i="9"/>
  <c r="VL28" i="9"/>
  <c r="SU29" i="9"/>
  <c r="TC29" i="9"/>
  <c r="TI29" i="9"/>
  <c r="TP29" i="9"/>
  <c r="TX29" i="9"/>
  <c r="UE29" i="9"/>
  <c r="UK29" i="9"/>
  <c r="US29" i="9"/>
  <c r="UZ29" i="9"/>
  <c r="VG29" i="9"/>
  <c r="VO29" i="9"/>
  <c r="SW30" i="9"/>
  <c r="TD30" i="9"/>
  <c r="TL30" i="9"/>
  <c r="TS30" i="9"/>
  <c r="TY30" i="9"/>
  <c r="UG30" i="9"/>
  <c r="UN30" i="9"/>
  <c r="UU30" i="9"/>
  <c r="VC30" i="9"/>
  <c r="VI30" i="9"/>
  <c r="SR31" i="9"/>
  <c r="SZ31" i="9"/>
  <c r="TG31" i="9"/>
  <c r="TM31" i="9"/>
  <c r="TU31" i="9"/>
  <c r="UB31" i="9"/>
  <c r="UI31" i="9"/>
  <c r="UQ31" i="9"/>
  <c r="UW31" i="9"/>
  <c r="VD31" i="9"/>
  <c r="VL31" i="9"/>
  <c r="SU32" i="9"/>
  <c r="TA32" i="9"/>
  <c r="TI32" i="9"/>
  <c r="TP32" i="9"/>
  <c r="TW32" i="9"/>
  <c r="UE32" i="9"/>
  <c r="UK32" i="9"/>
  <c r="UR32" i="9"/>
  <c r="UZ32" i="9"/>
  <c r="VG32" i="9"/>
  <c r="VM32" i="9"/>
  <c r="SW33" i="9"/>
  <c r="TD33" i="9"/>
  <c r="TJ33" i="9"/>
  <c r="TP33" i="9"/>
  <c r="TU33" i="9"/>
  <c r="TZ33" i="9"/>
  <c r="UF33" i="9"/>
  <c r="UK33" i="9"/>
  <c r="UP33" i="9"/>
  <c r="UV33" i="9"/>
  <c r="VA33" i="9"/>
  <c r="VF33" i="9"/>
  <c r="VL33" i="9"/>
  <c r="SS34" i="9"/>
  <c r="SX34" i="9"/>
  <c r="TD34" i="9"/>
  <c r="TI34" i="9"/>
  <c r="TN34" i="9"/>
  <c r="TT34" i="9"/>
  <c r="TY34" i="9"/>
  <c r="UD34" i="9"/>
  <c r="UJ34" i="9"/>
  <c r="UO34" i="9"/>
  <c r="UT34" i="9"/>
  <c r="UZ34" i="9"/>
  <c r="VE34" i="9"/>
  <c r="VJ34" i="9"/>
  <c r="SR35" i="9"/>
  <c r="SW35" i="9"/>
  <c r="TB35" i="9"/>
  <c r="TH35" i="9"/>
  <c r="TM35" i="9"/>
  <c r="TR35" i="9"/>
  <c r="TX35" i="9"/>
  <c r="UC35" i="9"/>
  <c r="UH35" i="9"/>
  <c r="UN35" i="9"/>
  <c r="US35" i="9"/>
  <c r="UX35" i="9"/>
  <c r="VD35" i="9"/>
  <c r="VI35" i="9"/>
  <c r="VN35" i="9"/>
  <c r="SV36" i="9"/>
  <c r="TA36" i="9"/>
  <c r="TF36" i="9"/>
  <c r="TL36" i="9"/>
  <c r="TQ36" i="9"/>
  <c r="TV36" i="9"/>
  <c r="UB36" i="9"/>
  <c r="SS8" i="9"/>
  <c r="TB9" i="9"/>
  <c r="TN10" i="9"/>
  <c r="TU11" i="9"/>
  <c r="VO11" i="9"/>
  <c r="UF12" i="9"/>
  <c r="TD13" i="9"/>
  <c r="UZ13" i="9"/>
  <c r="UE14" i="9"/>
  <c r="TH15" i="9"/>
  <c r="VG15" i="9"/>
  <c r="UF16" i="9"/>
  <c r="TA17" i="9"/>
  <c r="UK17" i="9"/>
  <c r="SS18" i="9"/>
  <c r="TX18" i="9"/>
  <c r="UX18" i="9"/>
  <c r="SW19" i="9"/>
  <c r="TX19" i="9"/>
  <c r="UW19" i="9"/>
  <c r="SW20" i="9"/>
  <c r="TV20" i="9"/>
  <c r="UW20" i="9"/>
  <c r="SV21" i="9"/>
  <c r="TQ21" i="9"/>
  <c r="UJ21" i="9"/>
  <c r="UW21" i="9"/>
  <c r="VL21" i="9"/>
  <c r="TC22" i="9"/>
  <c r="TP22" i="9"/>
  <c r="UE22" i="9"/>
  <c r="US22" i="9"/>
  <c r="VG22" i="9"/>
  <c r="SW23" i="9"/>
  <c r="TL23" i="9"/>
  <c r="TY23" i="9"/>
  <c r="UN23" i="9"/>
  <c r="VC23" i="9"/>
  <c r="SR24" i="9"/>
  <c r="TG24" i="9"/>
  <c r="TU24" i="9"/>
  <c r="UI24" i="9"/>
  <c r="UV24" i="9"/>
  <c r="VD24" i="9"/>
  <c r="VO24" i="9"/>
  <c r="SZ25" i="9"/>
  <c r="TI25" i="9"/>
  <c r="TT25" i="9"/>
  <c r="UB25" i="9"/>
  <c r="UK25" i="9"/>
  <c r="UV25" i="9"/>
  <c r="VE25" i="9"/>
  <c r="VM25" i="9"/>
  <c r="SZ26" i="9"/>
  <c r="TI26" i="9"/>
  <c r="TS26" i="9"/>
  <c r="UC26" i="9"/>
  <c r="UK26" i="9"/>
  <c r="UU26" i="9"/>
  <c r="VE26" i="9"/>
  <c r="VO26" i="9"/>
  <c r="SY27" i="9"/>
  <c r="TI27" i="9"/>
  <c r="TS27" i="9"/>
  <c r="UB27" i="9"/>
  <c r="UM27" i="9"/>
  <c r="UU27" i="9"/>
  <c r="VD27" i="9"/>
  <c r="VO27" i="9"/>
  <c r="SZ28" i="9"/>
  <c r="TH28" i="9"/>
  <c r="TS28" i="9"/>
  <c r="UB28" i="9"/>
  <c r="UK28" i="9"/>
  <c r="UU28" i="9"/>
  <c r="VA28" i="9"/>
  <c r="VH28" i="9"/>
  <c r="SR29" i="9"/>
  <c r="SY29" i="9"/>
  <c r="TE29" i="9"/>
  <c r="TM29" i="9"/>
  <c r="TT29" i="9"/>
  <c r="UA29" i="9"/>
  <c r="UI29" i="9"/>
  <c r="UO29" i="9"/>
  <c r="UV29" i="9"/>
  <c r="VD29" i="9"/>
  <c r="VK29" i="9"/>
  <c r="SS30" i="9"/>
  <c r="TA30" i="9"/>
  <c r="TH30" i="9"/>
  <c r="TO30" i="9"/>
  <c r="TW30" i="9"/>
  <c r="UC30" i="9"/>
  <c r="UJ30" i="9"/>
  <c r="UR30" i="9"/>
  <c r="UY30" i="9"/>
  <c r="VE30" i="9"/>
  <c r="VM30" i="9"/>
  <c r="SV31" i="9"/>
  <c r="TC31" i="9"/>
  <c r="TK31" i="9"/>
  <c r="TQ31" i="9"/>
  <c r="TX31" i="9"/>
  <c r="UF31" i="9"/>
  <c r="UM31" i="9"/>
  <c r="US31" i="9"/>
  <c r="VA31" i="9"/>
  <c r="VH31" i="9"/>
  <c r="VO31" i="9"/>
  <c r="SY32" i="9"/>
  <c r="TE32" i="9"/>
  <c r="TL32" i="9"/>
  <c r="TT32" i="9"/>
  <c r="UA32" i="9"/>
  <c r="UG32" i="9"/>
  <c r="UO32" i="9"/>
  <c r="UV32" i="9"/>
  <c r="VC32" i="9"/>
  <c r="VK32" i="9"/>
  <c r="SS33" i="9"/>
  <c r="SZ33" i="9"/>
  <c r="TH33" i="9"/>
  <c r="TM33" i="9"/>
  <c r="TR33" i="9"/>
  <c r="TX33" i="9"/>
  <c r="UC33" i="9"/>
  <c r="UH33" i="9"/>
  <c r="UN33" i="9"/>
  <c r="US33" i="9"/>
  <c r="UX33" i="9"/>
  <c r="VD33" i="9"/>
  <c r="VI33" i="9"/>
  <c r="VN33" i="9"/>
  <c r="SV34" i="9"/>
  <c r="TA34" i="9"/>
  <c r="TF34" i="9"/>
  <c r="TL34" i="9"/>
  <c r="TQ34" i="9"/>
  <c r="TV34" i="9"/>
  <c r="UB34" i="9"/>
  <c r="UG34" i="9"/>
  <c r="UL34" i="9"/>
  <c r="UR34" i="9"/>
  <c r="UW34" i="9"/>
  <c r="VB34" i="9"/>
  <c r="VH34" i="9"/>
  <c r="VM34" i="9"/>
  <c r="ST35" i="9"/>
  <c r="SZ35" i="9"/>
  <c r="TE35" i="9"/>
  <c r="TJ35" i="9"/>
  <c r="TP35" i="9"/>
  <c r="TU35" i="9"/>
  <c r="TZ35" i="9"/>
  <c r="UF35" i="9"/>
  <c r="UK35" i="9"/>
  <c r="UP35" i="9"/>
  <c r="UV35" i="9"/>
  <c r="VA35" i="9"/>
  <c r="VF35" i="9"/>
  <c r="VL35" i="9"/>
  <c r="SS36" i="9"/>
  <c r="SX36" i="9"/>
  <c r="TD36" i="9"/>
  <c r="TI36" i="9"/>
  <c r="TN36" i="9"/>
  <c r="TT36" i="9"/>
  <c r="TY36" i="9"/>
  <c r="UD36" i="9"/>
  <c r="UJ36" i="9"/>
  <c r="UO36" i="9"/>
  <c r="UT36" i="9"/>
  <c r="UZ36" i="9"/>
  <c r="VE36" i="9"/>
  <c r="VJ36" i="9"/>
  <c r="SR37" i="9"/>
  <c r="SW37" i="9"/>
  <c r="TB37" i="9"/>
  <c r="TH37" i="9"/>
  <c r="TM37" i="9"/>
  <c r="TR37" i="9"/>
  <c r="TX37" i="9"/>
  <c r="UC37" i="9"/>
  <c r="UH37" i="9"/>
  <c r="UN37" i="9"/>
  <c r="US37" i="9"/>
  <c r="UX37" i="9"/>
  <c r="VD37" i="9"/>
  <c r="VI37" i="9"/>
  <c r="VN37" i="9"/>
  <c r="SV38" i="9"/>
  <c r="TA38" i="9"/>
  <c r="TF38" i="9"/>
  <c r="TL38" i="9"/>
  <c r="TQ38" i="9"/>
  <c r="TV38" i="9"/>
  <c r="UB38" i="9"/>
  <c r="UG38" i="9"/>
  <c r="UL38" i="9"/>
  <c r="UR38" i="9"/>
  <c r="UW38" i="9"/>
  <c r="VB38" i="9"/>
  <c r="VH38" i="9"/>
  <c r="VM38" i="9"/>
  <c r="ST39" i="9"/>
  <c r="SZ39" i="9"/>
  <c r="TE39" i="9"/>
  <c r="TJ39" i="9"/>
  <c r="TP39" i="9"/>
  <c r="TU39" i="9"/>
  <c r="TZ39" i="9"/>
  <c r="UF39" i="9"/>
  <c r="UK39" i="9"/>
  <c r="UP39" i="9"/>
  <c r="UV39" i="9"/>
  <c r="VA39" i="9"/>
  <c r="VF39" i="9"/>
  <c r="VL39" i="9"/>
  <c r="SS40" i="9"/>
  <c r="SX40" i="9"/>
  <c r="TD40" i="9"/>
  <c r="TI40" i="9"/>
  <c r="TN40" i="9"/>
  <c r="TT40" i="9"/>
  <c r="TY40" i="9"/>
  <c r="UD40" i="9"/>
  <c r="UJ40" i="9"/>
  <c r="UO40" i="9"/>
  <c r="UT40" i="9"/>
  <c r="UZ40" i="9"/>
  <c r="VE40" i="9"/>
  <c r="VJ40" i="9"/>
  <c r="SR41" i="9"/>
  <c r="SW41" i="9"/>
  <c r="TB41" i="9"/>
  <c r="TH41" i="9"/>
  <c r="TM41" i="9"/>
  <c r="TR41" i="9"/>
  <c r="TX41" i="9"/>
  <c r="UC41" i="9"/>
  <c r="UH41" i="9"/>
  <c r="UN41" i="9"/>
  <c r="US41" i="9"/>
  <c r="UX41" i="9"/>
  <c r="VD41" i="9"/>
  <c r="VI41" i="9"/>
  <c r="VN41" i="9"/>
  <c r="SV42" i="9"/>
  <c r="TA42" i="9"/>
  <c r="TF42" i="9"/>
  <c r="TL42" i="9"/>
  <c r="TQ42" i="9"/>
  <c r="TV42" i="9"/>
  <c r="UB42" i="9"/>
  <c r="UG42" i="9"/>
  <c r="UL42" i="9"/>
  <c r="UR42" i="9"/>
  <c r="UW42" i="9"/>
  <c r="VB42" i="9"/>
  <c r="VH42" i="9"/>
  <c r="VM42" i="9"/>
  <c r="ST43" i="9"/>
  <c r="SZ43" i="9"/>
  <c r="TE43" i="9"/>
  <c r="TJ43" i="9"/>
  <c r="TP43" i="9"/>
  <c r="TU43" i="9"/>
  <c r="TZ43" i="9"/>
  <c r="UF43" i="9"/>
  <c r="UK43" i="9"/>
  <c r="UP43" i="9"/>
  <c r="UV43" i="9"/>
  <c r="VA43" i="9"/>
  <c r="VF43" i="9"/>
  <c r="VL43" i="9"/>
  <c r="SS44" i="9"/>
  <c r="SX44" i="9"/>
  <c r="TD44" i="9"/>
  <c r="TI44" i="9"/>
  <c r="TM44" i="9"/>
  <c r="TQ44" i="9"/>
  <c r="TU44" i="9"/>
  <c r="TY44" i="9"/>
  <c r="UC44" i="9"/>
  <c r="UG44" i="9"/>
  <c r="UK44" i="9"/>
  <c r="UO44" i="9"/>
  <c r="US44" i="9"/>
  <c r="UW44" i="9"/>
  <c r="VA44" i="9"/>
  <c r="VE44" i="9"/>
  <c r="VI44" i="9"/>
  <c r="VM44" i="9"/>
  <c r="SS45" i="9"/>
  <c r="SW45" i="9"/>
  <c r="TA45" i="9"/>
  <c r="TE45" i="9"/>
  <c r="TI45" i="9"/>
  <c r="TM45" i="9"/>
  <c r="TQ45" i="9"/>
  <c r="TU45" i="9"/>
  <c r="TY45" i="9"/>
  <c r="UC45" i="9"/>
  <c r="UG45" i="9"/>
  <c r="UK45" i="9"/>
  <c r="UO45" i="9"/>
  <c r="US45" i="9"/>
  <c r="UW45" i="9"/>
  <c r="VA45" i="9"/>
  <c r="VE45" i="9"/>
  <c r="VI45" i="9"/>
  <c r="VM45" i="9"/>
  <c r="SS46" i="9"/>
  <c r="SW46" i="9"/>
  <c r="TA46" i="9"/>
  <c r="TE46" i="9"/>
  <c r="TI46" i="9"/>
  <c r="TM46" i="9"/>
  <c r="TQ46" i="9"/>
  <c r="TU46" i="9"/>
  <c r="TY46" i="9"/>
  <c r="UC46" i="9"/>
  <c r="UG46" i="9"/>
  <c r="UK46" i="9"/>
  <c r="UO46" i="9"/>
  <c r="US46" i="9"/>
  <c r="UW46" i="9"/>
  <c r="VA46" i="9"/>
  <c r="VE46" i="9"/>
  <c r="VI46" i="9"/>
  <c r="VM46" i="9"/>
  <c r="SS47" i="9"/>
  <c r="SW47" i="9"/>
  <c r="TA47" i="9"/>
  <c r="TE47" i="9"/>
  <c r="TI47" i="9"/>
  <c r="TM47" i="9"/>
  <c r="TQ47" i="9"/>
  <c r="TU47" i="9"/>
  <c r="TY47" i="9"/>
  <c r="UC47" i="9"/>
  <c r="UG47" i="9"/>
  <c r="UK47" i="9"/>
  <c r="UO47" i="9"/>
  <c r="US47" i="9"/>
  <c r="UW47" i="9"/>
  <c r="VA47" i="9"/>
  <c r="VE47" i="9"/>
  <c r="VI47" i="9"/>
  <c r="VM47" i="9"/>
  <c r="SS48" i="9"/>
  <c r="SW48" i="9"/>
  <c r="TA48" i="9"/>
  <c r="TE48" i="9"/>
  <c r="TI48" i="9"/>
  <c r="TM48" i="9"/>
  <c r="TQ48" i="9"/>
  <c r="TU48" i="9"/>
  <c r="TY48" i="9"/>
  <c r="UC48" i="9"/>
  <c r="UG48" i="9"/>
  <c r="UK48" i="9"/>
  <c r="UO48" i="9"/>
  <c r="US48" i="9"/>
  <c r="UW48" i="9"/>
  <c r="VA48" i="9"/>
  <c r="VE48" i="9"/>
  <c r="VI48" i="9"/>
  <c r="VM48" i="9"/>
  <c r="SS49" i="9"/>
  <c r="SW49" i="9"/>
  <c r="TA49" i="9"/>
  <c r="TE49" i="9"/>
  <c r="TI49" i="9"/>
  <c r="TM49" i="9"/>
  <c r="TQ49" i="9"/>
  <c r="TU49" i="9"/>
  <c r="TY49" i="9"/>
  <c r="UC49" i="9"/>
  <c r="UG49" i="9"/>
  <c r="UK49" i="9"/>
  <c r="UO49" i="9"/>
  <c r="US49" i="9"/>
  <c r="UW49" i="9"/>
  <c r="VA49" i="9"/>
  <c r="VE49" i="9"/>
  <c r="VI49" i="9"/>
  <c r="VM49" i="9"/>
  <c r="SS50" i="9"/>
  <c r="SW50" i="9"/>
  <c r="TA50" i="9"/>
  <c r="TE50" i="9"/>
  <c r="TI50" i="9"/>
  <c r="TM50" i="9"/>
  <c r="TQ50" i="9"/>
  <c r="TU50" i="9"/>
  <c r="TY50" i="9"/>
  <c r="UC50" i="9"/>
  <c r="UG50" i="9"/>
  <c r="UK50" i="9"/>
  <c r="UO50" i="9"/>
  <c r="US50" i="9"/>
  <c r="UW50" i="9"/>
  <c r="VA50" i="9"/>
  <c r="VE50" i="9"/>
  <c r="VI50" i="9"/>
  <c r="VM50" i="9"/>
  <c r="SS51" i="9"/>
  <c r="SW51" i="9"/>
  <c r="TA51" i="9"/>
  <c r="TE51" i="9"/>
  <c r="TI51" i="9"/>
  <c r="TM51" i="9"/>
  <c r="TQ51" i="9"/>
  <c r="TU51" i="9"/>
  <c r="TY51" i="9"/>
  <c r="UC51" i="9"/>
  <c r="UG51" i="9"/>
  <c r="UK51" i="9"/>
  <c r="UO51" i="9"/>
  <c r="US51" i="9"/>
  <c r="UW51" i="9"/>
  <c r="VA51" i="9"/>
  <c r="VE51" i="9"/>
  <c r="VI51" i="9"/>
  <c r="VM51" i="9"/>
  <c r="SS52" i="9"/>
  <c r="SW52" i="9"/>
  <c r="TA52" i="9"/>
  <c r="TE52" i="9"/>
  <c r="TI52" i="9"/>
  <c r="TM52" i="9"/>
  <c r="TQ52" i="9"/>
  <c r="TU52" i="9"/>
  <c r="TY52" i="9"/>
  <c r="UC52" i="9"/>
  <c r="UG52" i="9"/>
  <c r="UK52" i="9"/>
  <c r="UO52" i="9"/>
  <c r="US52" i="9"/>
  <c r="UW52" i="9"/>
  <c r="VA52" i="9"/>
  <c r="VE52" i="9"/>
  <c r="VI52" i="9"/>
  <c r="VM52" i="9"/>
  <c r="SS53" i="9"/>
  <c r="SW53" i="9"/>
  <c r="TA53" i="9"/>
  <c r="TE53" i="9"/>
  <c r="TI53" i="9"/>
  <c r="TM53" i="9"/>
  <c r="TQ53" i="9"/>
  <c r="TU53" i="9"/>
  <c r="TY53" i="9"/>
  <c r="UC53" i="9"/>
  <c r="UG53" i="9"/>
  <c r="UK53" i="9"/>
  <c r="UO53" i="9"/>
  <c r="US53" i="9"/>
  <c r="UW53" i="9"/>
  <c r="VA53" i="9"/>
  <c r="VE53" i="9"/>
  <c r="VI53" i="9"/>
  <c r="VM53" i="9"/>
  <c r="SS54" i="9"/>
  <c r="SW54" i="9"/>
  <c r="TA54" i="9"/>
  <c r="TE54" i="9"/>
  <c r="TI54" i="9"/>
  <c r="TM54" i="9"/>
  <c r="TQ54" i="9"/>
  <c r="TU54" i="9"/>
  <c r="TY54" i="9"/>
  <c r="UC54" i="9"/>
  <c r="UG54" i="9"/>
  <c r="UK54" i="9"/>
  <c r="UO54" i="9"/>
  <c r="US54" i="9"/>
  <c r="UW54" i="9"/>
  <c r="VA54" i="9"/>
  <c r="VE54" i="9"/>
  <c r="VI54" i="9"/>
  <c r="VM54" i="9"/>
  <c r="SS55" i="9"/>
  <c r="SW55" i="9"/>
  <c r="TA55" i="9"/>
  <c r="TE55" i="9"/>
  <c r="TI55" i="9"/>
  <c r="TM55" i="9"/>
  <c r="TQ55" i="9"/>
  <c r="TU55" i="9"/>
  <c r="TY55" i="9"/>
  <c r="UM7" i="9"/>
  <c r="SW10" i="9"/>
  <c r="VB11" i="9"/>
  <c r="SR13" i="9"/>
  <c r="TT14" i="9"/>
  <c r="UR15" i="9"/>
  <c r="SR17" i="9"/>
  <c r="VL17" i="9"/>
  <c r="UP18" i="9"/>
  <c r="TQ19" i="9"/>
  <c r="SR20" i="9"/>
  <c r="UP20" i="9"/>
  <c r="TL21" i="9"/>
  <c r="UU21" i="9"/>
  <c r="SY22" i="9"/>
  <c r="UA22" i="9"/>
  <c r="VD22" i="9"/>
  <c r="TH23" i="9"/>
  <c r="UJ23" i="9"/>
  <c r="VM23" i="9"/>
  <c r="TQ24" i="9"/>
  <c r="US24" i="9"/>
  <c r="VL24" i="9"/>
  <c r="TG25" i="9"/>
  <c r="UA25" i="9"/>
  <c r="UR25" i="9"/>
  <c r="VL25" i="9"/>
  <c r="TH26" i="9"/>
  <c r="TY26" i="9"/>
  <c r="US26" i="9"/>
  <c r="VL26" i="9"/>
  <c r="TG27" i="9"/>
  <c r="TY27" i="9"/>
  <c r="US27" i="9"/>
  <c r="VK27" i="9"/>
  <c r="TG28" i="9"/>
  <c r="UA28" i="9"/>
  <c r="UR28" i="9"/>
  <c r="VG28" i="9"/>
  <c r="SW29" i="9"/>
  <c r="TK29" i="9"/>
  <c r="TY29" i="9"/>
  <c r="UN29" i="9"/>
  <c r="VA29" i="9"/>
  <c r="SR30" i="9"/>
  <c r="TG30" i="9"/>
  <c r="TT30" i="9"/>
  <c r="UI30" i="9"/>
  <c r="UW30" i="9"/>
  <c r="VK30" i="9"/>
  <c r="TA31" i="9"/>
  <c r="TP31" i="9"/>
  <c r="UC31" i="9"/>
  <c r="UR31" i="9"/>
  <c r="VG31" i="9"/>
  <c r="SV32" i="9"/>
  <c r="TK32" i="9"/>
  <c r="TY32" i="9"/>
  <c r="UM32" i="9"/>
  <c r="VA32" i="9"/>
  <c r="SR33" i="9"/>
  <c r="TE33" i="9"/>
  <c r="TQ33" i="9"/>
  <c r="UB33" i="9"/>
  <c r="UL33" i="9"/>
  <c r="UW33" i="9"/>
  <c r="VH33" i="9"/>
  <c r="ST34" i="9"/>
  <c r="TE34" i="9"/>
  <c r="TP34" i="9"/>
  <c r="TZ34" i="9"/>
  <c r="UK34" i="9"/>
  <c r="UV34" i="9"/>
  <c r="VF34" i="9"/>
  <c r="SS35" i="9"/>
  <c r="TD35" i="9"/>
  <c r="TN35" i="9"/>
  <c r="TY35" i="9"/>
  <c r="UJ35" i="9"/>
  <c r="UT35" i="9"/>
  <c r="VE35" i="9"/>
  <c r="SR36" i="9"/>
  <c r="TB36" i="9"/>
  <c r="TM36" i="9"/>
  <c r="TX36" i="9"/>
  <c r="UG36" i="9"/>
  <c r="UN36" i="9"/>
  <c r="UV36" i="9"/>
  <c r="VB36" i="9"/>
  <c r="VI36" i="9"/>
  <c r="SS37" i="9"/>
  <c r="SZ37" i="9"/>
  <c r="TF37" i="9"/>
  <c r="TN37" i="9"/>
  <c r="TU37" i="9"/>
  <c r="UB37" i="9"/>
  <c r="UJ37" i="9"/>
  <c r="UP37" i="9"/>
  <c r="UW37" i="9"/>
  <c r="VE37" i="9"/>
  <c r="VL37" i="9"/>
  <c r="ST38" i="9"/>
  <c r="TB38" i="9"/>
  <c r="TI38" i="9"/>
  <c r="TP38" i="9"/>
  <c r="TX38" i="9"/>
  <c r="UD38" i="9"/>
  <c r="UK38" i="9"/>
  <c r="US38" i="9"/>
  <c r="UZ38" i="9"/>
  <c r="VF38" i="9"/>
  <c r="VN38" i="9"/>
  <c r="SW39" i="9"/>
  <c r="TD39" i="9"/>
  <c r="TL39" i="9"/>
  <c r="TR39" i="9"/>
  <c r="TY39" i="9"/>
  <c r="UG39" i="9"/>
  <c r="UN39" i="9"/>
  <c r="UT39" i="9"/>
  <c r="VB39" i="9"/>
  <c r="VI39" i="9"/>
  <c r="SR40" i="9"/>
  <c r="SZ40" i="9"/>
  <c r="TF40" i="9"/>
  <c r="TM40" i="9"/>
  <c r="TU40" i="9"/>
  <c r="UB40" i="9"/>
  <c r="UH40" i="9"/>
  <c r="UP40" i="9"/>
  <c r="UW40" i="9"/>
  <c r="VD40" i="9"/>
  <c r="VL40" i="9"/>
  <c r="ST41" i="9"/>
  <c r="TA41" i="9"/>
  <c r="TI41" i="9"/>
  <c r="TP41" i="9"/>
  <c r="TV41" i="9"/>
  <c r="UD41" i="9"/>
  <c r="UK41" i="9"/>
  <c r="UR41" i="9"/>
  <c r="UZ41" i="9"/>
  <c r="VF41" i="9"/>
  <c r="VM41" i="9"/>
  <c r="SW42" i="9"/>
  <c r="TD42" i="9"/>
  <c r="TJ42" i="9"/>
  <c r="TR42" i="9"/>
  <c r="TY42" i="9"/>
  <c r="UF42" i="9"/>
  <c r="UN42" i="9"/>
  <c r="UT42" i="9"/>
  <c r="VA42" i="9"/>
  <c r="VI42" i="9"/>
  <c r="SR43" i="9"/>
  <c r="SX43" i="9"/>
  <c r="TF43" i="9"/>
  <c r="TM43" i="9"/>
  <c r="TT43" i="9"/>
  <c r="UB43" i="9"/>
  <c r="UH43" i="9"/>
  <c r="UO43" i="9"/>
  <c r="UW43" i="9"/>
  <c r="VD43" i="9"/>
  <c r="VJ43" i="9"/>
  <c r="ST44" i="9"/>
  <c r="TA44" i="9"/>
  <c r="TH44" i="9"/>
  <c r="TN44" i="9"/>
  <c r="TS44" i="9"/>
  <c r="TX44" i="9"/>
  <c r="UD44" i="9"/>
  <c r="UI44" i="9"/>
  <c r="UN44" i="9"/>
  <c r="UT44" i="9"/>
  <c r="UY44" i="9"/>
  <c r="VD44" i="9"/>
  <c r="VJ44" i="9"/>
  <c r="VO44" i="9"/>
  <c r="SV45" i="9"/>
  <c r="TB45" i="9"/>
  <c r="TG45" i="9"/>
  <c r="TL45" i="9"/>
  <c r="TR45" i="9"/>
  <c r="TW45" i="9"/>
  <c r="UB45" i="9"/>
  <c r="UH45" i="9"/>
  <c r="UM45" i="9"/>
  <c r="UR45" i="9"/>
  <c r="UX45" i="9"/>
  <c r="VC45" i="9"/>
  <c r="VH45" i="9"/>
  <c r="VN45" i="9"/>
  <c r="SU46" i="9"/>
  <c r="SZ46" i="9"/>
  <c r="TF46" i="9"/>
  <c r="TK46" i="9"/>
  <c r="TP46" i="9"/>
  <c r="TV46" i="9"/>
  <c r="UA46" i="9"/>
  <c r="UF46" i="9"/>
  <c r="UL46" i="9"/>
  <c r="UQ46" i="9"/>
  <c r="UV46" i="9"/>
  <c r="VB46" i="9"/>
  <c r="VG46" i="9"/>
  <c r="VL46" i="9"/>
  <c r="ST47" i="9"/>
  <c r="SY47" i="9"/>
  <c r="TD47" i="9"/>
  <c r="TJ47" i="9"/>
  <c r="TO47" i="9"/>
  <c r="TT47" i="9"/>
  <c r="TZ47" i="9"/>
  <c r="UE47" i="9"/>
  <c r="UJ47" i="9"/>
  <c r="UP47" i="9"/>
  <c r="UU47" i="9"/>
  <c r="UZ47" i="9"/>
  <c r="VF47" i="9"/>
  <c r="VK47" i="9"/>
  <c r="SR48" i="9"/>
  <c r="SX48" i="9"/>
  <c r="TC48" i="9"/>
  <c r="TH48" i="9"/>
  <c r="TN48" i="9"/>
  <c r="TS48" i="9"/>
  <c r="TX48" i="9"/>
  <c r="UD48" i="9"/>
  <c r="UI48" i="9"/>
  <c r="UN48" i="9"/>
  <c r="UT48" i="9"/>
  <c r="UY48" i="9"/>
  <c r="VD48" i="9"/>
  <c r="VJ48" i="9"/>
  <c r="VO48" i="9"/>
  <c r="SV49" i="9"/>
  <c r="TB49" i="9"/>
  <c r="TG49" i="9"/>
  <c r="TL49" i="9"/>
  <c r="TR49" i="9"/>
  <c r="TW49" i="9"/>
  <c r="UB49" i="9"/>
  <c r="UH49" i="9"/>
  <c r="UM49" i="9"/>
  <c r="UR49" i="9"/>
  <c r="UX49" i="9"/>
  <c r="VC49" i="9"/>
  <c r="VH49" i="9"/>
  <c r="VN49" i="9"/>
  <c r="SU50" i="9"/>
  <c r="SZ50" i="9"/>
  <c r="TF50" i="9"/>
  <c r="TK50" i="9"/>
  <c r="TP50" i="9"/>
  <c r="TV50" i="9"/>
  <c r="UA50" i="9"/>
  <c r="UF50" i="9"/>
  <c r="UL50" i="9"/>
  <c r="UQ50" i="9"/>
  <c r="UV50" i="9"/>
  <c r="VB50" i="9"/>
  <c r="VG50" i="9"/>
  <c r="VL50" i="9"/>
  <c r="ST51" i="9"/>
  <c r="SY51" i="9"/>
  <c r="TD51" i="9"/>
  <c r="TJ51" i="9"/>
  <c r="TO51" i="9"/>
  <c r="TT51" i="9"/>
  <c r="TZ51" i="9"/>
  <c r="UE51" i="9"/>
  <c r="UJ51" i="9"/>
  <c r="UP51" i="9"/>
  <c r="UU51" i="9"/>
  <c r="UZ51" i="9"/>
  <c r="VF51" i="9"/>
  <c r="VK51" i="9"/>
  <c r="SR52" i="9"/>
  <c r="SX52" i="9"/>
  <c r="TC52" i="9"/>
  <c r="TH52" i="9"/>
  <c r="TN52" i="9"/>
  <c r="TS52" i="9"/>
  <c r="TX52" i="9"/>
  <c r="UD52" i="9"/>
  <c r="UI52" i="9"/>
  <c r="UN52" i="9"/>
  <c r="UT52" i="9"/>
  <c r="UY52" i="9"/>
  <c r="VD52" i="9"/>
  <c r="VJ52" i="9"/>
  <c r="VO52" i="9"/>
  <c r="SV53" i="9"/>
  <c r="TB53" i="9"/>
  <c r="TG53" i="9"/>
  <c r="TL53" i="9"/>
  <c r="TR53" i="9"/>
  <c r="TW53" i="9"/>
  <c r="UB53" i="9"/>
  <c r="UH53" i="9"/>
  <c r="UM53" i="9"/>
  <c r="UR53" i="9"/>
  <c r="UX53" i="9"/>
  <c r="VC53" i="9"/>
  <c r="VH53" i="9"/>
  <c r="VN53" i="9"/>
  <c r="SU54" i="9"/>
  <c r="SZ54" i="9"/>
  <c r="TF54" i="9"/>
  <c r="TK54" i="9"/>
  <c r="TP54" i="9"/>
  <c r="TV54" i="9"/>
  <c r="UA54" i="9"/>
  <c r="UF54" i="9"/>
  <c r="UL54" i="9"/>
  <c r="UQ54" i="9"/>
  <c r="UV54" i="9"/>
  <c r="VB54" i="9"/>
  <c r="VG54" i="9"/>
  <c r="VL54" i="9"/>
  <c r="ST55" i="9"/>
  <c r="SY55" i="9"/>
  <c r="TD55" i="9"/>
  <c r="TJ55" i="9"/>
  <c r="TO55" i="9"/>
  <c r="TT55" i="9"/>
  <c r="TZ55" i="9"/>
  <c r="UD55" i="9"/>
  <c r="UH55" i="9"/>
  <c r="UL55" i="9"/>
  <c r="UP55" i="9"/>
  <c r="UT55" i="9"/>
  <c r="UX55" i="9"/>
  <c r="VB55" i="9"/>
  <c r="VF55" i="9"/>
  <c r="VJ55" i="9"/>
  <c r="VN55" i="9"/>
  <c r="ST56" i="9"/>
  <c r="SX56" i="9"/>
  <c r="TB56" i="9"/>
  <c r="VA8" i="9"/>
  <c r="TA11" i="9"/>
  <c r="TZ12" i="9"/>
  <c r="UN13" i="9"/>
  <c r="SU15" i="9"/>
  <c r="TW16" i="9"/>
  <c r="UB17" i="9"/>
  <c r="TP18" i="9"/>
  <c r="SR19" i="9"/>
  <c r="UO19" i="9"/>
  <c r="TP20" i="9"/>
  <c r="SS21" i="9"/>
  <c r="UF21" i="9"/>
  <c r="VH21" i="9"/>
  <c r="TM22" i="9"/>
  <c r="UO22" i="9"/>
  <c r="SS23" i="9"/>
  <c r="TW23" i="9"/>
  <c r="UY23" i="9"/>
  <c r="TC24" i="9"/>
  <c r="UF24" i="9"/>
  <c r="VC24" i="9"/>
  <c r="SY25" i="9"/>
  <c r="TP25" i="9"/>
  <c r="UJ25" i="9"/>
  <c r="VC25" i="9"/>
  <c r="SW26" i="9"/>
  <c r="TP26" i="9"/>
  <c r="UJ26" i="9"/>
  <c r="VA26" i="9"/>
  <c r="SW27" i="9"/>
  <c r="TQ27" i="9"/>
  <c r="UI27" i="9"/>
  <c r="VC27" i="9"/>
  <c r="SW28" i="9"/>
  <c r="TP28" i="9"/>
  <c r="UI28" i="9"/>
  <c r="UZ28" i="9"/>
  <c r="VM28" i="9"/>
  <c r="TD29" i="9"/>
  <c r="TS29" i="9"/>
  <c r="UF29" i="9"/>
  <c r="UU29" i="9"/>
  <c r="VI29" i="9"/>
  <c r="SY30" i="9"/>
  <c r="TM30" i="9"/>
  <c r="UB30" i="9"/>
  <c r="UO30" i="9"/>
  <c r="VD30" i="9"/>
  <c r="SU31" i="9"/>
  <c r="TH31" i="9"/>
  <c r="TW31" i="9"/>
  <c r="UK31" i="9"/>
  <c r="UY31" i="9"/>
  <c r="VM31" i="9"/>
  <c r="TD32" i="9"/>
  <c r="TQ32" i="9"/>
  <c r="UF32" i="9"/>
  <c r="UU32" i="9"/>
  <c r="VH32" i="9"/>
  <c r="SY33" i="9"/>
  <c r="TL33" i="9"/>
  <c r="TV33" i="9"/>
  <c r="UG33" i="9"/>
  <c r="UR33" i="9"/>
  <c r="VB33" i="9"/>
  <c r="VM33" i="9"/>
  <c r="SZ34" i="9"/>
  <c r="TJ34" i="9"/>
  <c r="TU34" i="9"/>
  <c r="UF34" i="9"/>
  <c r="UP34" i="9"/>
  <c r="VA34" i="9"/>
  <c r="VL34" i="9"/>
  <c r="SX35" i="9"/>
  <c r="TI35" i="9"/>
  <c r="TT35" i="9"/>
  <c r="UD35" i="9"/>
  <c r="UO35" i="9"/>
  <c r="UZ35" i="9"/>
  <c r="VJ35" i="9"/>
  <c r="SW36" i="9"/>
  <c r="TH36" i="9"/>
  <c r="TR36" i="9"/>
  <c r="UC36" i="9"/>
  <c r="UK36" i="9"/>
  <c r="UR36" i="9"/>
  <c r="UX36" i="9"/>
  <c r="VF36" i="9"/>
  <c r="VM36" i="9"/>
  <c r="SV37" i="9"/>
  <c r="TD37" i="9"/>
  <c r="TJ37" i="9"/>
  <c r="TQ37" i="9"/>
  <c r="TY37" i="9"/>
  <c r="UF37" i="9"/>
  <c r="UL37" i="9"/>
  <c r="UT37" i="9"/>
  <c r="VA37" i="9"/>
  <c r="VH37" i="9"/>
  <c r="SR38" i="9"/>
  <c r="SX38" i="9"/>
  <c r="TE38" i="9"/>
  <c r="TM38" i="9"/>
  <c r="TT38" i="9"/>
  <c r="TZ38" i="9"/>
  <c r="UH38" i="9"/>
  <c r="UO38" i="9"/>
  <c r="UV38" i="9"/>
  <c r="VD38" i="9"/>
  <c r="VJ38" i="9"/>
  <c r="SS39" i="9"/>
  <c r="TA39" i="9"/>
  <c r="TH39" i="9"/>
  <c r="TN39" i="9"/>
  <c r="TV39" i="9"/>
  <c r="UC39" i="9"/>
  <c r="UJ39" i="9"/>
  <c r="UR39" i="9"/>
  <c r="UX39" i="9"/>
  <c r="VE39" i="9"/>
  <c r="VM39" i="9"/>
  <c r="SV40" i="9"/>
  <c r="TB40" i="9"/>
  <c r="TJ40" i="9"/>
  <c r="TQ40" i="9"/>
  <c r="TX40" i="9"/>
  <c r="UF40" i="9"/>
  <c r="UL40" i="9"/>
  <c r="US40" i="9"/>
  <c r="VA40" i="9"/>
  <c r="VH40" i="9"/>
  <c r="VN40" i="9"/>
  <c r="SX41" i="9"/>
  <c r="TE41" i="9"/>
  <c r="TL41" i="9"/>
  <c r="TT41" i="9"/>
  <c r="TZ41" i="9"/>
  <c r="UG41" i="9"/>
  <c r="UO41" i="9"/>
  <c r="UV41" i="9"/>
  <c r="VB41" i="9"/>
  <c r="VJ41" i="9"/>
  <c r="SS42" i="9"/>
  <c r="SZ42" i="9"/>
  <c r="TH42" i="9"/>
  <c r="TN42" i="9"/>
  <c r="TU42" i="9"/>
  <c r="UC42" i="9"/>
  <c r="UJ42" i="9"/>
  <c r="UP42" i="9"/>
  <c r="UX42" i="9"/>
  <c r="VE42" i="9"/>
  <c r="VL42" i="9"/>
  <c r="SV43" i="9"/>
  <c r="TB43" i="9"/>
  <c r="TI43" i="9"/>
  <c r="TQ43" i="9"/>
  <c r="TX43" i="9"/>
  <c r="UD43" i="9"/>
  <c r="UL43" i="9"/>
  <c r="US43" i="9"/>
  <c r="UZ43" i="9"/>
  <c r="VH43" i="9"/>
  <c r="VN43" i="9"/>
  <c r="SW44" i="9"/>
  <c r="TE44" i="9"/>
  <c r="TK44" i="9"/>
  <c r="TP44" i="9"/>
  <c r="TV44" i="9"/>
  <c r="UA44" i="9"/>
  <c r="UF44" i="9"/>
  <c r="UL44" i="9"/>
  <c r="UQ44" i="9"/>
  <c r="UV44" i="9"/>
  <c r="VB44" i="9"/>
  <c r="VG44" i="9"/>
  <c r="VL44" i="9"/>
  <c r="ST45" i="9"/>
  <c r="SY45" i="9"/>
  <c r="TD45" i="9"/>
  <c r="TJ45" i="9"/>
  <c r="TO45" i="9"/>
  <c r="TT45" i="9"/>
  <c r="TZ45" i="9"/>
  <c r="UE45" i="9"/>
  <c r="UJ45" i="9"/>
  <c r="UP45" i="9"/>
  <c r="UU45" i="9"/>
  <c r="UZ45" i="9"/>
  <c r="VF45" i="9"/>
  <c r="VK45" i="9"/>
  <c r="SR46" i="9"/>
  <c r="SX46" i="9"/>
  <c r="TC46" i="9"/>
  <c r="TH46" i="9"/>
  <c r="TN46" i="9"/>
  <c r="TS46" i="9"/>
  <c r="TX46" i="9"/>
  <c r="UD46" i="9"/>
  <c r="UI46" i="9"/>
  <c r="UN46" i="9"/>
  <c r="UT46" i="9"/>
  <c r="UY46" i="9"/>
  <c r="VD46" i="9"/>
  <c r="VJ46" i="9"/>
  <c r="VO46" i="9"/>
  <c r="SV47" i="9"/>
  <c r="TB47" i="9"/>
  <c r="TG47" i="9"/>
  <c r="TL47" i="9"/>
  <c r="TR47" i="9"/>
  <c r="TW47" i="9"/>
  <c r="UB47" i="9"/>
  <c r="UH47" i="9"/>
  <c r="UM47" i="9"/>
  <c r="UR47" i="9"/>
  <c r="UX47" i="9"/>
  <c r="VC47" i="9"/>
  <c r="VH47" i="9"/>
  <c r="VN47" i="9"/>
  <c r="SU48" i="9"/>
  <c r="SZ48" i="9"/>
  <c r="TF48" i="9"/>
  <c r="TK48" i="9"/>
  <c r="TP48" i="9"/>
  <c r="TV48" i="9"/>
  <c r="UA48" i="9"/>
  <c r="UF48" i="9"/>
  <c r="UL48" i="9"/>
  <c r="UQ48" i="9"/>
  <c r="UV48" i="9"/>
  <c r="VB48" i="9"/>
  <c r="VG48" i="9"/>
  <c r="VL48" i="9"/>
  <c r="ST49" i="9"/>
  <c r="SY49" i="9"/>
  <c r="TD49" i="9"/>
  <c r="TJ49" i="9"/>
  <c r="TO49" i="9"/>
  <c r="TT49" i="9"/>
  <c r="TZ49" i="9"/>
  <c r="UE49" i="9"/>
  <c r="UJ49" i="9"/>
  <c r="UP49" i="9"/>
  <c r="UU49" i="9"/>
  <c r="UZ49" i="9"/>
  <c r="VF49" i="9"/>
  <c r="VK49" i="9"/>
  <c r="SR50" i="9"/>
  <c r="SX50" i="9"/>
  <c r="TC50" i="9"/>
  <c r="TH50" i="9"/>
  <c r="TN50" i="9"/>
  <c r="TS50" i="9"/>
  <c r="TX50" i="9"/>
  <c r="UD50" i="9"/>
  <c r="UI50" i="9"/>
  <c r="UN50" i="9"/>
  <c r="UT50" i="9"/>
  <c r="UY50" i="9"/>
  <c r="VD50" i="9"/>
  <c r="VJ50" i="9"/>
  <c r="VO50" i="9"/>
  <c r="SV51" i="9"/>
  <c r="TB51" i="9"/>
  <c r="TG51" i="9"/>
  <c r="TL51" i="9"/>
  <c r="TR51" i="9"/>
  <c r="TW51" i="9"/>
  <c r="UB51" i="9"/>
  <c r="UH51" i="9"/>
  <c r="UM51" i="9"/>
  <c r="UR51" i="9"/>
  <c r="UX51" i="9"/>
  <c r="VC51" i="9"/>
  <c r="VH51" i="9"/>
  <c r="VN51" i="9"/>
  <c r="SU52" i="9"/>
  <c r="SZ52" i="9"/>
  <c r="TF52" i="9"/>
  <c r="TK52" i="9"/>
  <c r="TP52" i="9"/>
  <c r="TV52" i="9"/>
  <c r="UA52" i="9"/>
  <c r="UF52" i="9"/>
  <c r="UL52" i="9"/>
  <c r="UQ52" i="9"/>
  <c r="UV52" i="9"/>
  <c r="VB52" i="9"/>
  <c r="VG52" i="9"/>
  <c r="VL52" i="9"/>
  <c r="ST53" i="9"/>
  <c r="SY53" i="9"/>
  <c r="TD53" i="9"/>
  <c r="TJ53" i="9"/>
  <c r="TO53" i="9"/>
  <c r="TT53" i="9"/>
  <c r="TZ53" i="9"/>
  <c r="UE53" i="9"/>
  <c r="UJ53" i="9"/>
  <c r="UP53" i="9"/>
  <c r="UU53" i="9"/>
  <c r="UZ53" i="9"/>
  <c r="VF53" i="9"/>
  <c r="VK53" i="9"/>
  <c r="SR54" i="9"/>
  <c r="SX54" i="9"/>
  <c r="TC54" i="9"/>
  <c r="TH54" i="9"/>
  <c r="TN54" i="9"/>
  <c r="TS54" i="9"/>
  <c r="TX54" i="9"/>
  <c r="UD54" i="9"/>
  <c r="UI54" i="9"/>
  <c r="UN54" i="9"/>
  <c r="UT54" i="9"/>
  <c r="UY54" i="9"/>
  <c r="VD54" i="9"/>
  <c r="VJ54" i="9"/>
  <c r="VO54" i="9"/>
  <c r="SV55" i="9"/>
  <c r="TB55" i="9"/>
  <c r="TG55" i="9"/>
  <c r="TL55" i="9"/>
  <c r="TR55" i="9"/>
  <c r="TW55" i="9"/>
  <c r="UB55" i="9"/>
  <c r="UF55" i="9"/>
  <c r="UJ55" i="9"/>
  <c r="UN55" i="9"/>
  <c r="UR55" i="9"/>
  <c r="UV55" i="9"/>
  <c r="UZ55" i="9"/>
  <c r="VD55" i="9"/>
  <c r="VH55" i="9"/>
  <c r="VL55" i="9"/>
  <c r="SR56" i="9"/>
  <c r="SV56" i="9"/>
  <c r="SZ56" i="9"/>
  <c r="TD56" i="9"/>
  <c r="TH56" i="9"/>
  <c r="TL56" i="9"/>
  <c r="TP56" i="9"/>
  <c r="TT56" i="9"/>
  <c r="TX56" i="9"/>
  <c r="UB56" i="9"/>
  <c r="UF56" i="9"/>
  <c r="UJ56" i="9"/>
  <c r="UN56" i="9"/>
  <c r="UR56" i="9"/>
  <c r="UV56" i="9"/>
  <c r="UZ56" i="9"/>
  <c r="VD56" i="9"/>
  <c r="VH56" i="9"/>
  <c r="VL56" i="9"/>
  <c r="SR57" i="9"/>
  <c r="SV57" i="9"/>
  <c r="SZ57" i="9"/>
  <c r="TD57" i="9"/>
  <c r="TH57" i="9"/>
  <c r="TL57" i="9"/>
  <c r="TP57" i="9"/>
  <c r="TT57" i="9"/>
  <c r="TX57" i="9"/>
  <c r="UB57" i="9"/>
  <c r="UF57" i="9"/>
  <c r="UJ57" i="9"/>
  <c r="UN57" i="9"/>
  <c r="UR57" i="9"/>
  <c r="UV57" i="9"/>
  <c r="UZ57" i="9"/>
  <c r="VD57" i="9"/>
  <c r="VH57" i="9"/>
  <c r="VL57" i="9"/>
  <c r="SR58" i="9"/>
  <c r="SV58" i="9"/>
  <c r="SZ58" i="9"/>
  <c r="TD58" i="9"/>
  <c r="TH58" i="9"/>
  <c r="TL58" i="9"/>
  <c r="TP58" i="9"/>
  <c r="TT58" i="9"/>
  <c r="TX58" i="9"/>
  <c r="UB58" i="9"/>
  <c r="UF58" i="9"/>
  <c r="UJ58" i="9"/>
  <c r="UN58" i="9"/>
  <c r="UR58" i="9"/>
  <c r="UV58" i="9"/>
  <c r="UZ58" i="9"/>
  <c r="VD58" i="9"/>
  <c r="VH58" i="9"/>
  <c r="VL58" i="9"/>
  <c r="SR59" i="9"/>
  <c r="SV59" i="9"/>
  <c r="SZ59" i="9"/>
  <c r="TD59" i="9"/>
  <c r="TH59" i="9"/>
  <c r="TL59" i="9"/>
  <c r="TP59" i="9"/>
  <c r="TT59" i="9"/>
  <c r="TX59" i="9"/>
  <c r="UB59" i="9"/>
  <c r="UF59" i="9"/>
  <c r="UJ59" i="9"/>
  <c r="UN59" i="9"/>
  <c r="UR59" i="9"/>
  <c r="UV59" i="9"/>
  <c r="UZ59" i="9"/>
  <c r="VD59" i="9"/>
  <c r="VH59" i="9"/>
  <c r="VL59" i="9"/>
  <c r="SR60" i="9"/>
  <c r="SV60" i="9"/>
  <c r="SZ60" i="9"/>
  <c r="TD60" i="9"/>
  <c r="TH60" i="9"/>
  <c r="TL60" i="9"/>
  <c r="TP60" i="9"/>
  <c r="TT60" i="9"/>
  <c r="TX60" i="9"/>
  <c r="UB60" i="9"/>
  <c r="UF60" i="9"/>
  <c r="UJ60" i="9"/>
  <c r="UN60" i="9"/>
  <c r="UR60" i="9"/>
  <c r="UV60" i="9"/>
  <c r="UZ60" i="9"/>
  <c r="VD60" i="9"/>
  <c r="VH60" i="9"/>
  <c r="VL60" i="9"/>
  <c r="SR61" i="9"/>
  <c r="SV61" i="9"/>
  <c r="SZ61" i="9"/>
  <c r="TD61" i="9"/>
  <c r="TH61" i="9"/>
  <c r="TL61" i="9"/>
  <c r="TP61" i="9"/>
  <c r="TT61" i="9"/>
  <c r="TX61" i="9"/>
  <c r="UB61" i="9"/>
  <c r="UF61" i="9"/>
  <c r="UJ61" i="9"/>
  <c r="UN61" i="9"/>
  <c r="UR61" i="9"/>
  <c r="UV61" i="9"/>
  <c r="UZ61" i="9"/>
  <c r="VD61" i="9"/>
  <c r="VH61" i="9"/>
  <c r="VL61" i="9"/>
  <c r="SR62" i="9"/>
  <c r="SV62" i="9"/>
  <c r="SZ62" i="9"/>
  <c r="TD62" i="9"/>
  <c r="TH62" i="9"/>
  <c r="TL62" i="9"/>
  <c r="TP62" i="9"/>
  <c r="TT62" i="9"/>
  <c r="TX62" i="9"/>
  <c r="UB62" i="9"/>
  <c r="UF62" i="9"/>
  <c r="UJ62" i="9"/>
  <c r="UN62" i="9"/>
  <c r="UR62" i="9"/>
  <c r="UV62" i="9"/>
  <c r="UZ62" i="9"/>
  <c r="VD62" i="9"/>
  <c r="VH62" i="9"/>
  <c r="VL62" i="9"/>
  <c r="SR63" i="9"/>
  <c r="SV63" i="9"/>
  <c r="SZ63" i="9"/>
  <c r="TD63" i="9"/>
  <c r="TH63" i="9"/>
  <c r="TL63" i="9"/>
  <c r="TP63" i="9"/>
  <c r="TT63" i="9"/>
  <c r="TX63" i="9"/>
  <c r="UB63" i="9"/>
  <c r="UF63" i="9"/>
  <c r="UJ63" i="9"/>
  <c r="UN63" i="9"/>
  <c r="UR63" i="9"/>
  <c r="UV63" i="9"/>
  <c r="UZ63" i="9"/>
  <c r="VD63" i="9"/>
  <c r="VH63" i="9"/>
  <c r="VL63" i="9"/>
  <c r="SR64" i="9"/>
  <c r="SV64" i="9"/>
  <c r="SZ64" i="9"/>
  <c r="TD64" i="9"/>
  <c r="TH64" i="9"/>
  <c r="TL64" i="9"/>
  <c r="TP64" i="9"/>
  <c r="TT64" i="9"/>
  <c r="TX64" i="9"/>
  <c r="UB64" i="9"/>
  <c r="UF64" i="9"/>
  <c r="UJ64" i="9"/>
  <c r="UN64" i="9"/>
  <c r="UR64" i="9"/>
  <c r="UV64" i="9"/>
  <c r="UZ64" i="9"/>
  <c r="VD64" i="9"/>
  <c r="VH64" i="9"/>
  <c r="VL64" i="9"/>
  <c r="SR65" i="9"/>
  <c r="SV65" i="9"/>
  <c r="SZ65" i="9"/>
  <c r="TD65" i="9"/>
  <c r="TH65" i="9"/>
  <c r="TL65" i="9"/>
  <c r="TP65" i="9"/>
  <c r="TT65" i="9"/>
  <c r="TX65" i="9"/>
  <c r="UB65" i="9"/>
  <c r="UF65" i="9"/>
  <c r="UJ65" i="9"/>
  <c r="UN65" i="9"/>
  <c r="UR65" i="9"/>
  <c r="UV65" i="9"/>
  <c r="UZ65" i="9"/>
  <c r="VD65" i="9"/>
  <c r="VH65" i="9"/>
  <c r="VL65" i="9"/>
  <c r="SR66" i="9"/>
  <c r="SV66" i="9"/>
  <c r="SZ66" i="9"/>
  <c r="TD66" i="9"/>
  <c r="TH66" i="9"/>
  <c r="TL66" i="9"/>
  <c r="TP66" i="9"/>
  <c r="TT66" i="9"/>
  <c r="TX66" i="9"/>
  <c r="UB66" i="9"/>
  <c r="UF66" i="9"/>
  <c r="UJ66" i="9"/>
  <c r="UN66" i="9"/>
  <c r="UR66" i="9"/>
  <c r="UV66" i="9"/>
  <c r="UZ66" i="9"/>
  <c r="VD66" i="9"/>
  <c r="VH66" i="9"/>
  <c r="VL66" i="9"/>
  <c r="SR67" i="9"/>
  <c r="SV67" i="9"/>
  <c r="SZ67" i="9"/>
  <c r="TD67" i="9"/>
  <c r="TH67" i="9"/>
  <c r="TL67" i="9"/>
  <c r="TP67" i="9"/>
  <c r="TT67" i="9"/>
  <c r="TX67" i="9"/>
  <c r="UB67" i="9"/>
  <c r="UF67" i="9"/>
  <c r="UJ67" i="9"/>
  <c r="UN67" i="9"/>
  <c r="UR67" i="9"/>
  <c r="UV67" i="9"/>
  <c r="UZ67" i="9"/>
  <c r="VD67" i="9"/>
  <c r="VH67" i="9"/>
  <c r="VL67" i="9"/>
  <c r="SR68" i="9"/>
  <c r="SV68" i="9"/>
  <c r="SZ68" i="9"/>
  <c r="TD68" i="9"/>
  <c r="TH68" i="9"/>
  <c r="TL68" i="9"/>
  <c r="TP68" i="9"/>
  <c r="TT68" i="9"/>
  <c r="TX68" i="9"/>
  <c r="UB68" i="9"/>
  <c r="UF68" i="9"/>
  <c r="UJ68" i="9"/>
  <c r="UN68" i="9"/>
  <c r="UR68" i="9"/>
  <c r="UV68" i="9"/>
  <c r="UZ68" i="9"/>
  <c r="VD68" i="9"/>
  <c r="VH68" i="9"/>
  <c r="VL68" i="9"/>
  <c r="SR69" i="9"/>
  <c r="SV69" i="9"/>
  <c r="SZ69" i="9"/>
  <c r="TD69" i="9"/>
  <c r="TH69" i="9"/>
  <c r="TL69" i="9"/>
  <c r="TP69" i="9"/>
  <c r="TT69" i="9"/>
  <c r="TX69" i="9"/>
  <c r="UB69" i="9"/>
  <c r="UF69" i="9"/>
  <c r="UJ69" i="9"/>
  <c r="UN69" i="9"/>
  <c r="UR69" i="9"/>
  <c r="UV69" i="9"/>
  <c r="UZ69" i="9"/>
  <c r="VD69" i="9"/>
  <c r="VH69" i="9"/>
  <c r="VL69" i="9"/>
  <c r="SR70" i="9"/>
  <c r="SV70" i="9"/>
  <c r="SZ70" i="9"/>
  <c r="TD70" i="9"/>
  <c r="TH70" i="9"/>
  <c r="TL70" i="9"/>
  <c r="TP70" i="9"/>
  <c r="TT70" i="9"/>
  <c r="TX70" i="9"/>
  <c r="UB70" i="9"/>
  <c r="UF70" i="9"/>
  <c r="UJ70" i="9"/>
  <c r="UN70" i="9"/>
  <c r="UR70" i="9"/>
  <c r="UV70" i="9"/>
  <c r="UZ70" i="9"/>
  <c r="VD70" i="9"/>
  <c r="VH70" i="9"/>
  <c r="VL70" i="9"/>
  <c r="SR71" i="9"/>
  <c r="SV71" i="9"/>
  <c r="SZ71" i="9"/>
  <c r="TD71" i="9"/>
  <c r="TH71" i="9"/>
  <c r="TL71" i="9"/>
  <c r="TP71" i="9"/>
  <c r="TT71" i="9"/>
  <c r="TX71" i="9"/>
  <c r="UB71" i="9"/>
  <c r="UF71" i="9"/>
  <c r="UJ71" i="9"/>
  <c r="UN71" i="9"/>
  <c r="UR71" i="9"/>
  <c r="UV71" i="9"/>
  <c r="UZ71" i="9"/>
  <c r="VD71" i="9"/>
  <c r="VH71" i="9"/>
  <c r="VL71" i="9"/>
  <c r="SR72" i="9"/>
  <c r="SV72" i="9"/>
  <c r="SZ72" i="9"/>
  <c r="TD72" i="9"/>
  <c r="TH72" i="9"/>
  <c r="TL72" i="9"/>
  <c r="TP72" i="9"/>
  <c r="TT72" i="9"/>
  <c r="TX72" i="9"/>
  <c r="UB72" i="9"/>
  <c r="UF72" i="9"/>
  <c r="UJ72" i="9"/>
  <c r="UN72" i="9"/>
  <c r="UR72" i="9"/>
  <c r="UV72" i="9"/>
  <c r="UZ72" i="9"/>
  <c r="VD72" i="9"/>
  <c r="VH72" i="9"/>
  <c r="VL72" i="9"/>
  <c r="SR73" i="9"/>
  <c r="SV73" i="9"/>
  <c r="SZ73" i="9"/>
  <c r="TD73" i="9"/>
  <c r="TH73" i="9"/>
  <c r="TL73" i="9"/>
  <c r="TP73" i="9"/>
  <c r="TT73" i="9"/>
  <c r="TX73" i="9"/>
  <c r="UB73" i="9"/>
  <c r="TO8" i="9"/>
  <c r="TB12" i="9"/>
  <c r="UU14" i="9"/>
  <c r="TL17" i="9"/>
  <c r="VA18" i="9"/>
  <c r="TE20" i="9"/>
  <c r="TV21" i="9"/>
  <c r="TE22" i="9"/>
  <c r="VK22" i="9"/>
  <c r="UR23" i="9"/>
  <c r="TX24" i="9"/>
  <c r="SS25" i="9"/>
  <c r="UE25" i="9"/>
  <c r="SS26" i="9"/>
  <c r="UE26" i="9"/>
  <c r="SR27" i="9"/>
  <c r="UE27" i="9"/>
  <c r="SR28" i="9"/>
  <c r="UC28" i="9"/>
  <c r="VK28" i="9"/>
  <c r="TO29" i="9"/>
  <c r="UQ29" i="9"/>
  <c r="SV30" i="9"/>
  <c r="TX30" i="9"/>
  <c r="TS9" i="9"/>
  <c r="UR12" i="9"/>
  <c r="TX15" i="9"/>
  <c r="UR17" i="9"/>
  <c r="TD19" i="9"/>
  <c r="UC20" i="9"/>
  <c r="UM21" i="9"/>
  <c r="TT22" i="9"/>
  <c r="TA23" i="9"/>
  <c r="VE23" i="9"/>
  <c r="UM24" i="9"/>
  <c r="TA25" i="9"/>
  <c r="UO25" i="9"/>
  <c r="TC26" i="9"/>
  <c r="UN26" i="9"/>
  <c r="TC27" i="9"/>
  <c r="UN27" i="9"/>
  <c r="TA28" i="9"/>
  <c r="UN28" i="9"/>
  <c r="SS29" i="9"/>
  <c r="TU29" i="9"/>
  <c r="UY29" i="9"/>
  <c r="TC30" i="9"/>
  <c r="UE30" i="9"/>
  <c r="VH30" i="9"/>
  <c r="TL31" i="9"/>
  <c r="UN31" i="9"/>
  <c r="SS32" i="9"/>
  <c r="TU32" i="9"/>
  <c r="UW32" i="9"/>
  <c r="TC33" i="9"/>
  <c r="TY33" i="9"/>
  <c r="UT33" i="9"/>
  <c r="SR34" i="9"/>
  <c r="TM34" i="9"/>
  <c r="UH34" i="9"/>
  <c r="VD34" i="9"/>
  <c r="TA35" i="9"/>
  <c r="TV35" i="9"/>
  <c r="UR35" i="9"/>
  <c r="VM35" i="9"/>
  <c r="TJ36" i="9"/>
  <c r="UF36" i="9"/>
  <c r="US36" i="9"/>
  <c r="VH36" i="9"/>
  <c r="SX37" i="9"/>
  <c r="TL37" i="9"/>
  <c r="TZ37" i="9"/>
  <c r="UO37" i="9"/>
  <c r="VB37" i="9"/>
  <c r="SS38" i="9"/>
  <c r="TH38" i="9"/>
  <c r="TU38" i="9"/>
  <c r="UJ38" i="9"/>
  <c r="UX38" i="9"/>
  <c r="VL38" i="9"/>
  <c r="TB39" i="9"/>
  <c r="TQ39" i="9"/>
  <c r="UD39" i="9"/>
  <c r="US39" i="9"/>
  <c r="VH39" i="9"/>
  <c r="SW40" i="9"/>
  <c r="TL40" i="9"/>
  <c r="TZ40" i="9"/>
  <c r="UN40" i="9"/>
  <c r="VB40" i="9"/>
  <c r="SS41" i="9"/>
  <c r="TF41" i="9"/>
  <c r="TU41" i="9"/>
  <c r="UJ41" i="9"/>
  <c r="UW41" i="9"/>
  <c r="VL41" i="9"/>
  <c r="TB42" i="9"/>
  <c r="TP42" i="9"/>
  <c r="UD42" i="9"/>
  <c r="US42" i="9"/>
  <c r="VF42" i="9"/>
  <c r="SW43" i="9"/>
  <c r="TL43" i="9"/>
  <c r="TY43" i="9"/>
  <c r="UN43" i="9"/>
  <c r="VB43" i="9"/>
  <c r="SR44" i="9"/>
  <c r="TF44" i="9"/>
  <c r="TR44" i="9"/>
  <c r="UB44" i="9"/>
  <c r="UM44" i="9"/>
  <c r="UX44" i="9"/>
  <c r="VH44" i="9"/>
  <c r="SU45" i="9"/>
  <c r="TF45" i="9"/>
  <c r="TP45" i="9"/>
  <c r="UA45" i="9"/>
  <c r="UL45" i="9"/>
  <c r="UV45" i="9"/>
  <c r="VG45" i="9"/>
  <c r="ST46" i="9"/>
  <c r="TD46" i="9"/>
  <c r="TO46" i="9"/>
  <c r="TZ46" i="9"/>
  <c r="UJ46" i="9"/>
  <c r="UU46" i="9"/>
  <c r="VF46" i="9"/>
  <c r="SR47" i="9"/>
  <c r="TC47" i="9"/>
  <c r="TN47" i="9"/>
  <c r="TX47" i="9"/>
  <c r="UI47" i="9"/>
  <c r="UT47" i="9"/>
  <c r="VD47" i="9"/>
  <c r="VO47" i="9"/>
  <c r="TB48" i="9"/>
  <c r="TL48" i="9"/>
  <c r="TW48" i="9"/>
  <c r="UH48" i="9"/>
  <c r="UR48" i="9"/>
  <c r="VC48" i="9"/>
  <c r="VN48" i="9"/>
  <c r="SZ49" i="9"/>
  <c r="TK49" i="9"/>
  <c r="TV49" i="9"/>
  <c r="UF49" i="9"/>
  <c r="UQ49" i="9"/>
  <c r="VB49" i="9"/>
  <c r="VL49" i="9"/>
  <c r="SY50" i="9"/>
  <c r="TJ50" i="9"/>
  <c r="TT50" i="9"/>
  <c r="UE50" i="9"/>
  <c r="UP50" i="9"/>
  <c r="UZ50" i="9"/>
  <c r="VK50" i="9"/>
  <c r="SX51" i="9"/>
  <c r="TH51" i="9"/>
  <c r="TS51" i="9"/>
  <c r="UD51" i="9"/>
  <c r="UN51" i="9"/>
  <c r="UY51" i="9"/>
  <c r="VJ51" i="9"/>
  <c r="SV52" i="9"/>
  <c r="TG52" i="9"/>
  <c r="TR52" i="9"/>
  <c r="UB52" i="9"/>
  <c r="UM52" i="9"/>
  <c r="UX52" i="9"/>
  <c r="VH52" i="9"/>
  <c r="SU53" i="9"/>
  <c r="TF53" i="9"/>
  <c r="TP53" i="9"/>
  <c r="UA53" i="9"/>
  <c r="UL53" i="9"/>
  <c r="UV53" i="9"/>
  <c r="VG53" i="9"/>
  <c r="ST54" i="9"/>
  <c r="TD54" i="9"/>
  <c r="TO54" i="9"/>
  <c r="TZ54" i="9"/>
  <c r="UJ54" i="9"/>
  <c r="UU54" i="9"/>
  <c r="VF54" i="9"/>
  <c r="SR55" i="9"/>
  <c r="TC55" i="9"/>
  <c r="TN55" i="9"/>
  <c r="TX55" i="9"/>
  <c r="UG55" i="9"/>
  <c r="UO55" i="9"/>
  <c r="UW55" i="9"/>
  <c r="VE55" i="9"/>
  <c r="VM55" i="9"/>
  <c r="SW56" i="9"/>
  <c r="TE56" i="9"/>
  <c r="TJ56" i="9"/>
  <c r="TO56" i="9"/>
  <c r="TU56" i="9"/>
  <c r="TZ56" i="9"/>
  <c r="UE56" i="9"/>
  <c r="UK56" i="9"/>
  <c r="UP56" i="9"/>
  <c r="UU56" i="9"/>
  <c r="VA56" i="9"/>
  <c r="VF56" i="9"/>
  <c r="VK56" i="9"/>
  <c r="SS57" i="9"/>
  <c r="SX57" i="9"/>
  <c r="TC57" i="9"/>
  <c r="TI57" i="9"/>
  <c r="TN57" i="9"/>
  <c r="TS57" i="9"/>
  <c r="TY57" i="9"/>
  <c r="UD57" i="9"/>
  <c r="UI57" i="9"/>
  <c r="UO57" i="9"/>
  <c r="UT57" i="9"/>
  <c r="UY57" i="9"/>
  <c r="VE57" i="9"/>
  <c r="VJ57" i="9"/>
  <c r="VO57" i="9"/>
  <c r="SW58" i="9"/>
  <c r="TB58" i="9"/>
  <c r="TG58" i="9"/>
  <c r="TM58" i="9"/>
  <c r="TR58" i="9"/>
  <c r="TW58" i="9"/>
  <c r="UC58" i="9"/>
  <c r="UH58" i="9"/>
  <c r="UM58" i="9"/>
  <c r="US58" i="9"/>
  <c r="UX58" i="9"/>
  <c r="VC58" i="9"/>
  <c r="VI58" i="9"/>
  <c r="VN58" i="9"/>
  <c r="SU59" i="9"/>
  <c r="TA59" i="9"/>
  <c r="TF59" i="9"/>
  <c r="TK59" i="9"/>
  <c r="TQ59" i="9"/>
  <c r="TV59" i="9"/>
  <c r="UA59" i="9"/>
  <c r="UG59" i="9"/>
  <c r="UL59" i="9"/>
  <c r="UQ59" i="9"/>
  <c r="UW59" i="9"/>
  <c r="VB59" i="9"/>
  <c r="VG59" i="9"/>
  <c r="VM59" i="9"/>
  <c r="ST60" i="9"/>
  <c r="SY60" i="9"/>
  <c r="TE60" i="9"/>
  <c r="TJ60" i="9"/>
  <c r="TO60" i="9"/>
  <c r="TU60" i="9"/>
  <c r="TZ60" i="9"/>
  <c r="UE60" i="9"/>
  <c r="UK60" i="9"/>
  <c r="UP60" i="9"/>
  <c r="UU60" i="9"/>
  <c r="VA60" i="9"/>
  <c r="VF60" i="9"/>
  <c r="VK60" i="9"/>
  <c r="SS61" i="9"/>
  <c r="SX61" i="9"/>
  <c r="TC61" i="9"/>
  <c r="TI61" i="9"/>
  <c r="TN61" i="9"/>
  <c r="TS61" i="9"/>
  <c r="TY61" i="9"/>
  <c r="UD61" i="9"/>
  <c r="UI61" i="9"/>
  <c r="UO61" i="9"/>
  <c r="UT61" i="9"/>
  <c r="UY61" i="9"/>
  <c r="VE61" i="9"/>
  <c r="VJ61" i="9"/>
  <c r="VO61" i="9"/>
  <c r="SW62" i="9"/>
  <c r="TB62" i="9"/>
  <c r="TG62" i="9"/>
  <c r="TM62" i="9"/>
  <c r="TR62" i="9"/>
  <c r="TW62" i="9"/>
  <c r="UC62" i="9"/>
  <c r="UH62" i="9"/>
  <c r="UM62" i="9"/>
  <c r="US62" i="9"/>
  <c r="UX62" i="9"/>
  <c r="VC62" i="9"/>
  <c r="VI62" i="9"/>
  <c r="VN62" i="9"/>
  <c r="SU63" i="9"/>
  <c r="TA63" i="9"/>
  <c r="TF63" i="9"/>
  <c r="TK63" i="9"/>
  <c r="TQ63" i="9"/>
  <c r="TV63" i="9"/>
  <c r="UA63" i="9"/>
  <c r="UG63" i="9"/>
  <c r="UL63" i="9"/>
  <c r="UQ63" i="9"/>
  <c r="UW63" i="9"/>
  <c r="VB63" i="9"/>
  <c r="VG63" i="9"/>
  <c r="VM63" i="9"/>
  <c r="ST64" i="9"/>
  <c r="SY64" i="9"/>
  <c r="TE64" i="9"/>
  <c r="TJ64" i="9"/>
  <c r="TO64" i="9"/>
  <c r="TU64" i="9"/>
  <c r="TZ64" i="9"/>
  <c r="UE64" i="9"/>
  <c r="UK64" i="9"/>
  <c r="UP64" i="9"/>
  <c r="UU64" i="9"/>
  <c r="VA64" i="9"/>
  <c r="VF64" i="9"/>
  <c r="VK64" i="9"/>
  <c r="SS65" i="9"/>
  <c r="SX65" i="9"/>
  <c r="TC65" i="9"/>
  <c r="TI65" i="9"/>
  <c r="TN65" i="9"/>
  <c r="TS65" i="9"/>
  <c r="TY65" i="9"/>
  <c r="UD65" i="9"/>
  <c r="UI65" i="9"/>
  <c r="UO65" i="9"/>
  <c r="UT65" i="9"/>
  <c r="UY65" i="9"/>
  <c r="VE65" i="9"/>
  <c r="VJ65" i="9"/>
  <c r="VO65" i="9"/>
  <c r="SW66" i="9"/>
  <c r="TB66" i="9"/>
  <c r="TG66" i="9"/>
  <c r="TM66" i="9"/>
  <c r="TR66" i="9"/>
  <c r="TW66" i="9"/>
  <c r="UC66" i="9"/>
  <c r="UH66" i="9"/>
  <c r="UM66" i="9"/>
  <c r="US66" i="9"/>
  <c r="UX66" i="9"/>
  <c r="VC66" i="9"/>
  <c r="VI66" i="9"/>
  <c r="VN66" i="9"/>
  <c r="SU67" i="9"/>
  <c r="TA67" i="9"/>
  <c r="TF67" i="9"/>
  <c r="TK67" i="9"/>
  <c r="TQ67" i="9"/>
  <c r="TV67" i="9"/>
  <c r="UA67" i="9"/>
  <c r="UG67" i="9"/>
  <c r="UL67" i="9"/>
  <c r="UQ67" i="9"/>
  <c r="UW67" i="9"/>
  <c r="VB67" i="9"/>
  <c r="VG67" i="9"/>
  <c r="VM67" i="9"/>
  <c r="ST68" i="9"/>
  <c r="SY68" i="9"/>
  <c r="UM10" i="9"/>
  <c r="SR16" i="9"/>
  <c r="UD19" i="9"/>
  <c r="VA21" i="9"/>
  <c r="TO23" i="9"/>
  <c r="UW24" i="9"/>
  <c r="UW25" i="9"/>
  <c r="UY26" i="9"/>
  <c r="UW27" i="9"/>
  <c r="UV28" i="9"/>
  <c r="UC29" i="9"/>
  <c r="TI30" i="9"/>
  <c r="UZ30" i="9"/>
  <c r="TS31" i="9"/>
  <c r="VC31" i="9"/>
  <c r="TO32" i="9"/>
  <c r="VE32" i="9"/>
  <c r="TN33" i="9"/>
  <c r="UO33" i="9"/>
  <c r="SW34" i="9"/>
  <c r="TX34" i="9"/>
  <c r="UX34" i="9"/>
  <c r="TF35" i="9"/>
  <c r="UG35" i="9"/>
  <c r="VH35" i="9"/>
  <c r="TP36" i="9"/>
  <c r="UL36" i="9"/>
  <c r="VD36" i="9"/>
  <c r="TA37" i="9"/>
  <c r="TT37" i="9"/>
  <c r="UK37" i="9"/>
  <c r="VF37" i="9"/>
  <c r="SZ38" i="9"/>
  <c r="TR38" i="9"/>
  <c r="UN38" i="9"/>
  <c r="VE38" i="9"/>
  <c r="SX39" i="9"/>
  <c r="TT39" i="9"/>
  <c r="UL39" i="9"/>
  <c r="VD39" i="9"/>
  <c r="TA40" i="9"/>
  <c r="TR40" i="9"/>
  <c r="UK40" i="9"/>
  <c r="VF40" i="9"/>
  <c r="SZ41" i="9"/>
  <c r="TQ41" i="9"/>
  <c r="UL41" i="9"/>
  <c r="VE41" i="9"/>
  <c r="SX42" i="9"/>
  <c r="TT42" i="9"/>
  <c r="UK42" i="9"/>
  <c r="VD42" i="9"/>
  <c r="TA43" i="9"/>
  <c r="TR43" i="9"/>
  <c r="UJ43" i="9"/>
  <c r="VE43" i="9"/>
  <c r="SZ44" i="9"/>
  <c r="TO44" i="9"/>
  <c r="UE44" i="9"/>
  <c r="UR44" i="9"/>
  <c r="VF44" i="9"/>
  <c r="SX45" i="9"/>
  <c r="TK45" i="9"/>
  <c r="TX45" i="9"/>
  <c r="UN45" i="9"/>
  <c r="VB45" i="9"/>
  <c r="VO45" i="9"/>
  <c r="TG46" i="9"/>
  <c r="TT46" i="9"/>
  <c r="UH46" i="9"/>
  <c r="UX46" i="9"/>
  <c r="VK46" i="9"/>
  <c r="SZ47" i="9"/>
  <c r="TP47" i="9"/>
  <c r="UD47" i="9"/>
  <c r="UQ47" i="9"/>
  <c r="VG47" i="9"/>
  <c r="SV48" i="9"/>
  <c r="TJ48" i="9"/>
  <c r="TZ48" i="9"/>
  <c r="UM48" i="9"/>
  <c r="UZ48" i="9"/>
  <c r="SR49" i="9"/>
  <c r="TF49" i="9"/>
  <c r="TS49" i="9"/>
  <c r="UI49" i="9"/>
  <c r="UV49" i="9"/>
  <c r="VJ49" i="9"/>
  <c r="TB50" i="9"/>
  <c r="TO50" i="9"/>
  <c r="UB50" i="9"/>
  <c r="UR50" i="9"/>
  <c r="VF50" i="9"/>
  <c r="SU51" i="9"/>
  <c r="TK51" i="9"/>
  <c r="TX51" i="9"/>
  <c r="UL51" i="9"/>
  <c r="VB51" i="9"/>
  <c r="VO51" i="9"/>
  <c r="TD52" i="9"/>
  <c r="TT52" i="9"/>
  <c r="UH52" i="9"/>
  <c r="UU52" i="9"/>
  <c r="VK52" i="9"/>
  <c r="SZ53" i="9"/>
  <c r="TN53" i="9"/>
  <c r="UD53" i="9"/>
  <c r="UQ53" i="9"/>
  <c r="VD53" i="9"/>
  <c r="SV54" i="9"/>
  <c r="TJ54" i="9"/>
  <c r="TW54" i="9"/>
  <c r="UM54" i="9"/>
  <c r="UZ54" i="9"/>
  <c r="VN54" i="9"/>
  <c r="TF55" i="9"/>
  <c r="TS55" i="9"/>
  <c r="UE55" i="9"/>
  <c r="UQ55" i="9"/>
  <c r="VA55" i="9"/>
  <c r="VK55" i="9"/>
  <c r="SY56" i="9"/>
  <c r="TG56" i="9"/>
  <c r="TN56" i="9"/>
  <c r="TV56" i="9"/>
  <c r="UC56" i="9"/>
  <c r="UI56" i="9"/>
  <c r="UQ56" i="9"/>
  <c r="UX56" i="9"/>
  <c r="VE56" i="9"/>
  <c r="VM56" i="9"/>
  <c r="SU57" i="9"/>
  <c r="TB57" i="9"/>
  <c r="TJ57" i="9"/>
  <c r="TQ57" i="9"/>
  <c r="TW57" i="9"/>
  <c r="UE57" i="9"/>
  <c r="UL57" i="9"/>
  <c r="US57" i="9"/>
  <c r="VA57" i="9"/>
  <c r="VG57" i="9"/>
  <c r="VN57" i="9"/>
  <c r="SX58" i="9"/>
  <c r="TE58" i="9"/>
  <c r="TK58" i="9"/>
  <c r="TS58" i="9"/>
  <c r="TZ58" i="9"/>
  <c r="UG58" i="9"/>
  <c r="UO58" i="9"/>
  <c r="UU58" i="9"/>
  <c r="VB58" i="9"/>
  <c r="VJ58" i="9"/>
  <c r="SS59" i="9"/>
  <c r="SY59" i="9"/>
  <c r="TG59" i="9"/>
  <c r="TN59" i="9"/>
  <c r="TU59" i="9"/>
  <c r="UC59" i="9"/>
  <c r="UI59" i="9"/>
  <c r="UP59" i="9"/>
  <c r="UX59" i="9"/>
  <c r="VE59" i="9"/>
  <c r="VK59" i="9"/>
  <c r="SU60" i="9"/>
  <c r="TB60" i="9"/>
  <c r="TI60" i="9"/>
  <c r="TQ60" i="9"/>
  <c r="TW60" i="9"/>
  <c r="UD60" i="9"/>
  <c r="UL60" i="9"/>
  <c r="US60" i="9"/>
  <c r="UY60" i="9"/>
  <c r="VG60" i="9"/>
  <c r="VN60" i="9"/>
  <c r="SW61" i="9"/>
  <c r="TE61" i="9"/>
  <c r="TK61" i="9"/>
  <c r="TR61" i="9"/>
  <c r="TZ61" i="9"/>
  <c r="UG61" i="9"/>
  <c r="UM61" i="9"/>
  <c r="UU61" i="9"/>
  <c r="VB61" i="9"/>
  <c r="VI61" i="9"/>
  <c r="SS62" i="9"/>
  <c r="SY62" i="9"/>
  <c r="TF62" i="9"/>
  <c r="TN62" i="9"/>
  <c r="TU62" i="9"/>
  <c r="UA62" i="9"/>
  <c r="UI62" i="9"/>
  <c r="UP62" i="9"/>
  <c r="UW62" i="9"/>
  <c r="VE62" i="9"/>
  <c r="VK62" i="9"/>
  <c r="ST63" i="9"/>
  <c r="TB63" i="9"/>
  <c r="TI63" i="9"/>
  <c r="TO63" i="9"/>
  <c r="TW63" i="9"/>
  <c r="UD63" i="9"/>
  <c r="UK63" i="9"/>
  <c r="US63" i="9"/>
  <c r="UY63" i="9"/>
  <c r="VF63" i="9"/>
  <c r="VN63" i="9"/>
  <c r="SW64" i="9"/>
  <c r="TC64" i="9"/>
  <c r="TK64" i="9"/>
  <c r="TR64" i="9"/>
  <c r="TY64" i="9"/>
  <c r="UG64" i="9"/>
  <c r="UM64" i="9"/>
  <c r="UT64" i="9"/>
  <c r="VB64" i="9"/>
  <c r="VI64" i="9"/>
  <c r="VO64" i="9"/>
  <c r="SY65" i="9"/>
  <c r="TF65" i="9"/>
  <c r="TM65" i="9"/>
  <c r="TU65" i="9"/>
  <c r="UA65" i="9"/>
  <c r="UH65" i="9"/>
  <c r="UP65" i="9"/>
  <c r="UW65" i="9"/>
  <c r="VC65" i="9"/>
  <c r="VK65" i="9"/>
  <c r="ST66" i="9"/>
  <c r="TA66" i="9"/>
  <c r="TI66" i="9"/>
  <c r="TO66" i="9"/>
  <c r="TV66" i="9"/>
  <c r="UD66" i="9"/>
  <c r="UK66" i="9"/>
  <c r="UQ66" i="9"/>
  <c r="UY66" i="9"/>
  <c r="VF66" i="9"/>
  <c r="VM66" i="9"/>
  <c r="SW67" i="9"/>
  <c r="TC67" i="9"/>
  <c r="TJ67" i="9"/>
  <c r="TR67" i="9"/>
  <c r="TY67" i="9"/>
  <c r="UE67" i="9"/>
  <c r="UM67" i="9"/>
  <c r="UT67" i="9"/>
  <c r="VA67" i="9"/>
  <c r="VI67" i="9"/>
  <c r="VO67" i="9"/>
  <c r="SX68" i="9"/>
  <c r="TE68" i="9"/>
  <c r="TJ68" i="9"/>
  <c r="TO68" i="9"/>
  <c r="TU68" i="9"/>
  <c r="TZ68" i="9"/>
  <c r="UE68" i="9"/>
  <c r="UK68" i="9"/>
  <c r="UP68" i="9"/>
  <c r="UU68" i="9"/>
  <c r="VA68" i="9"/>
  <c r="VF68" i="9"/>
  <c r="VK68" i="9"/>
  <c r="SS69" i="9"/>
  <c r="SX69" i="9"/>
  <c r="TC69" i="9"/>
  <c r="TI69" i="9"/>
  <c r="TN69" i="9"/>
  <c r="TS69" i="9"/>
  <c r="TY69" i="9"/>
  <c r="UD69" i="9"/>
  <c r="UI69" i="9"/>
  <c r="UO69" i="9"/>
  <c r="UT69" i="9"/>
  <c r="UY69" i="9"/>
  <c r="VE69" i="9"/>
  <c r="VJ69" i="9"/>
  <c r="VO69" i="9"/>
  <c r="SW70" i="9"/>
  <c r="TB70" i="9"/>
  <c r="TG70" i="9"/>
  <c r="TM70" i="9"/>
  <c r="TR70" i="9"/>
  <c r="TW70" i="9"/>
  <c r="UC70" i="9"/>
  <c r="UH70" i="9"/>
  <c r="UM70" i="9"/>
  <c r="US70" i="9"/>
  <c r="UX70" i="9"/>
  <c r="VC70" i="9"/>
  <c r="VI70" i="9"/>
  <c r="VN70" i="9"/>
  <c r="SU71" i="9"/>
  <c r="TA71" i="9"/>
  <c r="TF71" i="9"/>
  <c r="TK71" i="9"/>
  <c r="TQ71" i="9"/>
  <c r="TV71" i="9"/>
  <c r="UA71" i="9"/>
  <c r="UG71" i="9"/>
  <c r="UL71" i="9"/>
  <c r="UQ71" i="9"/>
  <c r="UW71" i="9"/>
  <c r="VB71" i="9"/>
  <c r="VG71" i="9"/>
  <c r="VM71" i="9"/>
  <c r="ST72" i="9"/>
  <c r="SY72" i="9"/>
  <c r="TE72" i="9"/>
  <c r="TJ72" i="9"/>
  <c r="TO72" i="9"/>
  <c r="TU72" i="9"/>
  <c r="TZ72" i="9"/>
  <c r="UE72" i="9"/>
  <c r="UK72" i="9"/>
  <c r="UP72" i="9"/>
  <c r="UU72" i="9"/>
  <c r="VA72" i="9"/>
  <c r="VF72" i="9"/>
  <c r="VK72" i="9"/>
  <c r="SS73" i="9"/>
  <c r="SX73" i="9"/>
  <c r="TC73" i="9"/>
  <c r="TI73" i="9"/>
  <c r="TN73" i="9"/>
  <c r="TS73" i="9"/>
  <c r="TY73" i="9"/>
  <c r="UD73" i="9"/>
  <c r="UH73" i="9"/>
  <c r="UL73" i="9"/>
  <c r="UP73" i="9"/>
  <c r="UT73" i="9"/>
  <c r="UX73" i="9"/>
  <c r="VB73" i="9"/>
  <c r="VF73" i="9"/>
  <c r="VJ73" i="9"/>
  <c r="VN73" i="9"/>
  <c r="ST74" i="9"/>
  <c r="SX74" i="9"/>
  <c r="TB74" i="9"/>
  <c r="TF74" i="9"/>
  <c r="TJ74" i="9"/>
  <c r="TN74" i="9"/>
  <c r="TR74" i="9"/>
  <c r="TV74" i="9"/>
  <c r="TZ74" i="9"/>
  <c r="UD74" i="9"/>
  <c r="UH74" i="9"/>
  <c r="UL74" i="9"/>
  <c r="UP74" i="9"/>
  <c r="UT74" i="9"/>
  <c r="UX74" i="9"/>
  <c r="VB74" i="9"/>
  <c r="VF74" i="9"/>
  <c r="VJ74" i="9"/>
  <c r="VN74" i="9"/>
  <c r="ST75" i="9"/>
  <c r="SX75" i="9"/>
  <c r="TB75" i="9"/>
  <c r="TF75" i="9"/>
  <c r="TJ75" i="9"/>
  <c r="TN75" i="9"/>
  <c r="TR75" i="9"/>
  <c r="TV75" i="9"/>
  <c r="TZ75" i="9"/>
  <c r="UD75" i="9"/>
  <c r="UH75" i="9"/>
  <c r="UL75" i="9"/>
  <c r="UP75" i="9"/>
  <c r="UT75" i="9"/>
  <c r="UX75" i="9"/>
  <c r="VB75" i="9"/>
  <c r="VF75" i="9"/>
  <c r="VJ75" i="9"/>
  <c r="VN75" i="9"/>
  <c r="ST76" i="9"/>
  <c r="SX76" i="9"/>
  <c r="TB76" i="9"/>
  <c r="TF76" i="9"/>
  <c r="TJ76" i="9"/>
  <c r="TN76" i="9"/>
  <c r="TR76" i="9"/>
  <c r="TV76" i="9"/>
  <c r="TZ76" i="9"/>
  <c r="UD76" i="9"/>
  <c r="UH76" i="9"/>
  <c r="UL76" i="9"/>
  <c r="UP76" i="9"/>
  <c r="UT76" i="9"/>
  <c r="UX76" i="9"/>
  <c r="VB76" i="9"/>
  <c r="VF76" i="9"/>
  <c r="VJ76" i="9"/>
  <c r="VN76" i="9"/>
  <c r="ST77" i="9"/>
  <c r="SX77" i="9"/>
  <c r="TB77" i="9"/>
  <c r="TF77" i="9"/>
  <c r="TJ77" i="9"/>
  <c r="TN77" i="9"/>
  <c r="TR77" i="9"/>
  <c r="TV77" i="9"/>
  <c r="TZ77" i="9"/>
  <c r="UD77" i="9"/>
  <c r="UH77" i="9"/>
  <c r="UL77" i="9"/>
  <c r="UP77" i="9"/>
  <c r="UT77" i="9"/>
  <c r="UX77" i="9"/>
  <c r="VB77" i="9"/>
  <c r="VF77" i="9"/>
  <c r="VJ77" i="9"/>
  <c r="VN77" i="9"/>
  <c r="ST78" i="9"/>
  <c r="SX78" i="9"/>
  <c r="TB78" i="9"/>
  <c r="TF78" i="9"/>
  <c r="TJ78" i="9"/>
  <c r="TN78" i="9"/>
  <c r="TR78" i="9"/>
  <c r="TV78" i="9"/>
  <c r="TZ78" i="9"/>
  <c r="UD78" i="9"/>
  <c r="UH78" i="9"/>
  <c r="UL78" i="9"/>
  <c r="UP78" i="9"/>
  <c r="UT78" i="9"/>
  <c r="UX78" i="9"/>
  <c r="VB78" i="9"/>
  <c r="VF78" i="9"/>
  <c r="VJ78" i="9"/>
  <c r="VN78" i="9"/>
  <c r="ST79" i="9"/>
  <c r="SX79" i="9"/>
  <c r="TB79" i="9"/>
  <c r="TF79" i="9"/>
  <c r="TJ79" i="9"/>
  <c r="TN79" i="9"/>
  <c r="TR79" i="9"/>
  <c r="TV79" i="9"/>
  <c r="TZ79" i="9"/>
  <c r="UD79" i="9"/>
  <c r="UH79" i="9"/>
  <c r="UL79" i="9"/>
  <c r="UP79" i="9"/>
  <c r="UT79" i="9"/>
  <c r="UX79" i="9"/>
  <c r="VB79" i="9"/>
  <c r="VF79" i="9"/>
  <c r="VJ79" i="9"/>
  <c r="VN79" i="9"/>
  <c r="ST80" i="9"/>
  <c r="SX80" i="9"/>
  <c r="TB80" i="9"/>
  <c r="TF80" i="9"/>
  <c r="TJ80" i="9"/>
  <c r="TN80" i="9"/>
  <c r="TR80" i="9"/>
  <c r="TV80" i="9"/>
  <c r="TZ80" i="9"/>
  <c r="UD80" i="9"/>
  <c r="UH80" i="9"/>
  <c r="UL80" i="9"/>
  <c r="UP80" i="9"/>
  <c r="UT80" i="9"/>
  <c r="UX80" i="9"/>
  <c r="VB80" i="9"/>
  <c r="VF80" i="9"/>
  <c r="VJ80" i="9"/>
  <c r="VN80" i="9"/>
  <c r="ST81" i="9"/>
  <c r="SX81" i="9"/>
  <c r="TB81" i="9"/>
  <c r="TF81" i="9"/>
  <c r="TJ81" i="9"/>
  <c r="TN81" i="9"/>
  <c r="TR81" i="9"/>
  <c r="TV81" i="9"/>
  <c r="TZ81" i="9"/>
  <c r="UD81" i="9"/>
  <c r="UH81" i="9"/>
  <c r="UL81" i="9"/>
  <c r="UP81" i="9"/>
  <c r="UT81" i="9"/>
  <c r="UX81" i="9"/>
  <c r="VB81" i="9"/>
  <c r="VF81" i="9"/>
  <c r="VJ81" i="9"/>
  <c r="VN81" i="9"/>
  <c r="ST82" i="9"/>
  <c r="SX82" i="9"/>
  <c r="TB82" i="9"/>
  <c r="TF82" i="9"/>
  <c r="TJ82" i="9"/>
  <c r="TN82" i="9"/>
  <c r="TR82" i="9"/>
  <c r="TV82" i="9"/>
  <c r="TZ82" i="9"/>
  <c r="UD82" i="9"/>
  <c r="UH82" i="9"/>
  <c r="UL82" i="9"/>
  <c r="UP82" i="9"/>
  <c r="UT82" i="9"/>
  <c r="UX82" i="9"/>
  <c r="VB82" i="9"/>
  <c r="VF82" i="9"/>
  <c r="VJ82" i="9"/>
  <c r="VN82" i="9"/>
  <c r="UF11" i="9"/>
  <c r="UU16" i="9"/>
  <c r="VB19" i="9"/>
  <c r="SR22" i="9"/>
  <c r="UC23" i="9"/>
  <c r="VH24" i="9"/>
  <c r="VG25" i="9"/>
  <c r="VG26" i="9"/>
  <c r="VH27" i="9"/>
  <c r="VC28" i="9"/>
  <c r="UJ29" i="9"/>
  <c r="TQ30" i="9"/>
  <c r="VO30" i="9"/>
  <c r="UA31" i="9"/>
  <c r="VI31" i="9"/>
  <c r="UB32" i="9"/>
  <c r="VL32" i="9"/>
  <c r="TT33" i="9"/>
  <c r="UZ33" i="9"/>
  <c r="TB34" i="9"/>
  <c r="UC34" i="9"/>
  <c r="VI34" i="9"/>
  <c r="TL35" i="9"/>
  <c r="UL35" i="9"/>
  <c r="ST36" i="9"/>
  <c r="TU36" i="9"/>
  <c r="UP36" i="9"/>
  <c r="VL36" i="9"/>
  <c r="TE37" i="9"/>
  <c r="TV37" i="9"/>
  <c r="UR37" i="9"/>
  <c r="VJ37" i="9"/>
  <c r="TD38" i="9"/>
  <c r="TY38" i="9"/>
  <c r="UP38" i="9"/>
  <c r="VI38" i="9"/>
  <c r="TF39" i="9"/>
  <c r="TX39" i="9"/>
  <c r="UO39" i="9"/>
  <c r="VJ39" i="9"/>
  <c r="TE40" i="9"/>
  <c r="TV40" i="9"/>
  <c r="UR40" i="9"/>
  <c r="VI40" i="9"/>
  <c r="TD41" i="9"/>
  <c r="TY41" i="9"/>
  <c r="UP41" i="9"/>
  <c r="VH41" i="9"/>
  <c r="TE42" i="9"/>
  <c r="TX42" i="9"/>
  <c r="UO42" i="9"/>
  <c r="VJ42" i="9"/>
  <c r="TD43" i="9"/>
  <c r="TV43" i="9"/>
  <c r="UR43" i="9"/>
  <c r="VI43" i="9"/>
  <c r="TB44" i="9"/>
  <c r="TT44" i="9"/>
  <c r="UH44" i="9"/>
  <c r="UU44" i="9"/>
  <c r="VK44" i="9"/>
  <c r="SZ45" i="9"/>
  <c r="TN45" i="9"/>
  <c r="UD45" i="9"/>
  <c r="UQ45" i="9"/>
  <c r="VD45" i="9"/>
  <c r="SV46" i="9"/>
  <c r="TJ46" i="9"/>
  <c r="TW46" i="9"/>
  <c r="UM46" i="9"/>
  <c r="UZ46" i="9"/>
  <c r="VN46" i="9"/>
  <c r="TF47" i="9"/>
  <c r="TS47" i="9"/>
  <c r="UF47" i="9"/>
  <c r="UV47" i="9"/>
  <c r="VJ47" i="9"/>
  <c r="SY48" i="9"/>
  <c r="TO48" i="9"/>
  <c r="UB48" i="9"/>
  <c r="UP48" i="9"/>
  <c r="VF48" i="9"/>
  <c r="SU49" i="9"/>
  <c r="TH49" i="9"/>
  <c r="TX49" i="9"/>
  <c r="UL49" i="9"/>
  <c r="UY49" i="9"/>
  <c r="VO49" i="9"/>
  <c r="TD50" i="9"/>
  <c r="TR50" i="9"/>
  <c r="UH50" i="9"/>
  <c r="UU50" i="9"/>
  <c r="VH50" i="9"/>
  <c r="SZ51" i="9"/>
  <c r="TN51" i="9"/>
  <c r="UA51" i="9"/>
  <c r="UQ51" i="9"/>
  <c r="VD51" i="9"/>
  <c r="ST52" i="9"/>
  <c r="TJ52" i="9"/>
  <c r="TW52" i="9"/>
  <c r="UJ52" i="9"/>
  <c r="UZ52" i="9"/>
  <c r="VN52" i="9"/>
  <c r="TC53" i="9"/>
  <c r="TS53" i="9"/>
  <c r="UF53" i="9"/>
  <c r="UT53" i="9"/>
  <c r="VJ53" i="9"/>
  <c r="SY54" i="9"/>
  <c r="TL54" i="9"/>
  <c r="UB54" i="9"/>
  <c r="UP54" i="9"/>
  <c r="VC54" i="9"/>
  <c r="SU55" i="9"/>
  <c r="TH55" i="9"/>
  <c r="TV55" i="9"/>
  <c r="UI55" i="9"/>
  <c r="US55" i="9"/>
  <c r="VC55" i="9"/>
  <c r="VO55" i="9"/>
  <c r="TA56" i="9"/>
  <c r="TI56" i="9"/>
  <c r="TQ56" i="9"/>
  <c r="TW56" i="9"/>
  <c r="UD56" i="9"/>
  <c r="UL56" i="9"/>
  <c r="US56" i="9"/>
  <c r="UY56" i="9"/>
  <c r="VG56" i="9"/>
  <c r="VN56" i="9"/>
  <c r="SW57" i="9"/>
  <c r="TE57" i="9"/>
  <c r="TK57" i="9"/>
  <c r="TR57" i="9"/>
  <c r="TZ57" i="9"/>
  <c r="UG57" i="9"/>
  <c r="UM57" i="9"/>
  <c r="UU57" i="9"/>
  <c r="VB57" i="9"/>
  <c r="VI57" i="9"/>
  <c r="SS58" i="9"/>
  <c r="SY58" i="9"/>
  <c r="TF58" i="9"/>
  <c r="TN58" i="9"/>
  <c r="TU58" i="9"/>
  <c r="UA58" i="9"/>
  <c r="UI58" i="9"/>
  <c r="UP58" i="9"/>
  <c r="UW58" i="9"/>
  <c r="VE58" i="9"/>
  <c r="VK58" i="9"/>
  <c r="ST59" i="9"/>
  <c r="TB59" i="9"/>
  <c r="TI59" i="9"/>
  <c r="TO59" i="9"/>
  <c r="TW59" i="9"/>
  <c r="UD59" i="9"/>
  <c r="UK59" i="9"/>
  <c r="US59" i="9"/>
  <c r="UY59" i="9"/>
  <c r="VF59" i="9"/>
  <c r="VN59" i="9"/>
  <c r="SW60" i="9"/>
  <c r="TC60" i="9"/>
  <c r="TK60" i="9"/>
  <c r="TR60" i="9"/>
  <c r="TY60" i="9"/>
  <c r="UG60" i="9"/>
  <c r="UM60" i="9"/>
  <c r="UT60" i="9"/>
  <c r="VB60" i="9"/>
  <c r="VI60" i="9"/>
  <c r="VO60" i="9"/>
  <c r="SY61" i="9"/>
  <c r="TF61" i="9"/>
  <c r="TM61" i="9"/>
  <c r="TU61" i="9"/>
  <c r="UA61" i="9"/>
  <c r="UH61" i="9"/>
  <c r="UP61" i="9"/>
  <c r="UW61" i="9"/>
  <c r="VC61" i="9"/>
  <c r="VK61" i="9"/>
  <c r="ST62" i="9"/>
  <c r="TA62" i="9"/>
  <c r="TI62" i="9"/>
  <c r="TO62" i="9"/>
  <c r="TV62" i="9"/>
  <c r="UD62" i="9"/>
  <c r="UK62" i="9"/>
  <c r="UQ62" i="9"/>
  <c r="UY62" i="9"/>
  <c r="VF62" i="9"/>
  <c r="VM62" i="9"/>
  <c r="SW63" i="9"/>
  <c r="TC63" i="9"/>
  <c r="TJ63" i="9"/>
  <c r="TR63" i="9"/>
  <c r="TY63" i="9"/>
  <c r="UE63" i="9"/>
  <c r="UM63" i="9"/>
  <c r="UT63" i="9"/>
  <c r="VA63" i="9"/>
  <c r="VI63" i="9"/>
  <c r="VO63" i="9"/>
  <c r="SX64" i="9"/>
  <c r="TF64" i="9"/>
  <c r="TM64" i="9"/>
  <c r="TS64" i="9"/>
  <c r="UA64" i="9"/>
  <c r="UH64" i="9"/>
  <c r="UO64" i="9"/>
  <c r="UW64" i="9"/>
  <c r="VC64" i="9"/>
  <c r="VJ64" i="9"/>
  <c r="ST65" i="9"/>
  <c r="TA65" i="9"/>
  <c r="TG65" i="9"/>
  <c r="TO65" i="9"/>
  <c r="TV65" i="9"/>
  <c r="UC65" i="9"/>
  <c r="UK65" i="9"/>
  <c r="UQ65" i="9"/>
  <c r="UX65" i="9"/>
  <c r="VF65" i="9"/>
  <c r="VM65" i="9"/>
  <c r="SU66" i="9"/>
  <c r="TC66" i="9"/>
  <c r="TJ66" i="9"/>
  <c r="TQ66" i="9"/>
  <c r="TY66" i="9"/>
  <c r="UE66" i="9"/>
  <c r="UL66" i="9"/>
  <c r="UT66" i="9"/>
  <c r="VA66" i="9"/>
  <c r="VG66" i="9"/>
  <c r="VO66" i="9"/>
  <c r="SX67" i="9"/>
  <c r="TE67" i="9"/>
  <c r="TM67" i="9"/>
  <c r="TS67" i="9"/>
  <c r="TZ67" i="9"/>
  <c r="UH67" i="9"/>
  <c r="UO67" i="9"/>
  <c r="UU67" i="9"/>
  <c r="VC67" i="9"/>
  <c r="VJ67" i="9"/>
  <c r="SS68" i="9"/>
  <c r="TA68" i="9"/>
  <c r="TF68" i="9"/>
  <c r="TK68" i="9"/>
  <c r="TQ68" i="9"/>
  <c r="TV68" i="9"/>
  <c r="UA68" i="9"/>
  <c r="UG68" i="9"/>
  <c r="UL68" i="9"/>
  <c r="UQ68" i="9"/>
  <c r="UW68" i="9"/>
  <c r="VB68" i="9"/>
  <c r="VG68" i="9"/>
  <c r="VM68" i="9"/>
  <c r="ST69" i="9"/>
  <c r="SY69" i="9"/>
  <c r="TE69" i="9"/>
  <c r="TJ69" i="9"/>
  <c r="TO69" i="9"/>
  <c r="TU69" i="9"/>
  <c r="TZ69" i="9"/>
  <c r="UE69" i="9"/>
  <c r="UK69" i="9"/>
  <c r="UP69" i="9"/>
  <c r="UU69" i="9"/>
  <c r="VA69" i="9"/>
  <c r="VF69" i="9"/>
  <c r="VK69" i="9"/>
  <c r="SS70" i="9"/>
  <c r="SX70" i="9"/>
  <c r="TC70" i="9"/>
  <c r="TI70" i="9"/>
  <c r="TN70" i="9"/>
  <c r="TS70" i="9"/>
  <c r="TY70" i="9"/>
  <c r="UD70" i="9"/>
  <c r="UI70" i="9"/>
  <c r="UO70" i="9"/>
  <c r="UT70" i="9"/>
  <c r="UY70" i="9"/>
  <c r="VE70" i="9"/>
  <c r="VJ70" i="9"/>
  <c r="VO70" i="9"/>
  <c r="SW71" i="9"/>
  <c r="TB71" i="9"/>
  <c r="TG71" i="9"/>
  <c r="TM71" i="9"/>
  <c r="TR71" i="9"/>
  <c r="TW71" i="9"/>
  <c r="UC71" i="9"/>
  <c r="UH71" i="9"/>
  <c r="UM71" i="9"/>
  <c r="US71" i="9"/>
  <c r="UX71" i="9"/>
  <c r="VC71" i="9"/>
  <c r="VI71" i="9"/>
  <c r="VN71" i="9"/>
  <c r="SU72" i="9"/>
  <c r="TA72" i="9"/>
  <c r="TF72" i="9"/>
  <c r="TK72" i="9"/>
  <c r="TQ72" i="9"/>
  <c r="TV72" i="9"/>
  <c r="UA72" i="9"/>
  <c r="UG72" i="9"/>
  <c r="UL72" i="9"/>
  <c r="UQ72" i="9"/>
  <c r="UW72" i="9"/>
  <c r="VB72" i="9"/>
  <c r="VG72" i="9"/>
  <c r="VM72" i="9"/>
  <c r="ST73" i="9"/>
  <c r="SY73" i="9"/>
  <c r="TE73" i="9"/>
  <c r="TJ73" i="9"/>
  <c r="TO73" i="9"/>
  <c r="TU73" i="9"/>
  <c r="TZ73" i="9"/>
  <c r="UE73" i="9"/>
  <c r="UI73" i="9"/>
  <c r="UM73" i="9"/>
  <c r="UQ73" i="9"/>
  <c r="UU73" i="9"/>
  <c r="UY73" i="9"/>
  <c r="VC73" i="9"/>
  <c r="VG73" i="9"/>
  <c r="VK73" i="9"/>
  <c r="VO73" i="9"/>
  <c r="SU74" i="9"/>
  <c r="SY74" i="9"/>
  <c r="TC74" i="9"/>
  <c r="TG74" i="9"/>
  <c r="TK74" i="9"/>
  <c r="TO74" i="9"/>
  <c r="TS74" i="9"/>
  <c r="TW74" i="9"/>
  <c r="UA74" i="9"/>
  <c r="UE74" i="9"/>
  <c r="UI74" i="9"/>
  <c r="UM74" i="9"/>
  <c r="UQ74" i="9"/>
  <c r="UU74" i="9"/>
  <c r="UY74" i="9"/>
  <c r="VC74" i="9"/>
  <c r="VG74" i="9"/>
  <c r="VK74" i="9"/>
  <c r="VO74" i="9"/>
  <c r="SU75" i="9"/>
  <c r="SY75" i="9"/>
  <c r="TC75" i="9"/>
  <c r="TG75" i="9"/>
  <c r="TK75" i="9"/>
  <c r="TO75" i="9"/>
  <c r="TS75" i="9"/>
  <c r="TW75" i="9"/>
  <c r="UA75" i="9"/>
  <c r="UE75" i="9"/>
  <c r="UI75" i="9"/>
  <c r="UM75" i="9"/>
  <c r="UQ75" i="9"/>
  <c r="UU75" i="9"/>
  <c r="UY75" i="9"/>
  <c r="VC75" i="9"/>
  <c r="VG75" i="9"/>
  <c r="VK75" i="9"/>
  <c r="VO75" i="9"/>
  <c r="SU76" i="9"/>
  <c r="SY76" i="9"/>
  <c r="TC76" i="9"/>
  <c r="TG76" i="9"/>
  <c r="TK76" i="9"/>
  <c r="TO76" i="9"/>
  <c r="TS76" i="9"/>
  <c r="TW76" i="9"/>
  <c r="UA76" i="9"/>
  <c r="UE76" i="9"/>
  <c r="UI76" i="9"/>
  <c r="UM76" i="9"/>
  <c r="UQ76" i="9"/>
  <c r="UU76" i="9"/>
  <c r="UY76" i="9"/>
  <c r="VC76" i="9"/>
  <c r="VG76" i="9"/>
  <c r="VK76" i="9"/>
  <c r="VO76" i="9"/>
  <c r="SU77" i="9"/>
  <c r="SY77" i="9"/>
  <c r="TC77" i="9"/>
  <c r="TG77" i="9"/>
  <c r="TK77" i="9"/>
  <c r="TO77" i="9"/>
  <c r="TS77" i="9"/>
  <c r="TW77" i="9"/>
  <c r="UA77" i="9"/>
  <c r="UE77" i="9"/>
  <c r="UI77" i="9"/>
  <c r="UM77" i="9"/>
  <c r="UQ77" i="9"/>
  <c r="UU77" i="9"/>
  <c r="UY77" i="9"/>
  <c r="VC77" i="9"/>
  <c r="VG77" i="9"/>
  <c r="VK77" i="9"/>
  <c r="VO77" i="9"/>
  <c r="SU78" i="9"/>
  <c r="SY78" i="9"/>
  <c r="TC78" i="9"/>
  <c r="TG78" i="9"/>
  <c r="TK78" i="9"/>
  <c r="TO78" i="9"/>
  <c r="TS78" i="9"/>
  <c r="TW78" i="9"/>
  <c r="UA78" i="9"/>
  <c r="UE78" i="9"/>
  <c r="UI78" i="9"/>
  <c r="UM78" i="9"/>
  <c r="UQ78" i="9"/>
  <c r="UU78" i="9"/>
  <c r="UY78" i="9"/>
  <c r="VC78" i="9"/>
  <c r="VG78" i="9"/>
  <c r="VK78" i="9"/>
  <c r="VO78" i="9"/>
  <c r="SU79" i="9"/>
  <c r="SY79" i="9"/>
  <c r="TC79" i="9"/>
  <c r="TG79" i="9"/>
  <c r="TK79" i="9"/>
  <c r="TO79" i="9"/>
  <c r="TS79" i="9"/>
  <c r="TW79" i="9"/>
  <c r="UA79" i="9"/>
  <c r="UE79" i="9"/>
  <c r="UI79" i="9"/>
  <c r="UM79" i="9"/>
  <c r="UQ79" i="9"/>
  <c r="UU79" i="9"/>
  <c r="UY79" i="9"/>
  <c r="VC79" i="9"/>
  <c r="VG79" i="9"/>
  <c r="VK79" i="9"/>
  <c r="VO79" i="9"/>
  <c r="SU80" i="9"/>
  <c r="SY80" i="9"/>
  <c r="TC80" i="9"/>
  <c r="TG80" i="9"/>
  <c r="TK80" i="9"/>
  <c r="TO80" i="9"/>
  <c r="TS80" i="9"/>
  <c r="TW80" i="9"/>
  <c r="UA80" i="9"/>
  <c r="UE80" i="9"/>
  <c r="UI80" i="9"/>
  <c r="UM80" i="9"/>
  <c r="UQ80" i="9"/>
  <c r="UU80" i="9"/>
  <c r="UY80" i="9"/>
  <c r="VC80" i="9"/>
  <c r="VG80" i="9"/>
  <c r="VK80" i="9"/>
  <c r="VO80" i="9"/>
  <c r="SU81" i="9"/>
  <c r="SY81" i="9"/>
  <c r="TC81" i="9"/>
  <c r="TG81" i="9"/>
  <c r="TK81" i="9"/>
  <c r="TO81" i="9"/>
  <c r="TS81" i="9"/>
  <c r="TW81" i="9"/>
  <c r="UA81" i="9"/>
  <c r="UE81" i="9"/>
  <c r="UI81" i="9"/>
  <c r="UM81" i="9"/>
  <c r="UQ81" i="9"/>
  <c r="UU81" i="9"/>
  <c r="UY81" i="9"/>
  <c r="VC81" i="9"/>
  <c r="VG81" i="9"/>
  <c r="VK81" i="9"/>
  <c r="VO81" i="9"/>
  <c r="SU82" i="9"/>
  <c r="SY82" i="9"/>
  <c r="TC82" i="9"/>
  <c r="TG82" i="9"/>
  <c r="TK82" i="9"/>
  <c r="TO82" i="9"/>
  <c r="TS82" i="9"/>
  <c r="TW82" i="9"/>
  <c r="UA82" i="9"/>
  <c r="UE82" i="9"/>
  <c r="UI82" i="9"/>
  <c r="UM82" i="9"/>
  <c r="UQ82" i="9"/>
  <c r="UU82" i="9"/>
  <c r="UY82" i="9"/>
  <c r="VC82" i="9"/>
  <c r="VG82" i="9"/>
  <c r="VK82" i="9"/>
  <c r="VO82" i="9"/>
  <c r="TO13" i="9"/>
  <c r="TC18" i="9"/>
  <c r="VB20" i="9"/>
  <c r="UI22" i="9"/>
  <c r="SV24" i="9"/>
  <c r="TL25" i="9"/>
  <c r="TK26" i="9"/>
  <c r="TL27" i="9"/>
  <c r="TL28" i="9"/>
  <c r="SZ29" i="9"/>
  <c r="VE29" i="9"/>
  <c r="UM30" i="9"/>
  <c r="SW31" i="9"/>
  <c r="UG31" i="9"/>
  <c r="SZ32" i="9"/>
  <c r="UJ32" i="9"/>
  <c r="SU33" i="9"/>
  <c r="UD33" i="9"/>
  <c r="VE33" i="9"/>
  <c r="TH34" i="9"/>
  <c r="UN34" i="9"/>
  <c r="VN34" i="9"/>
  <c r="TQ35" i="9"/>
  <c r="UW35" i="9"/>
  <c r="SZ36" i="9"/>
  <c r="TZ36" i="9"/>
  <c r="UW36" i="9"/>
  <c r="VN36" i="9"/>
  <c r="TI37" i="9"/>
  <c r="UD37" i="9"/>
  <c r="UV37" i="9"/>
  <c r="VM37" i="9"/>
  <c r="TJ38" i="9"/>
  <c r="UC38" i="9"/>
  <c r="UT38" i="9"/>
  <c r="SR39" i="9"/>
  <c r="TI39" i="9"/>
  <c r="UB39" i="9"/>
  <c r="UW39" i="9"/>
  <c r="VN39" i="9"/>
  <c r="TH40" i="9"/>
  <c r="UC40" i="9"/>
  <c r="UV40" i="9"/>
  <c r="VM40" i="9"/>
  <c r="TJ41" i="9"/>
  <c r="UB41" i="9"/>
  <c r="UT41" i="9"/>
  <c r="SR42" i="9"/>
  <c r="TI42" i="9"/>
  <c r="TZ42" i="9"/>
  <c r="UV42" i="9"/>
  <c r="VN42" i="9"/>
  <c r="TH43" i="9"/>
  <c r="UC43" i="9"/>
  <c r="UT43" i="9"/>
  <c r="VM43" i="9"/>
  <c r="TJ44" i="9"/>
  <c r="TW44" i="9"/>
  <c r="UJ44" i="9"/>
  <c r="UZ44" i="9"/>
  <c r="VN44" i="9"/>
  <c r="TC45" i="9"/>
  <c r="TS45" i="9"/>
  <c r="UF45" i="9"/>
  <c r="UT45" i="9"/>
  <c r="VJ45" i="9"/>
  <c r="SY46" i="9"/>
  <c r="TL46" i="9"/>
  <c r="UB46" i="9"/>
  <c r="UP46" i="9"/>
  <c r="VC46" i="9"/>
  <c r="SU47" i="9"/>
  <c r="TH47" i="9"/>
  <c r="TV47" i="9"/>
  <c r="UL47" i="9"/>
  <c r="UY47" i="9"/>
  <c r="VL47" i="9"/>
  <c r="TD48" i="9"/>
  <c r="TR48" i="9"/>
  <c r="UE48" i="9"/>
  <c r="UU48" i="9"/>
  <c r="VH48" i="9"/>
  <c r="SX49" i="9"/>
  <c r="TN49" i="9"/>
  <c r="UA49" i="9"/>
  <c r="UN49" i="9"/>
  <c r="VD49" i="9"/>
  <c r="ST50" i="9"/>
  <c r="TG50" i="9"/>
  <c r="TW50" i="9"/>
  <c r="UJ50" i="9"/>
  <c r="UX50" i="9"/>
  <c r="VN50" i="9"/>
  <c r="TC51" i="9"/>
  <c r="TP51" i="9"/>
  <c r="UF51" i="9"/>
  <c r="UT51" i="9"/>
  <c r="VG51" i="9"/>
  <c r="SY52" i="9"/>
  <c r="TL52" i="9"/>
  <c r="TZ52" i="9"/>
  <c r="UP52" i="9"/>
  <c r="VC52" i="9"/>
  <c r="SR53" i="9"/>
  <c r="TH53" i="9"/>
  <c r="TV53" i="9"/>
  <c r="UI53" i="9"/>
  <c r="UY53" i="9"/>
  <c r="VL53" i="9"/>
  <c r="TB54" i="9"/>
  <c r="TR54" i="9"/>
  <c r="UE54" i="9"/>
  <c r="UR54" i="9"/>
  <c r="VH54" i="9"/>
  <c r="SX55" i="9"/>
  <c r="TK55" i="9"/>
  <c r="UA55" i="9"/>
  <c r="UK55" i="9"/>
  <c r="UU55" i="9"/>
  <c r="VG55" i="9"/>
  <c r="SS56" i="9"/>
  <c r="TC56" i="9"/>
  <c r="TK56" i="9"/>
  <c r="TR56" i="9"/>
  <c r="TY56" i="9"/>
  <c r="UG56" i="9"/>
  <c r="UM56" i="9"/>
  <c r="UT56" i="9"/>
  <c r="VB56" i="9"/>
  <c r="VI56" i="9"/>
  <c r="VO56" i="9"/>
  <c r="SY57" i="9"/>
  <c r="TF57" i="9"/>
  <c r="TM57" i="9"/>
  <c r="TU57" i="9"/>
  <c r="UA57" i="9"/>
  <c r="UH57" i="9"/>
  <c r="UP57" i="9"/>
  <c r="UW57" i="9"/>
  <c r="VC57" i="9"/>
  <c r="VK57" i="9"/>
  <c r="ST58" i="9"/>
  <c r="TA58" i="9"/>
  <c r="TI58" i="9"/>
  <c r="TO58" i="9"/>
  <c r="TV58" i="9"/>
  <c r="UD58" i="9"/>
  <c r="UK58" i="9"/>
  <c r="UQ58" i="9"/>
  <c r="UY58" i="9"/>
  <c r="VF58" i="9"/>
  <c r="VM58" i="9"/>
  <c r="SW59" i="9"/>
  <c r="TC59" i="9"/>
  <c r="TJ59" i="9"/>
  <c r="TR59" i="9"/>
  <c r="TY59" i="9"/>
  <c r="UE59" i="9"/>
  <c r="UM59" i="9"/>
  <c r="UT59" i="9"/>
  <c r="VA59" i="9"/>
  <c r="VI59" i="9"/>
  <c r="VO59" i="9"/>
  <c r="SX60" i="9"/>
  <c r="TF60" i="9"/>
  <c r="TM60" i="9"/>
  <c r="TS60" i="9"/>
  <c r="UA60" i="9"/>
  <c r="UH60" i="9"/>
  <c r="UO60" i="9"/>
  <c r="UW60" i="9"/>
  <c r="VC60" i="9"/>
  <c r="VJ60" i="9"/>
  <c r="ST61" i="9"/>
  <c r="TA61" i="9"/>
  <c r="VK13" i="9"/>
  <c r="TK24" i="9"/>
  <c r="TU28" i="9"/>
  <c r="TE31" i="9"/>
  <c r="TI33" i="9"/>
  <c r="US34" i="9"/>
  <c r="TE36" i="9"/>
  <c r="TP37" i="9"/>
  <c r="TN38" i="9"/>
  <c r="TM39" i="9"/>
  <c r="TP40" i="9"/>
  <c r="TN41" i="9"/>
  <c r="TM42" i="9"/>
  <c r="TN43" i="9"/>
  <c r="TL44" i="9"/>
  <c r="SR45" i="9"/>
  <c r="UY45" i="9"/>
  <c r="UE46" i="9"/>
  <c r="TK47" i="9"/>
  <c r="ST48" i="9"/>
  <c r="UX48" i="9"/>
  <c r="UD49" i="9"/>
  <c r="TL50" i="9"/>
  <c r="SR51" i="9"/>
  <c r="UV51" i="9"/>
  <c r="UE52" i="9"/>
  <c r="TK53" i="9"/>
  <c r="VO53" i="9"/>
  <c r="UX54" i="9"/>
  <c r="UC55" i="9"/>
  <c r="SU56" i="9"/>
  <c r="UA56" i="9"/>
  <c r="VC56" i="9"/>
  <c r="TG57" i="9"/>
  <c r="UK57" i="9"/>
  <c r="VM57" i="9"/>
  <c r="TQ58" i="9"/>
  <c r="UT58" i="9"/>
  <c r="SX59" i="9"/>
  <c r="TZ59" i="9"/>
  <c r="VC59" i="9"/>
  <c r="TG60" i="9"/>
  <c r="UI60" i="9"/>
  <c r="VM60" i="9"/>
  <c r="TJ61" i="9"/>
  <c r="TW61" i="9"/>
  <c r="UL61" i="9"/>
  <c r="VA61" i="9"/>
  <c r="VN61" i="9"/>
  <c r="TE62" i="9"/>
  <c r="TS62" i="9"/>
  <c r="UG62" i="9"/>
  <c r="UU62" i="9"/>
  <c r="VJ62" i="9"/>
  <c r="SY63" i="9"/>
  <c r="TN63" i="9"/>
  <c r="UC63" i="9"/>
  <c r="UP63" i="9"/>
  <c r="VE63" i="9"/>
  <c r="SU64" i="9"/>
  <c r="TI64" i="9"/>
  <c r="TW64" i="9"/>
  <c r="UL64" i="9"/>
  <c r="UY64" i="9"/>
  <c r="VN64" i="9"/>
  <c r="TE65" i="9"/>
  <c r="TR65" i="9"/>
  <c r="UG65" i="9"/>
  <c r="UU65" i="9"/>
  <c r="VI65" i="9"/>
  <c r="SY66" i="9"/>
  <c r="TN66" i="9"/>
  <c r="UA66" i="9"/>
  <c r="UP66" i="9"/>
  <c r="VE66" i="9"/>
  <c r="ST67" i="9"/>
  <c r="TI67" i="9"/>
  <c r="TW67" i="9"/>
  <c r="UK67" i="9"/>
  <c r="UY67" i="9"/>
  <c r="VN67" i="9"/>
  <c r="TC68" i="9"/>
  <c r="TN68" i="9"/>
  <c r="TY68" i="9"/>
  <c r="UI68" i="9"/>
  <c r="UT68" i="9"/>
  <c r="VE68" i="9"/>
  <c r="VO68" i="9"/>
  <c r="TB69" i="9"/>
  <c r="TM69" i="9"/>
  <c r="TW69" i="9"/>
  <c r="UH69" i="9"/>
  <c r="US69" i="9"/>
  <c r="VC69" i="9"/>
  <c r="VN69" i="9"/>
  <c r="TA70" i="9"/>
  <c r="TK70" i="9"/>
  <c r="TV70" i="9"/>
  <c r="UG70" i="9"/>
  <c r="UQ70" i="9"/>
  <c r="VB70" i="9"/>
  <c r="VM70" i="9"/>
  <c r="SY71" i="9"/>
  <c r="TJ71" i="9"/>
  <c r="TU71" i="9"/>
  <c r="UE71" i="9"/>
  <c r="UP71" i="9"/>
  <c r="VA71" i="9"/>
  <c r="VK71" i="9"/>
  <c r="SX72" i="9"/>
  <c r="TI72" i="9"/>
  <c r="TS72" i="9"/>
  <c r="UD72" i="9"/>
  <c r="UO72" i="9"/>
  <c r="UY72" i="9"/>
  <c r="VJ72" i="9"/>
  <c r="SW73" i="9"/>
  <c r="TG73" i="9"/>
  <c r="TR73" i="9"/>
  <c r="UC73" i="9"/>
  <c r="UK73" i="9"/>
  <c r="US73" i="9"/>
  <c r="VA73" i="9"/>
  <c r="VI73" i="9"/>
  <c r="SS74" i="9"/>
  <c r="TA74" i="9"/>
  <c r="TI74" i="9"/>
  <c r="TQ74" i="9"/>
  <c r="TY74" i="9"/>
  <c r="UG74" i="9"/>
  <c r="UO74" i="9"/>
  <c r="UW74" i="9"/>
  <c r="VE74" i="9"/>
  <c r="VM74" i="9"/>
  <c r="SW75" i="9"/>
  <c r="TE75" i="9"/>
  <c r="TM75" i="9"/>
  <c r="TU75" i="9"/>
  <c r="UC75" i="9"/>
  <c r="UK75" i="9"/>
  <c r="US75" i="9"/>
  <c r="VA75" i="9"/>
  <c r="VI75" i="9"/>
  <c r="SS76" i="9"/>
  <c r="TA76" i="9"/>
  <c r="TI76" i="9"/>
  <c r="TQ76" i="9"/>
  <c r="TY76" i="9"/>
  <c r="UG76" i="9"/>
  <c r="UO76" i="9"/>
  <c r="UW76" i="9"/>
  <c r="VE76" i="9"/>
  <c r="VM76" i="9"/>
  <c r="SW77" i="9"/>
  <c r="TE77" i="9"/>
  <c r="TM77" i="9"/>
  <c r="TU77" i="9"/>
  <c r="UC77" i="9"/>
  <c r="UK77" i="9"/>
  <c r="US77" i="9"/>
  <c r="VA77" i="9"/>
  <c r="VI77" i="9"/>
  <c r="SS78" i="9"/>
  <c r="TA78" i="9"/>
  <c r="TI78" i="9"/>
  <c r="TQ78" i="9"/>
  <c r="TY78" i="9"/>
  <c r="UG78" i="9"/>
  <c r="UO78" i="9"/>
  <c r="UW78" i="9"/>
  <c r="VE78" i="9"/>
  <c r="VM78" i="9"/>
  <c r="SW79" i="9"/>
  <c r="TE79" i="9"/>
  <c r="TM79" i="9"/>
  <c r="TU79" i="9"/>
  <c r="UC79" i="9"/>
  <c r="UK79" i="9"/>
  <c r="US79" i="9"/>
  <c r="VA79" i="9"/>
  <c r="VI79" i="9"/>
  <c r="SS80" i="9"/>
  <c r="TA80" i="9"/>
  <c r="TI80" i="9"/>
  <c r="TQ80" i="9"/>
  <c r="TY80" i="9"/>
  <c r="UG80" i="9"/>
  <c r="UO80" i="9"/>
  <c r="UW80" i="9"/>
  <c r="VE80" i="9"/>
  <c r="VM80" i="9"/>
  <c r="SW81" i="9"/>
  <c r="TE81" i="9"/>
  <c r="TM81" i="9"/>
  <c r="TU81" i="9"/>
  <c r="UC81" i="9"/>
  <c r="UK81" i="9"/>
  <c r="US81" i="9"/>
  <c r="VA81" i="9"/>
  <c r="VI81" i="9"/>
  <c r="SS82" i="9"/>
  <c r="TA82" i="9"/>
  <c r="TI82" i="9"/>
  <c r="TQ82" i="9"/>
  <c r="TY82" i="9"/>
  <c r="UG82" i="9"/>
  <c r="UO82" i="9"/>
  <c r="UW82" i="9"/>
  <c r="VE82" i="9"/>
  <c r="VM82" i="9"/>
  <c r="VD76" i="9"/>
  <c r="UR79" i="9"/>
  <c r="TP80" i="9"/>
  <c r="UF80" i="9"/>
  <c r="UV80" i="9"/>
  <c r="VD80" i="9"/>
  <c r="SV81" i="9"/>
  <c r="TD81" i="9"/>
  <c r="TT81" i="9"/>
  <c r="UB81" i="9"/>
  <c r="UR81" i="9"/>
  <c r="VH81" i="9"/>
  <c r="SR82" i="9"/>
  <c r="TH82" i="9"/>
  <c r="TP82" i="9"/>
  <c r="UF82" i="9"/>
  <c r="UN82" i="9"/>
  <c r="VD82" i="9"/>
  <c r="VL82" i="9"/>
  <c r="UD18" i="9"/>
  <c r="TU25" i="9"/>
  <c r="TH29" i="9"/>
  <c r="UV31" i="9"/>
  <c r="UJ33" i="9"/>
  <c r="SV35" i="9"/>
  <c r="UH36" i="9"/>
  <c r="UG37" i="9"/>
  <c r="UF38" i="9"/>
  <c r="UH39" i="9"/>
  <c r="UG40" i="9"/>
  <c r="UF41" i="9"/>
  <c r="UH42" i="9"/>
  <c r="UG43" i="9"/>
  <c r="TZ44" i="9"/>
  <c r="TH45" i="9"/>
  <c r="VL45" i="9"/>
  <c r="UR46" i="9"/>
  <c r="UA47" i="9"/>
  <c r="TG48" i="9"/>
  <c r="VK48" i="9"/>
  <c r="UT49" i="9"/>
  <c r="TZ50" i="9"/>
  <c r="TF51" i="9"/>
  <c r="VL51" i="9"/>
  <c r="UR52" i="9"/>
  <c r="TX53" i="9"/>
  <c r="TG54" i="9"/>
  <c r="VK54" i="9"/>
  <c r="UM55" i="9"/>
  <c r="TF56" i="9"/>
  <c r="UH56" i="9"/>
  <c r="VJ56" i="9"/>
  <c r="TO57" i="9"/>
  <c r="UQ57" i="9"/>
  <c r="SU58" i="9"/>
  <c r="TY58" i="9"/>
  <c r="VA58" i="9"/>
  <c r="TE59" i="9"/>
  <c r="UH59" i="9"/>
  <c r="VJ59" i="9"/>
  <c r="TN60" i="9"/>
  <c r="UQ60" i="9"/>
  <c r="SU61" i="9"/>
  <c r="TO61" i="9"/>
  <c r="UC61" i="9"/>
  <c r="UQ61" i="9"/>
  <c r="VF61" i="9"/>
  <c r="SU62" i="9"/>
  <c r="TJ62" i="9"/>
  <c r="TY62" i="9"/>
  <c r="UL62" i="9"/>
  <c r="VA62" i="9"/>
  <c r="VO62" i="9"/>
  <c r="TE63" i="9"/>
  <c r="TS63" i="9"/>
  <c r="UH63" i="9"/>
  <c r="UU63" i="9"/>
  <c r="VJ63" i="9"/>
  <c r="TA64" i="9"/>
  <c r="TN64" i="9"/>
  <c r="UC64" i="9"/>
  <c r="UQ64" i="9"/>
  <c r="VE64" i="9"/>
  <c r="SU65" i="9"/>
  <c r="TJ65" i="9"/>
  <c r="TW65" i="9"/>
  <c r="UL65" i="9"/>
  <c r="VA65" i="9"/>
  <c r="VN65" i="9"/>
  <c r="TE66" i="9"/>
  <c r="TS66" i="9"/>
  <c r="UG66" i="9"/>
  <c r="UU66" i="9"/>
  <c r="VJ66" i="9"/>
  <c r="SY67" i="9"/>
  <c r="TN67" i="9"/>
  <c r="UC67" i="9"/>
  <c r="UP67" i="9"/>
  <c r="VE67" i="9"/>
  <c r="SU68" i="9"/>
  <c r="TG68" i="9"/>
  <c r="TR68" i="9"/>
  <c r="UC68" i="9"/>
  <c r="UM68" i="9"/>
  <c r="UX68" i="9"/>
  <c r="VI68" i="9"/>
  <c r="SU69" i="9"/>
  <c r="TF69" i="9"/>
  <c r="TQ69" i="9"/>
  <c r="UA69" i="9"/>
  <c r="UL69" i="9"/>
  <c r="UW69" i="9"/>
  <c r="VG69" i="9"/>
  <c r="ST70" i="9"/>
  <c r="TE70" i="9"/>
  <c r="TO70" i="9"/>
  <c r="TZ70" i="9"/>
  <c r="UK70" i="9"/>
  <c r="UU70" i="9"/>
  <c r="VF70" i="9"/>
  <c r="SS71" i="9"/>
  <c r="TC71" i="9"/>
  <c r="TN71" i="9"/>
  <c r="TY71" i="9"/>
  <c r="UI71" i="9"/>
  <c r="UT71" i="9"/>
  <c r="VE71" i="9"/>
  <c r="VO71" i="9"/>
  <c r="TB72" i="9"/>
  <c r="TM72" i="9"/>
  <c r="TW72" i="9"/>
  <c r="UH72" i="9"/>
  <c r="US72" i="9"/>
  <c r="VC72" i="9"/>
  <c r="VN72" i="9"/>
  <c r="TA73" i="9"/>
  <c r="TK73" i="9"/>
  <c r="TV73" i="9"/>
  <c r="UF73" i="9"/>
  <c r="UN73" i="9"/>
  <c r="UV73" i="9"/>
  <c r="VD73" i="9"/>
  <c r="VL73" i="9"/>
  <c r="SV74" i="9"/>
  <c r="TD74" i="9"/>
  <c r="TL74" i="9"/>
  <c r="TT74" i="9"/>
  <c r="UB74" i="9"/>
  <c r="UJ74" i="9"/>
  <c r="UR74" i="9"/>
  <c r="UZ74" i="9"/>
  <c r="VH74" i="9"/>
  <c r="SR75" i="9"/>
  <c r="SZ75" i="9"/>
  <c r="TH75" i="9"/>
  <c r="TP75" i="9"/>
  <c r="TX75" i="9"/>
  <c r="UF75" i="9"/>
  <c r="UN75" i="9"/>
  <c r="UV75" i="9"/>
  <c r="VD75" i="9"/>
  <c r="VL75" i="9"/>
  <c r="SV76" i="9"/>
  <c r="TD76" i="9"/>
  <c r="TL76" i="9"/>
  <c r="TT76" i="9"/>
  <c r="UB76" i="9"/>
  <c r="UJ76" i="9"/>
  <c r="UR76" i="9"/>
  <c r="UZ76" i="9"/>
  <c r="VH76" i="9"/>
  <c r="SR77" i="9"/>
  <c r="SZ77" i="9"/>
  <c r="TH77" i="9"/>
  <c r="TP77" i="9"/>
  <c r="TX77" i="9"/>
  <c r="UF77" i="9"/>
  <c r="UN77" i="9"/>
  <c r="UV77" i="9"/>
  <c r="VD77" i="9"/>
  <c r="VL77" i="9"/>
  <c r="SV78" i="9"/>
  <c r="TD78" i="9"/>
  <c r="TL78" i="9"/>
  <c r="TT78" i="9"/>
  <c r="UB78" i="9"/>
  <c r="UJ78" i="9"/>
  <c r="UR78" i="9"/>
  <c r="UZ78" i="9"/>
  <c r="VH78" i="9"/>
  <c r="SR79" i="9"/>
  <c r="SZ79" i="9"/>
  <c r="TH79" i="9"/>
  <c r="TP79" i="9"/>
  <c r="TX79" i="9"/>
  <c r="UF79" i="9"/>
  <c r="UN79" i="9"/>
  <c r="UV79" i="9"/>
  <c r="VD79" i="9"/>
  <c r="VL79" i="9"/>
  <c r="SV80" i="9"/>
  <c r="TD80" i="9"/>
  <c r="TL80" i="9"/>
  <c r="TT80" i="9"/>
  <c r="UB80" i="9"/>
  <c r="UJ80" i="9"/>
  <c r="UR80" i="9"/>
  <c r="UZ80" i="9"/>
  <c r="VH80" i="9"/>
  <c r="SR81" i="9"/>
  <c r="SZ81" i="9"/>
  <c r="TH81" i="9"/>
  <c r="TP81" i="9"/>
  <c r="TX81" i="9"/>
  <c r="UF81" i="9"/>
  <c r="UN81" i="9"/>
  <c r="UV81" i="9"/>
  <c r="VD81" i="9"/>
  <c r="VL81" i="9"/>
  <c r="SV82" i="9"/>
  <c r="TD82" i="9"/>
  <c r="TL82" i="9"/>
  <c r="TT82" i="9"/>
  <c r="UB82" i="9"/>
  <c r="UJ82" i="9"/>
  <c r="UR82" i="9"/>
  <c r="UZ82" i="9"/>
  <c r="VH82" i="9"/>
  <c r="TD21" i="9"/>
  <c r="TU26" i="9"/>
  <c r="VL29" i="9"/>
  <c r="TG32" i="9"/>
  <c r="VJ33" i="9"/>
  <c r="UB35" i="9"/>
  <c r="VA36" i="9"/>
  <c r="UZ37" i="9"/>
  <c r="VA38" i="9"/>
  <c r="UZ39" i="9"/>
  <c r="UX40" i="9"/>
  <c r="VA41" i="9"/>
  <c r="UZ42" i="9"/>
  <c r="UX43" i="9"/>
  <c r="UP44" i="9"/>
  <c r="TV45" i="9"/>
  <c r="TB46" i="9"/>
  <c r="VH46" i="9"/>
  <c r="UN47" i="9"/>
  <c r="TT48" i="9"/>
  <c r="TC49" i="9"/>
  <c r="VG49" i="9"/>
  <c r="UM50" i="9"/>
  <c r="TV51" i="9"/>
  <c r="TB52" i="9"/>
  <c r="VF52" i="9"/>
  <c r="UN53" i="9"/>
  <c r="TT54" i="9"/>
  <c r="SZ55" i="9"/>
  <c r="UY55" i="9"/>
  <c r="TM56" i="9"/>
  <c r="UO56" i="9"/>
  <c r="ST57" i="9"/>
  <c r="TV57" i="9"/>
  <c r="UX57" i="9"/>
  <c r="TC58" i="9"/>
  <c r="UE58" i="9"/>
  <c r="VG58" i="9"/>
  <c r="TM59" i="9"/>
  <c r="UO59" i="9"/>
  <c r="SS60" i="9"/>
  <c r="TV60" i="9"/>
  <c r="UX60" i="9"/>
  <c r="TB61" i="9"/>
  <c r="TQ61" i="9"/>
  <c r="UE61" i="9"/>
  <c r="US61" i="9"/>
  <c r="VG61" i="9"/>
  <c r="SX62" i="9"/>
  <c r="TK62" i="9"/>
  <c r="TZ62" i="9"/>
  <c r="UO62" i="9"/>
  <c r="VB62" i="9"/>
  <c r="SS63" i="9"/>
  <c r="TG63" i="9"/>
  <c r="TU63" i="9"/>
  <c r="UI63" i="9"/>
  <c r="UX63" i="9"/>
  <c r="VK63" i="9"/>
  <c r="TB64" i="9"/>
  <c r="TQ64" i="9"/>
  <c r="UD64" i="9"/>
  <c r="US64" i="9"/>
  <c r="VG64" i="9"/>
  <c r="SW65" i="9"/>
  <c r="TK65" i="9"/>
  <c r="TZ65" i="9"/>
  <c r="UM65" i="9"/>
  <c r="VB65" i="9"/>
  <c r="SS66" i="9"/>
  <c r="TF66" i="9"/>
  <c r="TU66" i="9"/>
  <c r="UI66" i="9"/>
  <c r="UW66" i="9"/>
  <c r="VK66" i="9"/>
  <c r="TB67" i="9"/>
  <c r="TO67" i="9"/>
  <c r="UD67" i="9"/>
  <c r="US67" i="9"/>
  <c r="VF67" i="9"/>
  <c r="SW68" i="9"/>
  <c r="TI68" i="9"/>
  <c r="TS68" i="9"/>
  <c r="UD68" i="9"/>
  <c r="UO68" i="9"/>
  <c r="UY68" i="9"/>
  <c r="VJ68" i="9"/>
  <c r="SW69" i="9"/>
  <c r="TG69" i="9"/>
  <c r="TR69" i="9"/>
  <c r="UC69" i="9"/>
  <c r="UM69" i="9"/>
  <c r="UX69" i="9"/>
  <c r="VI69" i="9"/>
  <c r="SU70" i="9"/>
  <c r="TF70" i="9"/>
  <c r="TQ70" i="9"/>
  <c r="UA70" i="9"/>
  <c r="UL70" i="9"/>
  <c r="UW70" i="9"/>
  <c r="VG70" i="9"/>
  <c r="ST71" i="9"/>
  <c r="TE71" i="9"/>
  <c r="TO71" i="9"/>
  <c r="TZ71" i="9"/>
  <c r="UK71" i="9"/>
  <c r="UU71" i="9"/>
  <c r="VF71" i="9"/>
  <c r="SS72" i="9"/>
  <c r="TC72" i="9"/>
  <c r="TN72" i="9"/>
  <c r="TY72" i="9"/>
  <c r="UI72" i="9"/>
  <c r="UT72" i="9"/>
  <c r="VE72" i="9"/>
  <c r="VO72" i="9"/>
  <c r="TB73" i="9"/>
  <c r="TM73" i="9"/>
  <c r="TW73" i="9"/>
  <c r="UG73" i="9"/>
  <c r="UO73" i="9"/>
  <c r="UW73" i="9"/>
  <c r="VE73" i="9"/>
  <c r="VM73" i="9"/>
  <c r="SW74" i="9"/>
  <c r="TE74" i="9"/>
  <c r="TM74" i="9"/>
  <c r="TU74" i="9"/>
  <c r="UC74" i="9"/>
  <c r="UK74" i="9"/>
  <c r="US74" i="9"/>
  <c r="VA74" i="9"/>
  <c r="VI74" i="9"/>
  <c r="SS75" i="9"/>
  <c r="TA75" i="9"/>
  <c r="TI75" i="9"/>
  <c r="TQ75" i="9"/>
  <c r="TY75" i="9"/>
  <c r="UG75" i="9"/>
  <c r="UO75" i="9"/>
  <c r="UW75" i="9"/>
  <c r="VE75" i="9"/>
  <c r="VM75" i="9"/>
  <c r="SW76" i="9"/>
  <c r="TE76" i="9"/>
  <c r="TM76" i="9"/>
  <c r="TU76" i="9"/>
  <c r="UC76" i="9"/>
  <c r="UK76" i="9"/>
  <c r="US76" i="9"/>
  <c r="VA76" i="9"/>
  <c r="VI76" i="9"/>
  <c r="SS77" i="9"/>
  <c r="TA77" i="9"/>
  <c r="TI77" i="9"/>
  <c r="TQ77" i="9"/>
  <c r="TY77" i="9"/>
  <c r="UG77" i="9"/>
  <c r="UO77" i="9"/>
  <c r="UW77" i="9"/>
  <c r="VE77" i="9"/>
  <c r="VM77" i="9"/>
  <c r="SW78" i="9"/>
  <c r="TE78" i="9"/>
  <c r="TM78" i="9"/>
  <c r="TU78" i="9"/>
  <c r="UC78" i="9"/>
  <c r="UK78" i="9"/>
  <c r="US78" i="9"/>
  <c r="VA78" i="9"/>
  <c r="VI78" i="9"/>
  <c r="SS79" i="9"/>
  <c r="TA79" i="9"/>
  <c r="TI79" i="9"/>
  <c r="TQ79" i="9"/>
  <c r="TY79" i="9"/>
  <c r="UG79" i="9"/>
  <c r="UO79" i="9"/>
  <c r="UW79" i="9"/>
  <c r="VE79" i="9"/>
  <c r="VM79" i="9"/>
  <c r="SW80" i="9"/>
  <c r="TE80" i="9"/>
  <c r="TM80" i="9"/>
  <c r="TU80" i="9"/>
  <c r="UC80" i="9"/>
  <c r="UK80" i="9"/>
  <c r="US80" i="9"/>
  <c r="VA80" i="9"/>
  <c r="VI80" i="9"/>
  <c r="SS81" i="9"/>
  <c r="TA81" i="9"/>
  <c r="TI81" i="9"/>
  <c r="TQ81" i="9"/>
  <c r="TY81" i="9"/>
  <c r="UG81" i="9"/>
  <c r="UO81" i="9"/>
  <c r="UW81" i="9"/>
  <c r="VE81" i="9"/>
  <c r="VM81" i="9"/>
  <c r="SW82" i="9"/>
  <c r="TE82" i="9"/>
  <c r="TM82" i="9"/>
  <c r="TU82" i="9"/>
  <c r="UC82" i="9"/>
  <c r="UK82" i="9"/>
  <c r="US82" i="9"/>
  <c r="VA82" i="9"/>
  <c r="VI82" i="9"/>
  <c r="UV22" i="9"/>
  <c r="TT27" i="9"/>
  <c r="US30" i="9"/>
  <c r="UQ32" i="9"/>
  <c r="TR34" i="9"/>
  <c r="VB35" i="9"/>
  <c r="ST37" i="9"/>
  <c r="SW38" i="9"/>
  <c r="SV39" i="9"/>
  <c r="ST40" i="9"/>
  <c r="SV41" i="9"/>
  <c r="ST42" i="9"/>
  <c r="SS43" i="9"/>
  <c r="SV44" i="9"/>
  <c r="VC44" i="9"/>
  <c r="UI45" i="9"/>
  <c r="TR46" i="9"/>
  <c r="SX47" i="9"/>
  <c r="VB47" i="9"/>
  <c r="UJ48" i="9"/>
  <c r="TP49" i="9"/>
  <c r="SV50" i="9"/>
  <c r="VC50" i="9"/>
  <c r="UI51" i="9"/>
  <c r="TO52" i="9"/>
  <c r="SX53" i="9"/>
  <c r="VB53" i="9"/>
  <c r="UH54" i="9"/>
  <c r="TP55" i="9"/>
  <c r="VI55" i="9"/>
  <c r="TS56" i="9"/>
  <c r="UW56" i="9"/>
  <c r="TA57" i="9"/>
  <c r="UC57" i="9"/>
  <c r="VF57" i="9"/>
  <c r="TJ58" i="9"/>
  <c r="UL58" i="9"/>
  <c r="VO58" i="9"/>
  <c r="TS59" i="9"/>
  <c r="UU59" i="9"/>
  <c r="TA60" i="9"/>
  <c r="UC60" i="9"/>
  <c r="VE60" i="9"/>
  <c r="TG61" i="9"/>
  <c r="TV61" i="9"/>
  <c r="UK61" i="9"/>
  <c r="UX61" i="9"/>
  <c r="VM61" i="9"/>
  <c r="TC62" i="9"/>
  <c r="TQ62" i="9"/>
  <c r="UE62" i="9"/>
  <c r="UT62" i="9"/>
  <c r="VG62" i="9"/>
  <c r="SX63" i="9"/>
  <c r="TM63" i="9"/>
  <c r="TZ63" i="9"/>
  <c r="UO63" i="9"/>
  <c r="VC63" i="9"/>
  <c r="SS64" i="9"/>
  <c r="TG64" i="9"/>
  <c r="TV64" i="9"/>
  <c r="UI64" i="9"/>
  <c r="UX64" i="9"/>
  <c r="VM64" i="9"/>
  <c r="TB65" i="9"/>
  <c r="TQ65" i="9"/>
  <c r="UE65" i="9"/>
  <c r="US65" i="9"/>
  <c r="VG65" i="9"/>
  <c r="SX66" i="9"/>
  <c r="TK66" i="9"/>
  <c r="TZ66" i="9"/>
  <c r="UO66" i="9"/>
  <c r="VB66" i="9"/>
  <c r="SS67" i="9"/>
  <c r="TG67" i="9"/>
  <c r="TU67" i="9"/>
  <c r="UI67" i="9"/>
  <c r="UX67" i="9"/>
  <c r="VK67" i="9"/>
  <c r="TB68" i="9"/>
  <c r="TM68" i="9"/>
  <c r="TW68" i="9"/>
  <c r="UH68" i="9"/>
  <c r="US68" i="9"/>
  <c r="VC68" i="9"/>
  <c r="VN68" i="9"/>
  <c r="TA69" i="9"/>
  <c r="TK69" i="9"/>
  <c r="TV69" i="9"/>
  <c r="UG69" i="9"/>
  <c r="UQ69" i="9"/>
  <c r="VB69" i="9"/>
  <c r="VM69" i="9"/>
  <c r="SY70" i="9"/>
  <c r="TJ70" i="9"/>
  <c r="TU70" i="9"/>
  <c r="UE70" i="9"/>
  <c r="UP70" i="9"/>
  <c r="VA70" i="9"/>
  <c r="VK70" i="9"/>
  <c r="SX71" i="9"/>
  <c r="TI71" i="9"/>
  <c r="TS71" i="9"/>
  <c r="UD71" i="9"/>
  <c r="UO71" i="9"/>
  <c r="UY71" i="9"/>
  <c r="VJ71" i="9"/>
  <c r="SW72" i="9"/>
  <c r="TG72" i="9"/>
  <c r="TR72" i="9"/>
  <c r="UC72" i="9"/>
  <c r="UM72" i="9"/>
  <c r="UX72" i="9"/>
  <c r="VI72" i="9"/>
  <c r="SU73" i="9"/>
  <c r="TF73" i="9"/>
  <c r="TQ73" i="9"/>
  <c r="UA73" i="9"/>
  <c r="UJ73" i="9"/>
  <c r="UR73" i="9"/>
  <c r="UZ73" i="9"/>
  <c r="VH73" i="9"/>
  <c r="SR74" i="9"/>
  <c r="SZ74" i="9"/>
  <c r="TH74" i="9"/>
  <c r="TP74" i="9"/>
  <c r="TX74" i="9"/>
  <c r="UF74" i="9"/>
  <c r="UN74" i="9"/>
  <c r="UV74" i="9"/>
  <c r="VD74" i="9"/>
  <c r="VL74" i="9"/>
  <c r="SV75" i="9"/>
  <c r="TD75" i="9"/>
  <c r="TL75" i="9"/>
  <c r="TT75" i="9"/>
  <c r="UB75" i="9"/>
  <c r="UJ75" i="9"/>
  <c r="UR75" i="9"/>
  <c r="UZ75" i="9"/>
  <c r="VH75" i="9"/>
  <c r="SR76" i="9"/>
  <c r="SZ76" i="9"/>
  <c r="TH76" i="9"/>
  <c r="TP76" i="9"/>
  <c r="TX76" i="9"/>
  <c r="UF76" i="9"/>
  <c r="UN76" i="9"/>
  <c r="UV76" i="9"/>
  <c r="VL76" i="9"/>
  <c r="SV77" i="9"/>
  <c r="TD77" i="9"/>
  <c r="TL77" i="9"/>
  <c r="TT77" i="9"/>
  <c r="UB77" i="9"/>
  <c r="UJ77" i="9"/>
  <c r="UR77" i="9"/>
  <c r="UZ77" i="9"/>
  <c r="VH77" i="9"/>
  <c r="SR78" i="9"/>
  <c r="SZ78" i="9"/>
  <c r="TH78" i="9"/>
  <c r="TP78" i="9"/>
  <c r="TX78" i="9"/>
  <c r="UF78" i="9"/>
  <c r="UN78" i="9"/>
  <c r="UV78" i="9"/>
  <c r="VD78" i="9"/>
  <c r="VL78" i="9"/>
  <c r="SV79" i="9"/>
  <c r="TD79" i="9"/>
  <c r="TL79" i="9"/>
  <c r="TT79" i="9"/>
  <c r="UB79" i="9"/>
  <c r="UJ79" i="9"/>
  <c r="UZ79" i="9"/>
  <c r="VH79" i="9"/>
  <c r="SR80" i="9"/>
  <c r="SZ80" i="9"/>
  <c r="TH80" i="9"/>
  <c r="TX80" i="9"/>
  <c r="UN80" i="9"/>
  <c r="VL80" i="9"/>
  <c r="TL81" i="9"/>
  <c r="UJ81" i="9"/>
  <c r="UZ81" i="9"/>
  <c r="SZ82" i="9"/>
  <c r="TX82" i="9"/>
  <c r="UV82" i="9"/>
  <c r="TF18" i="9"/>
  <c r="VN17" i="9"/>
  <c r="UX17" i="9"/>
  <c r="UH17" i="9"/>
  <c r="TR17" i="9"/>
  <c r="TB17" i="9"/>
  <c r="VJ16" i="9"/>
  <c r="UT16" i="9"/>
  <c r="UD16" i="9"/>
  <c r="TN16" i="9"/>
  <c r="SX16" i="9"/>
  <c r="VF15" i="9"/>
  <c r="UP15" i="9"/>
  <c r="TZ15" i="9"/>
  <c r="TJ15" i="9"/>
  <c r="ST15" i="9"/>
  <c r="VB14" i="9"/>
  <c r="UL14" i="9"/>
  <c r="TV14" i="9"/>
  <c r="TF14" i="9"/>
  <c r="VN13" i="9"/>
  <c r="UX13" i="9"/>
  <c r="VE16" i="9"/>
  <c r="UO16" i="9"/>
  <c r="TY16" i="9"/>
  <c r="TI16" i="9"/>
  <c r="SS16" i="9"/>
  <c r="VA15" i="9"/>
  <c r="UK15" i="9"/>
  <c r="TU15" i="9"/>
  <c r="TE15" i="9"/>
  <c r="VM14" i="9"/>
  <c r="UW14" i="9"/>
  <c r="UG14" i="9"/>
  <c r="TQ14" i="9"/>
  <c r="TA14" i="9"/>
  <c r="VI13" i="9"/>
  <c r="US13" i="9"/>
  <c r="UC13" i="9"/>
  <c r="TM13" i="9"/>
  <c r="SW13" i="9"/>
  <c r="VE12" i="9"/>
  <c r="UO12" i="9"/>
  <c r="TY12" i="9"/>
  <c r="TI12" i="9"/>
  <c r="SS12" i="9"/>
  <c r="VA11" i="9"/>
  <c r="UK11" i="9"/>
  <c r="TS11" i="9"/>
  <c r="SX11" i="9"/>
  <c r="VA10" i="9"/>
  <c r="UE10" i="9"/>
  <c r="TJ10" i="9"/>
  <c r="VM9" i="9"/>
  <c r="UQ9" i="9"/>
  <c r="TV9" i="9"/>
  <c r="TA9" i="9"/>
  <c r="VC8" i="9"/>
  <c r="UH8" i="9"/>
  <c r="TM8" i="9"/>
  <c r="VO7" i="9"/>
  <c r="UT7" i="9"/>
  <c r="TY7" i="9"/>
  <c r="TC7" i="9"/>
  <c r="SZ7" i="9"/>
  <c r="TP7" i="9"/>
  <c r="UF7" i="9"/>
  <c r="UV7" i="9"/>
  <c r="VL7" i="9"/>
  <c r="TD8" i="9"/>
  <c r="TT8" i="9"/>
  <c r="UJ8" i="9"/>
  <c r="UZ8" i="9"/>
  <c r="SR9" i="9"/>
  <c r="TH9" i="9"/>
  <c r="TX9" i="9"/>
  <c r="UN9" i="9"/>
  <c r="VD9" i="9"/>
  <c r="SV10" i="9"/>
  <c r="TL10" i="9"/>
  <c r="UB10" i="9"/>
  <c r="UR10" i="9"/>
  <c r="VH10" i="9"/>
  <c r="SZ11" i="9"/>
  <c r="TP11" i="9"/>
  <c r="TB18" i="9"/>
  <c r="VJ17" i="9"/>
  <c r="UT17" i="9"/>
  <c r="UD17" i="9"/>
  <c r="TN17" i="9"/>
  <c r="SX17" i="9"/>
  <c r="VF16" i="9"/>
  <c r="UP16" i="9"/>
  <c r="TZ16" i="9"/>
  <c r="TJ16" i="9"/>
  <c r="ST16" i="9"/>
  <c r="VB15" i="9"/>
  <c r="UL15" i="9"/>
  <c r="TV15" i="9"/>
  <c r="TF15" i="9"/>
  <c r="VN14" i="9"/>
  <c r="UX14" i="9"/>
  <c r="UH14" i="9"/>
  <c r="TR14" i="9"/>
  <c r="TB14" i="9"/>
  <c r="SS17" i="9"/>
  <c r="VA16" i="9"/>
  <c r="UK16" i="9"/>
  <c r="TU16" i="9"/>
  <c r="TE16" i="9"/>
  <c r="VM15" i="9"/>
  <c r="UW15" i="9"/>
  <c r="UG15" i="9"/>
  <c r="TQ15" i="9"/>
  <c r="TA15" i="9"/>
  <c r="VI14" i="9"/>
  <c r="US14" i="9"/>
  <c r="UC14" i="9"/>
  <c r="TM14" i="9"/>
  <c r="SW14" i="9"/>
  <c r="VE13" i="9"/>
  <c r="UO13" i="9"/>
  <c r="TY13" i="9"/>
  <c r="TI13" i="9"/>
  <c r="SS13" i="9"/>
  <c r="VA12" i="9"/>
  <c r="UK12" i="9"/>
  <c r="TU12" i="9"/>
  <c r="TE12" i="9"/>
  <c r="VM11" i="9"/>
  <c r="UW11" i="9"/>
  <c r="UG11" i="9"/>
  <c r="TN11" i="9"/>
  <c r="SS11" i="9"/>
  <c r="UU10" i="9"/>
  <c r="TZ10" i="9"/>
  <c r="TE10" i="9"/>
  <c r="VG9" i="9"/>
  <c r="UL9" i="9"/>
  <c r="TQ9" i="9"/>
  <c r="SU9" i="9"/>
  <c r="UX8" i="9"/>
  <c r="UC8" i="9"/>
  <c r="VJ7" i="9"/>
  <c r="UO7" i="9"/>
  <c r="TS7" i="9"/>
  <c r="SX7" i="9"/>
  <c r="TD7" i="9"/>
  <c r="TT7" i="9"/>
  <c r="UJ7" i="9"/>
  <c r="UZ7" i="9"/>
  <c r="TH8" i="9"/>
  <c r="TX8" i="9"/>
  <c r="VD8" i="9"/>
  <c r="TL9" i="9"/>
  <c r="UR9" i="9"/>
  <c r="SZ10" i="9"/>
  <c r="UF10" i="9"/>
  <c r="VL10" i="9"/>
  <c r="TT11" i="9"/>
  <c r="SX18" i="9"/>
  <c r="VF17" i="9"/>
  <c r="UP17" i="9"/>
  <c r="TZ17" i="9"/>
  <c r="TJ17" i="9"/>
  <c r="ST17" i="9"/>
  <c r="VB16" i="9"/>
  <c r="UL16" i="9"/>
  <c r="TV16" i="9"/>
  <c r="TF16" i="9"/>
  <c r="VN15" i="9"/>
  <c r="UX15" i="9"/>
  <c r="UH15" i="9"/>
  <c r="TR15" i="9"/>
  <c r="TB15" i="9"/>
  <c r="VJ14" i="9"/>
  <c r="UT14" i="9"/>
  <c r="UD14" i="9"/>
  <c r="TN14" i="9"/>
  <c r="SX14" i="9"/>
  <c r="VF13" i="9"/>
  <c r="VM16" i="9"/>
  <c r="UW16" i="9"/>
  <c r="UG16" i="9"/>
  <c r="TQ16" i="9"/>
  <c r="TA16" i="9"/>
  <c r="VI15" i="9"/>
  <c r="US15" i="9"/>
  <c r="UC15" i="9"/>
  <c r="TM15" i="9"/>
  <c r="SW15" i="9"/>
  <c r="VE14" i="9"/>
  <c r="UO14" i="9"/>
  <c r="TY14" i="9"/>
  <c r="TI14" i="9"/>
  <c r="SS14" i="9"/>
  <c r="VA13" i="9"/>
  <c r="UK13" i="9"/>
  <c r="TU13" i="9"/>
  <c r="TE13" i="9"/>
  <c r="VM12" i="9"/>
  <c r="UW12" i="9"/>
  <c r="UG12" i="9"/>
  <c r="TQ12" i="9"/>
  <c r="TA12" i="9"/>
  <c r="VI11" i="9"/>
  <c r="US11" i="9"/>
  <c r="UC11" i="9"/>
  <c r="TI11" i="9"/>
  <c r="VK10" i="9"/>
  <c r="UP10" i="9"/>
  <c r="TU10" i="9"/>
  <c r="SY10" i="9"/>
  <c r="VB9" i="9"/>
  <c r="UG9" i="9"/>
  <c r="TK9" i="9"/>
  <c r="VN8" i="9"/>
  <c r="US8" i="9"/>
  <c r="TW8" i="9"/>
  <c r="TB8" i="9"/>
  <c r="VE7" i="9"/>
  <c r="UI7" i="9"/>
  <c r="TN7" i="9"/>
  <c r="SR7" i="9"/>
  <c r="TH7" i="9"/>
  <c r="TX7" i="9"/>
  <c r="UN7" i="9"/>
  <c r="VD7" i="9"/>
  <c r="SV8" i="9"/>
  <c r="TL8" i="9"/>
  <c r="UB8" i="9"/>
  <c r="UR8" i="9"/>
  <c r="VH8" i="9"/>
  <c r="SZ9" i="9"/>
  <c r="TP9" i="9"/>
  <c r="UF9" i="9"/>
  <c r="UV9" i="9"/>
  <c r="VL9" i="9"/>
  <c r="TD10" i="9"/>
  <c r="TT10" i="9"/>
  <c r="UJ10" i="9"/>
  <c r="UZ10" i="9"/>
  <c r="SR11" i="9"/>
  <c r="TH11" i="9"/>
  <c r="TX11" i="9"/>
  <c r="ST18" i="9"/>
  <c r="VB17" i="9"/>
  <c r="UL17" i="9"/>
  <c r="TV17" i="9"/>
  <c r="TF17" i="9"/>
  <c r="VN16" i="9"/>
  <c r="UX16" i="9"/>
  <c r="UH16" i="9"/>
  <c r="TR16" i="9"/>
  <c r="TB16" i="9"/>
  <c r="VJ15" i="9"/>
  <c r="UT15" i="9"/>
  <c r="UD15" i="9"/>
  <c r="TN15" i="9"/>
  <c r="SX15" i="9"/>
  <c r="VF14" i="9"/>
  <c r="UP14" i="9"/>
  <c r="TZ14" i="9"/>
  <c r="TJ14" i="9"/>
  <c r="ST14" i="9"/>
  <c r="VB13" i="9"/>
  <c r="VI16" i="9"/>
  <c r="US16" i="9"/>
  <c r="UC16" i="9"/>
  <c r="TM16" i="9"/>
  <c r="SW16" i="9"/>
  <c r="VE15" i="9"/>
  <c r="UO15" i="9"/>
  <c r="TY15" i="9"/>
  <c r="TI15" i="9"/>
  <c r="SS15" i="9"/>
  <c r="VA14" i="9"/>
  <c r="UK14" i="9"/>
  <c r="TU14" i="9"/>
  <c r="TE14" i="9"/>
  <c r="VM13" i="9"/>
  <c r="UW13" i="9"/>
  <c r="UG13" i="9"/>
  <c r="TQ13" i="9"/>
  <c r="TA13" i="9"/>
  <c r="VI12" i="9"/>
  <c r="US12" i="9"/>
  <c r="UC12" i="9"/>
  <c r="TM12" i="9"/>
  <c r="SW12" i="9"/>
  <c r="VE11" i="9"/>
  <c r="UO11" i="9"/>
  <c r="TY11" i="9"/>
  <c r="TC11" i="9"/>
  <c r="VF10" i="9"/>
  <c r="UK10" i="9"/>
  <c r="TO10" i="9"/>
  <c r="ST10" i="9"/>
  <c r="UW9" i="9"/>
  <c r="UA9" i="9"/>
  <c r="TF9" i="9"/>
  <c r="VI8" i="9"/>
  <c r="UM8" i="9"/>
  <c r="TR8" i="9"/>
  <c r="SW8" i="9"/>
  <c r="UY7" i="9"/>
  <c r="UD7" i="9"/>
  <c r="TI7" i="9"/>
  <c r="SV7" i="9"/>
  <c r="TL7" i="9"/>
  <c r="UB7" i="9"/>
  <c r="UR7" i="9"/>
  <c r="VH7" i="9"/>
  <c r="SZ8" i="9"/>
  <c r="TP8" i="9"/>
  <c r="UF8" i="9"/>
  <c r="UV8" i="9"/>
  <c r="VL8" i="9"/>
  <c r="TD9" i="9"/>
  <c r="TT9" i="9"/>
  <c r="UJ9" i="9"/>
  <c r="UZ9" i="9"/>
  <c r="SR10" i="9"/>
  <c r="TH10" i="9"/>
  <c r="TX10" i="9"/>
  <c r="UN10" i="9"/>
  <c r="VD10" i="9"/>
  <c r="SV11" i="9"/>
  <c r="TL11" i="9"/>
  <c r="VJ13" i="9"/>
  <c r="TG8" i="9"/>
  <c r="SR8" i="9"/>
  <c r="UN8" i="9"/>
  <c r="SV9" i="9"/>
  <c r="UB9" i="9"/>
  <c r="VH9" i="9"/>
  <c r="TP10" i="9"/>
  <c r="UV10" i="9"/>
  <c r="TD11" i="9"/>
  <c r="AF79" i="11"/>
  <c r="AB79" i="11"/>
  <c r="AA39" i="11" l="1"/>
  <c r="AH39" i="11" s="1"/>
  <c r="I46" i="3" s="1"/>
  <c r="AA38" i="11"/>
  <c r="AH38" i="11" s="1"/>
  <c r="I45" i="3" s="1"/>
  <c r="AA77" i="11"/>
  <c r="AH77" i="11" s="1"/>
  <c r="I84" i="3" s="1"/>
  <c r="AA78" i="11"/>
  <c r="AH78" i="11" s="1"/>
  <c r="I85" i="3" s="1"/>
  <c r="AA40" i="11"/>
  <c r="AH40" i="11" s="1"/>
  <c r="I47" i="3" s="1"/>
  <c r="AA76" i="11"/>
  <c r="AH76" i="11" s="1"/>
  <c r="I83" i="3" s="1"/>
  <c r="G79" i="11" l="1"/>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AC74" i="11"/>
  <c r="AC72" i="11"/>
  <c r="AC71" i="11"/>
  <c r="AC70" i="11"/>
  <c r="AC68" i="11"/>
  <c r="AC66" i="11"/>
  <c r="AC65" i="11"/>
  <c r="AC64" i="11"/>
  <c r="AC63" i="11"/>
  <c r="AC62" i="11"/>
  <c r="AC60" i="11"/>
  <c r="AC58" i="11"/>
  <c r="AC56" i="11"/>
  <c r="AC55" i="11"/>
  <c r="AC54" i="11"/>
  <c r="AC50" i="11"/>
  <c r="AC49" i="11"/>
  <c r="AC48" i="11"/>
  <c r="AC47" i="11"/>
  <c r="AC46" i="11"/>
  <c r="AC44" i="11"/>
  <c r="AC42" i="11"/>
  <c r="AD44" i="11" l="1"/>
  <c r="AG44" i="11" s="1"/>
  <c r="AE44" i="11"/>
  <c r="AD47" i="11"/>
  <c r="AG47" i="11" s="1"/>
  <c r="AE47" i="11"/>
  <c r="AD54" i="11"/>
  <c r="AG54" i="11" s="1"/>
  <c r="AE54" i="11"/>
  <c r="AD60" i="11"/>
  <c r="AG60" i="11" s="1"/>
  <c r="AE60" i="11"/>
  <c r="AD42" i="11"/>
  <c r="AG42" i="11" s="1"/>
  <c r="AE42" i="11"/>
  <c r="AD46" i="11"/>
  <c r="AG46" i="11" s="1"/>
  <c r="AE46" i="11"/>
  <c r="AD48" i="11"/>
  <c r="AG48" i="11" s="1"/>
  <c r="AE48" i="11"/>
  <c r="AD50" i="11"/>
  <c r="AG50" i="11" s="1"/>
  <c r="AE50" i="11"/>
  <c r="AD55" i="11"/>
  <c r="AG55" i="11" s="1"/>
  <c r="AE55" i="11"/>
  <c r="AD58" i="11"/>
  <c r="AG58" i="11" s="1"/>
  <c r="AE58" i="11"/>
  <c r="AD62" i="11"/>
  <c r="AG62" i="11" s="1"/>
  <c r="AE62" i="11"/>
  <c r="AD64" i="11"/>
  <c r="AG64" i="11" s="1"/>
  <c r="AE64" i="11"/>
  <c r="AD66" i="11"/>
  <c r="AG66" i="11" s="1"/>
  <c r="AE66" i="11"/>
  <c r="AD70" i="11"/>
  <c r="AG70" i="11" s="1"/>
  <c r="AE70" i="11"/>
  <c r="AD72" i="11"/>
  <c r="AG72" i="11" s="1"/>
  <c r="AE72" i="11"/>
  <c r="AD49" i="11"/>
  <c r="AG49" i="11" s="1"/>
  <c r="AE49" i="11"/>
  <c r="AD56" i="11"/>
  <c r="AG56" i="11" s="1"/>
  <c r="AE56" i="11"/>
  <c r="AD63" i="11"/>
  <c r="AG63" i="11" s="1"/>
  <c r="AE63" i="11"/>
  <c r="AD65" i="11"/>
  <c r="AG65" i="11" s="1"/>
  <c r="AE65" i="11"/>
  <c r="AD68" i="11"/>
  <c r="AG68" i="11" s="1"/>
  <c r="AE68" i="11"/>
  <c r="AD71" i="11"/>
  <c r="AG71" i="11" s="1"/>
  <c r="AE71" i="11"/>
  <c r="AD74" i="11"/>
  <c r="AG74" i="11" s="1"/>
  <c r="AE74" i="11"/>
  <c r="D52" i="11"/>
  <c r="AC52" i="11"/>
  <c r="AC41" i="11"/>
  <c r="D45" i="11"/>
  <c r="F45" i="11" s="1"/>
  <c r="AC45" i="11"/>
  <c r="D53" i="11"/>
  <c r="AC53" i="11"/>
  <c r="D57" i="11"/>
  <c r="AC57" i="11"/>
  <c r="D61" i="11"/>
  <c r="F61" i="11" s="1"/>
  <c r="AC61" i="11"/>
  <c r="D69" i="11"/>
  <c r="AC69" i="11"/>
  <c r="D73" i="11"/>
  <c r="AC73" i="11"/>
  <c r="D43" i="11"/>
  <c r="AC43" i="11"/>
  <c r="D51" i="11"/>
  <c r="F51" i="11" s="1"/>
  <c r="AC51" i="11"/>
  <c r="D59" i="11"/>
  <c r="AC59" i="11"/>
  <c r="D67" i="11"/>
  <c r="AC67" i="11"/>
  <c r="D75" i="11"/>
  <c r="F75" i="11" s="1"/>
  <c r="AC75" i="11"/>
  <c r="D6" i="11"/>
  <c r="F6" i="11" s="1"/>
  <c r="AC6" i="11"/>
  <c r="D10" i="11"/>
  <c r="F10" i="11" s="1"/>
  <c r="AC10" i="11"/>
  <c r="D18" i="11"/>
  <c r="F18" i="11" s="1"/>
  <c r="AC18" i="11"/>
  <c r="D26" i="11"/>
  <c r="F26" i="11" s="1"/>
  <c r="AC26" i="11"/>
  <c r="D34" i="11"/>
  <c r="F34" i="11" s="1"/>
  <c r="AC34" i="11"/>
  <c r="D4" i="11"/>
  <c r="F4" i="11" s="1"/>
  <c r="AC4" i="11"/>
  <c r="D8" i="11"/>
  <c r="E8" i="11" s="1"/>
  <c r="H8" i="11" s="1"/>
  <c r="AC8" i="11"/>
  <c r="D12" i="11"/>
  <c r="F12" i="11" s="1"/>
  <c r="AC12" i="11"/>
  <c r="D16" i="11"/>
  <c r="E16" i="11" s="1"/>
  <c r="H16" i="11" s="1"/>
  <c r="AC16" i="11"/>
  <c r="D20" i="11"/>
  <c r="F20" i="11" s="1"/>
  <c r="AC20" i="11"/>
  <c r="D24" i="11"/>
  <c r="E24" i="11" s="1"/>
  <c r="H24" i="11" s="1"/>
  <c r="AC24" i="11"/>
  <c r="D28" i="11"/>
  <c r="F28" i="11" s="1"/>
  <c r="AC28" i="11"/>
  <c r="D32" i="11"/>
  <c r="E32" i="11" s="1"/>
  <c r="H32" i="11" s="1"/>
  <c r="AC32" i="11"/>
  <c r="D36" i="11"/>
  <c r="F36" i="11" s="1"/>
  <c r="AC36" i="11"/>
  <c r="D70" i="11"/>
  <c r="F70" i="11" s="1"/>
  <c r="D54" i="11"/>
  <c r="F54" i="11" s="1"/>
  <c r="D72" i="11"/>
  <c r="F72" i="11" s="1"/>
  <c r="D5" i="11"/>
  <c r="E5" i="11" s="1"/>
  <c r="H5" i="11" s="1"/>
  <c r="AC5" i="11"/>
  <c r="D9" i="11"/>
  <c r="E9" i="11" s="1"/>
  <c r="H9" i="11" s="1"/>
  <c r="AC9" i="11"/>
  <c r="D13" i="11"/>
  <c r="F13" i="11" s="1"/>
  <c r="AC13" i="11"/>
  <c r="D17" i="11"/>
  <c r="E17" i="11" s="1"/>
  <c r="H17" i="11" s="1"/>
  <c r="AC17" i="11"/>
  <c r="D21" i="11"/>
  <c r="E21" i="11" s="1"/>
  <c r="H21" i="11" s="1"/>
  <c r="AC21" i="11"/>
  <c r="D25" i="11"/>
  <c r="E25" i="11" s="1"/>
  <c r="H25" i="11" s="1"/>
  <c r="AC25" i="11"/>
  <c r="D29" i="11"/>
  <c r="F29" i="11" s="1"/>
  <c r="AC29" i="11"/>
  <c r="D33" i="11"/>
  <c r="E33" i="11" s="1"/>
  <c r="H33" i="11" s="1"/>
  <c r="AC33" i="11"/>
  <c r="D37" i="11"/>
  <c r="F37" i="11" s="1"/>
  <c r="AC37" i="11"/>
  <c r="D44" i="11"/>
  <c r="F44" i="11" s="1"/>
  <c r="D63" i="11"/>
  <c r="F63" i="11" s="1"/>
  <c r="D47" i="11"/>
  <c r="F47" i="11" s="1"/>
  <c r="D66" i="11"/>
  <c r="F66" i="11" s="1"/>
  <c r="D50" i="11"/>
  <c r="F50" i="11" s="1"/>
  <c r="D64" i="11"/>
  <c r="F64" i="11" s="1"/>
  <c r="D14" i="11"/>
  <c r="F14" i="11" s="1"/>
  <c r="AC14" i="11"/>
  <c r="D22" i="11"/>
  <c r="E22" i="11" s="1"/>
  <c r="H22" i="11" s="1"/>
  <c r="AC22" i="11"/>
  <c r="D30" i="11"/>
  <c r="F30" i="11" s="1"/>
  <c r="AC30" i="11"/>
  <c r="D68" i="11"/>
  <c r="F68" i="11" s="1"/>
  <c r="D62" i="11"/>
  <c r="F62" i="11" s="1"/>
  <c r="D46" i="11"/>
  <c r="F46" i="11" s="1"/>
  <c r="D56" i="11"/>
  <c r="F56" i="11" s="1"/>
  <c r="D3" i="11"/>
  <c r="AC3" i="11"/>
  <c r="AE3" i="11" s="1"/>
  <c r="D7" i="11"/>
  <c r="F7" i="11" s="1"/>
  <c r="AC7" i="11"/>
  <c r="D11" i="11"/>
  <c r="F11" i="11" s="1"/>
  <c r="AC11" i="11"/>
  <c r="D15" i="11"/>
  <c r="F15" i="11" s="1"/>
  <c r="AC15" i="11"/>
  <c r="D19" i="11"/>
  <c r="F19" i="11" s="1"/>
  <c r="AC19" i="11"/>
  <c r="D23" i="11"/>
  <c r="F23" i="11" s="1"/>
  <c r="AC23" i="11"/>
  <c r="D27" i="11"/>
  <c r="F27" i="11" s="1"/>
  <c r="AC27" i="11"/>
  <c r="D31" i="11"/>
  <c r="F31" i="11" s="1"/>
  <c r="AC31" i="11"/>
  <c r="D35" i="11"/>
  <c r="F35" i="11" s="1"/>
  <c r="AC35" i="11"/>
  <c r="D65" i="11"/>
  <c r="F65" i="11" s="1"/>
  <c r="D49" i="11"/>
  <c r="F49" i="11" s="1"/>
  <c r="D60" i="11"/>
  <c r="F60" i="11" s="1"/>
  <c r="D71" i="11"/>
  <c r="F71" i="11" s="1"/>
  <c r="D55" i="11"/>
  <c r="F55" i="11" s="1"/>
  <c r="D74" i="11"/>
  <c r="F74" i="11" s="1"/>
  <c r="D58" i="11"/>
  <c r="F58" i="11" s="1"/>
  <c r="D42" i="11"/>
  <c r="F42" i="11" s="1"/>
  <c r="D48" i="11"/>
  <c r="F48" i="11" s="1"/>
  <c r="AD35" i="11" l="1"/>
  <c r="AG35" i="11" s="1"/>
  <c r="AE35" i="11"/>
  <c r="AD31" i="11"/>
  <c r="AG31" i="11" s="1"/>
  <c r="AE31" i="11"/>
  <c r="AD27" i="11"/>
  <c r="AG27" i="11" s="1"/>
  <c r="AE27" i="11"/>
  <c r="AD23" i="11"/>
  <c r="AG23" i="11" s="1"/>
  <c r="AE23" i="11"/>
  <c r="AD19" i="11"/>
  <c r="AG19" i="11" s="1"/>
  <c r="AE19" i="11"/>
  <c r="AD15" i="11"/>
  <c r="AG15" i="11" s="1"/>
  <c r="AE15" i="11"/>
  <c r="AD11" i="11"/>
  <c r="AG11" i="11" s="1"/>
  <c r="AE11" i="11"/>
  <c r="AD7" i="11"/>
  <c r="AG7" i="11" s="1"/>
  <c r="AE7" i="11"/>
  <c r="AD30" i="11"/>
  <c r="AG30" i="11" s="1"/>
  <c r="AE30" i="11"/>
  <c r="AD22" i="11"/>
  <c r="AG22" i="11" s="1"/>
  <c r="AE22" i="11"/>
  <c r="AD14" i="11"/>
  <c r="AG14" i="11" s="1"/>
  <c r="AE14" i="11"/>
  <c r="AD37" i="11"/>
  <c r="AG37" i="11" s="1"/>
  <c r="AE37" i="11"/>
  <c r="AD33" i="11"/>
  <c r="AG33" i="11" s="1"/>
  <c r="AE33" i="11"/>
  <c r="AD29" i="11"/>
  <c r="AG29" i="11" s="1"/>
  <c r="AE29" i="11"/>
  <c r="AD25" i="11"/>
  <c r="AG25" i="11" s="1"/>
  <c r="AE25" i="11"/>
  <c r="AD21" i="11"/>
  <c r="AG21" i="11" s="1"/>
  <c r="AE21" i="11"/>
  <c r="AD17" i="11"/>
  <c r="AG17" i="11" s="1"/>
  <c r="AE17" i="11"/>
  <c r="AD13" i="11"/>
  <c r="AG13" i="11" s="1"/>
  <c r="AE13" i="11"/>
  <c r="AD9" i="11"/>
  <c r="AG9" i="11" s="1"/>
  <c r="AE9" i="11"/>
  <c r="AD5" i="11"/>
  <c r="AG5" i="11" s="1"/>
  <c r="AE5" i="11"/>
  <c r="AD52" i="11"/>
  <c r="AG52" i="11" s="1"/>
  <c r="AE52" i="11"/>
  <c r="AD36" i="11"/>
  <c r="AG36" i="11" s="1"/>
  <c r="AE36" i="11"/>
  <c r="AD32" i="11"/>
  <c r="AG32" i="11" s="1"/>
  <c r="AE32" i="11"/>
  <c r="AD28" i="11"/>
  <c r="AG28" i="11" s="1"/>
  <c r="AE28" i="11"/>
  <c r="AD24" i="11"/>
  <c r="AG24" i="11" s="1"/>
  <c r="AE24" i="11"/>
  <c r="AD20" i="11"/>
  <c r="AG20" i="11" s="1"/>
  <c r="AE20" i="11"/>
  <c r="AD16" i="11"/>
  <c r="AG16" i="11" s="1"/>
  <c r="AE16" i="11"/>
  <c r="AD12" i="11"/>
  <c r="AG12" i="11" s="1"/>
  <c r="AE12" i="11"/>
  <c r="AD8" i="11"/>
  <c r="AG8" i="11" s="1"/>
  <c r="AE8" i="11"/>
  <c r="AD4" i="11"/>
  <c r="AG4" i="11" s="1"/>
  <c r="AE4" i="11"/>
  <c r="AD34" i="11"/>
  <c r="AG34" i="11" s="1"/>
  <c r="AE34" i="11"/>
  <c r="AD26" i="11"/>
  <c r="AG26" i="11" s="1"/>
  <c r="AE26" i="11"/>
  <c r="AD18" i="11"/>
  <c r="AG18" i="11" s="1"/>
  <c r="AE18" i="11"/>
  <c r="AD10" i="11"/>
  <c r="AG10" i="11" s="1"/>
  <c r="AE10" i="11"/>
  <c r="AD6" i="11"/>
  <c r="AG6" i="11" s="1"/>
  <c r="AE6" i="11"/>
  <c r="AD75" i="11"/>
  <c r="AG75" i="11" s="1"/>
  <c r="AE75" i="11"/>
  <c r="AD67" i="11"/>
  <c r="AG67" i="11" s="1"/>
  <c r="AE67" i="11"/>
  <c r="AD59" i="11"/>
  <c r="AG59" i="11" s="1"/>
  <c r="AE59" i="11"/>
  <c r="AD51" i="11"/>
  <c r="AG51" i="11" s="1"/>
  <c r="AE51" i="11"/>
  <c r="AD43" i="11"/>
  <c r="AG43" i="11" s="1"/>
  <c r="AE43" i="11"/>
  <c r="AD73" i="11"/>
  <c r="AG73" i="11" s="1"/>
  <c r="AE73" i="11"/>
  <c r="AD69" i="11"/>
  <c r="AG69" i="11" s="1"/>
  <c r="AE69" i="11"/>
  <c r="AD61" i="11"/>
  <c r="AG61" i="11" s="1"/>
  <c r="AE61" i="11"/>
  <c r="AD57" i="11"/>
  <c r="AG57" i="11" s="1"/>
  <c r="AE57" i="11"/>
  <c r="AD53" i="11"/>
  <c r="AG53" i="11" s="1"/>
  <c r="AE53" i="11"/>
  <c r="AD45" i="11"/>
  <c r="AG45" i="11" s="1"/>
  <c r="AE45" i="11"/>
  <c r="AD41" i="11"/>
  <c r="AG41" i="11" s="1"/>
  <c r="AE41" i="11"/>
  <c r="AE79" i="11" s="1"/>
  <c r="E3" i="11"/>
  <c r="F3" i="11"/>
  <c r="Z3" i="11" s="1"/>
  <c r="F67" i="11"/>
  <c r="V67" i="11" s="1"/>
  <c r="F59" i="11"/>
  <c r="S59" i="11" s="1"/>
  <c r="F43" i="11"/>
  <c r="Y43" i="11" s="1"/>
  <c r="E73" i="11"/>
  <c r="H73" i="11" s="1"/>
  <c r="N73" i="11" s="1"/>
  <c r="F73" i="11"/>
  <c r="S73" i="11" s="1"/>
  <c r="F69" i="11"/>
  <c r="W69" i="11" s="1"/>
  <c r="E57" i="11"/>
  <c r="H57" i="11" s="1"/>
  <c r="F57" i="11"/>
  <c r="X57" i="11" s="1"/>
  <c r="F53" i="11"/>
  <c r="Y53" i="11" s="1"/>
  <c r="E52" i="11"/>
  <c r="H52" i="11" s="1"/>
  <c r="L52" i="11" s="1"/>
  <c r="F52" i="11"/>
  <c r="Z52" i="11" s="1"/>
  <c r="E69" i="11"/>
  <c r="H69" i="11" s="1"/>
  <c r="Q69" i="11" s="1"/>
  <c r="P33" i="11"/>
  <c r="L33" i="11"/>
  <c r="O33" i="11"/>
  <c r="K33" i="11"/>
  <c r="N33" i="11"/>
  <c r="Q33" i="11"/>
  <c r="M33" i="11"/>
  <c r="O32" i="11"/>
  <c r="K32" i="11"/>
  <c r="N32" i="11"/>
  <c r="Q32" i="11"/>
  <c r="M32" i="11"/>
  <c r="P32" i="11"/>
  <c r="L32" i="11"/>
  <c r="U67" i="11"/>
  <c r="R41" i="11"/>
  <c r="E67" i="11"/>
  <c r="H67" i="11" s="1"/>
  <c r="O67" i="11" s="1"/>
  <c r="E53" i="11"/>
  <c r="H53" i="11" s="1"/>
  <c r="K53" i="11" s="1"/>
  <c r="E61" i="11"/>
  <c r="H61" i="11" s="1"/>
  <c r="K61" i="11" s="1"/>
  <c r="E51" i="11"/>
  <c r="H51" i="11" s="1"/>
  <c r="M51" i="11" s="1"/>
  <c r="W67" i="11"/>
  <c r="S67" i="11"/>
  <c r="V59" i="11"/>
  <c r="E59" i="11"/>
  <c r="H59" i="11" s="1"/>
  <c r="I59" i="11" s="1"/>
  <c r="E45" i="11"/>
  <c r="H45" i="11" s="1"/>
  <c r="N45" i="11" s="1"/>
  <c r="X59" i="11"/>
  <c r="U43" i="11"/>
  <c r="E43" i="11"/>
  <c r="H43" i="11" s="1"/>
  <c r="M43" i="11" s="1"/>
  <c r="E75" i="11"/>
  <c r="H75" i="11" s="1"/>
  <c r="J75" i="11" s="1"/>
  <c r="Y69" i="11"/>
  <c r="Z43" i="11"/>
  <c r="Z59" i="11"/>
  <c r="F33" i="11"/>
  <c r="Z33" i="11" s="1"/>
  <c r="F17" i="11"/>
  <c r="Y17" i="11" s="1"/>
  <c r="F9" i="11"/>
  <c r="U9" i="11" s="1"/>
  <c r="F25" i="11"/>
  <c r="U25" i="11" s="1"/>
  <c r="P25" i="11"/>
  <c r="O25" i="11"/>
  <c r="Q25" i="11"/>
  <c r="M25" i="11"/>
  <c r="I25" i="11"/>
  <c r="L25" i="11"/>
  <c r="K25" i="11"/>
  <c r="J25" i="11"/>
  <c r="N25" i="11"/>
  <c r="N69" i="11"/>
  <c r="L69" i="11"/>
  <c r="I69" i="11"/>
  <c r="J69" i="11"/>
  <c r="K69" i="11"/>
  <c r="W7" i="11"/>
  <c r="S7" i="11"/>
  <c r="X7" i="11"/>
  <c r="R7" i="11"/>
  <c r="U7" i="11"/>
  <c r="Y7" i="11"/>
  <c r="V7" i="11"/>
  <c r="Z7" i="11"/>
  <c r="T7" i="11"/>
  <c r="Z20" i="11"/>
  <c r="V20" i="11"/>
  <c r="R20" i="11"/>
  <c r="X20" i="11"/>
  <c r="S20" i="11"/>
  <c r="W20" i="11"/>
  <c r="U20" i="11"/>
  <c r="T20" i="11"/>
  <c r="Y20" i="11"/>
  <c r="X26" i="11"/>
  <c r="T26" i="11"/>
  <c r="W26" i="11"/>
  <c r="R26" i="11"/>
  <c r="V26" i="11"/>
  <c r="Z26" i="11"/>
  <c r="U26" i="11"/>
  <c r="Y26" i="11"/>
  <c r="S26" i="11"/>
  <c r="Y61" i="11"/>
  <c r="U61" i="11"/>
  <c r="W61" i="11"/>
  <c r="R61" i="11"/>
  <c r="X61" i="11"/>
  <c r="V61" i="11"/>
  <c r="T61" i="11"/>
  <c r="Z61" i="11"/>
  <c r="S61" i="11"/>
  <c r="L17" i="11"/>
  <c r="K17" i="11"/>
  <c r="Q17" i="11"/>
  <c r="M17" i="11"/>
  <c r="I17" i="11"/>
  <c r="P17" i="11"/>
  <c r="O17" i="11"/>
  <c r="N17" i="11"/>
  <c r="J17" i="11"/>
  <c r="X75" i="11"/>
  <c r="T75" i="11"/>
  <c r="W75" i="11"/>
  <c r="R75" i="11"/>
  <c r="Z75" i="11"/>
  <c r="S75" i="11"/>
  <c r="Y75" i="11"/>
  <c r="U75" i="11"/>
  <c r="V75" i="11"/>
  <c r="X37" i="11"/>
  <c r="T37" i="11"/>
  <c r="Z37" i="11"/>
  <c r="U37" i="11"/>
  <c r="R37" i="11"/>
  <c r="Y37" i="11"/>
  <c r="W37" i="11"/>
  <c r="V37" i="11"/>
  <c r="S37" i="11"/>
  <c r="W29" i="11"/>
  <c r="R29" i="11"/>
  <c r="X29" i="11"/>
  <c r="V29" i="11"/>
  <c r="Z29" i="11"/>
  <c r="U29" i="11"/>
  <c r="S29" i="11"/>
  <c r="T29" i="11"/>
  <c r="Y29" i="11"/>
  <c r="O21" i="11"/>
  <c r="Q21" i="11"/>
  <c r="M21" i="11"/>
  <c r="I21" i="11"/>
  <c r="P21" i="11"/>
  <c r="L21" i="11"/>
  <c r="K21" i="11"/>
  <c r="J21" i="11"/>
  <c r="N21" i="11"/>
  <c r="Y13" i="11"/>
  <c r="U13" i="11"/>
  <c r="W13" i="11"/>
  <c r="R13" i="11"/>
  <c r="Z13" i="11"/>
  <c r="T13" i="11"/>
  <c r="X13" i="11"/>
  <c r="V13" i="11"/>
  <c r="S13" i="11"/>
  <c r="O5" i="11"/>
  <c r="Q5" i="11"/>
  <c r="M5" i="11"/>
  <c r="I5" i="11"/>
  <c r="P5" i="11"/>
  <c r="L5" i="11"/>
  <c r="K5" i="11"/>
  <c r="J5" i="11"/>
  <c r="N5" i="11"/>
  <c r="P52" i="11"/>
  <c r="O52" i="11"/>
  <c r="I52" i="11"/>
  <c r="Q52" i="11"/>
  <c r="N52" i="11"/>
  <c r="O57" i="11"/>
  <c r="K57" i="11"/>
  <c r="N57" i="11"/>
  <c r="M57" i="11"/>
  <c r="P57" i="11"/>
  <c r="J57" i="11"/>
  <c r="I57" i="11"/>
  <c r="Q57" i="11"/>
  <c r="L57" i="11"/>
  <c r="N61" i="11"/>
  <c r="O9" i="11"/>
  <c r="Q9" i="11"/>
  <c r="M9" i="11"/>
  <c r="I9" i="11"/>
  <c r="P9" i="11"/>
  <c r="L9" i="11"/>
  <c r="K9" i="11"/>
  <c r="N9" i="11"/>
  <c r="J9" i="11"/>
  <c r="W15" i="11"/>
  <c r="S15" i="11"/>
  <c r="Z15" i="11"/>
  <c r="U15" i="11"/>
  <c r="Y15" i="11"/>
  <c r="X15" i="11"/>
  <c r="R15" i="11"/>
  <c r="T15" i="11"/>
  <c r="V15" i="11"/>
  <c r="R28" i="11"/>
  <c r="Z28" i="11"/>
  <c r="V28" i="11"/>
  <c r="Y28" i="11"/>
  <c r="T28" i="11"/>
  <c r="S28" i="11"/>
  <c r="X28" i="11"/>
  <c r="W28" i="11"/>
  <c r="U28" i="11"/>
  <c r="Z4" i="11"/>
  <c r="V4" i="11"/>
  <c r="R4" i="11"/>
  <c r="X4" i="11"/>
  <c r="S4" i="11"/>
  <c r="T4" i="11"/>
  <c r="W4" i="11"/>
  <c r="U4" i="11"/>
  <c r="Y4" i="11"/>
  <c r="V52" i="11"/>
  <c r="X52" i="11"/>
  <c r="T52" i="11"/>
  <c r="W52" i="11"/>
  <c r="P73" i="11"/>
  <c r="I73" i="11"/>
  <c r="J73" i="11"/>
  <c r="M73" i="11"/>
  <c r="W51" i="11"/>
  <c r="S51" i="11"/>
  <c r="V51" i="11"/>
  <c r="U51" i="11"/>
  <c r="Z51" i="11"/>
  <c r="T51" i="11"/>
  <c r="Y51" i="11"/>
  <c r="R51" i="11"/>
  <c r="X51" i="11"/>
  <c r="Z31" i="11"/>
  <c r="V31" i="11"/>
  <c r="Y31" i="11"/>
  <c r="T31" i="11"/>
  <c r="S31" i="11"/>
  <c r="X31" i="11"/>
  <c r="R31" i="11"/>
  <c r="W31" i="11"/>
  <c r="U31" i="11"/>
  <c r="W23" i="11"/>
  <c r="S23" i="11"/>
  <c r="X23" i="11"/>
  <c r="R23" i="11"/>
  <c r="V23" i="11"/>
  <c r="Z23" i="11"/>
  <c r="U23" i="11"/>
  <c r="Y23" i="11"/>
  <c r="T23" i="11"/>
  <c r="K22" i="11"/>
  <c r="P22" i="11"/>
  <c r="L22" i="11"/>
  <c r="O22" i="11"/>
  <c r="N22" i="11"/>
  <c r="J22" i="11"/>
  <c r="Q22" i="11"/>
  <c r="M22" i="11"/>
  <c r="I22" i="11"/>
  <c r="W36" i="11"/>
  <c r="R36" i="11"/>
  <c r="V36" i="11"/>
  <c r="Z36" i="11"/>
  <c r="U36" i="11"/>
  <c r="S36" i="11"/>
  <c r="Y36" i="11"/>
  <c r="T36" i="11"/>
  <c r="X36" i="11"/>
  <c r="Z12" i="11"/>
  <c r="V12" i="11"/>
  <c r="R12" i="11"/>
  <c r="U12" i="11"/>
  <c r="Y12" i="11"/>
  <c r="S12" i="11"/>
  <c r="W12" i="11"/>
  <c r="T12" i="11"/>
  <c r="X12" i="11"/>
  <c r="X10" i="11"/>
  <c r="T10" i="11"/>
  <c r="W10" i="11"/>
  <c r="R10" i="11"/>
  <c r="U10" i="11"/>
  <c r="V10" i="11"/>
  <c r="Z10" i="11"/>
  <c r="S10" i="11"/>
  <c r="Y10" i="11"/>
  <c r="J33" i="11"/>
  <c r="I33" i="11"/>
  <c r="Z35" i="11"/>
  <c r="V35" i="11"/>
  <c r="X35" i="11"/>
  <c r="W35" i="11"/>
  <c r="U35" i="11"/>
  <c r="S35" i="11"/>
  <c r="Y35" i="11"/>
  <c r="T35" i="11"/>
  <c r="R35" i="11"/>
  <c r="Y27" i="11"/>
  <c r="U27" i="11"/>
  <c r="V27" i="11"/>
  <c r="Z27" i="11"/>
  <c r="T27" i="11"/>
  <c r="X27" i="11"/>
  <c r="W27" i="11"/>
  <c r="W19" i="11"/>
  <c r="S19" i="11"/>
  <c r="V19" i="11"/>
  <c r="Z19" i="11"/>
  <c r="U19" i="11"/>
  <c r="Y19" i="11"/>
  <c r="T19" i="11"/>
  <c r="R19" i="11"/>
  <c r="X19" i="11"/>
  <c r="W11" i="11"/>
  <c r="S11" i="11"/>
  <c r="Y11" i="11"/>
  <c r="T11" i="11"/>
  <c r="U11" i="11"/>
  <c r="Z11" i="11"/>
  <c r="X11" i="11"/>
  <c r="V11" i="11"/>
  <c r="R11" i="11"/>
  <c r="R3" i="11"/>
  <c r="R30" i="11"/>
  <c r="S30" i="11"/>
  <c r="X14" i="11"/>
  <c r="T14" i="11"/>
  <c r="Y14" i="11"/>
  <c r="S14" i="11"/>
  <c r="V14" i="11"/>
  <c r="U14" i="11"/>
  <c r="R14" i="11"/>
  <c r="Z14" i="11"/>
  <c r="W14" i="11"/>
  <c r="I32" i="11"/>
  <c r="J32" i="11"/>
  <c r="I24" i="11"/>
  <c r="P24" i="11"/>
  <c r="N24" i="11"/>
  <c r="J24" i="11"/>
  <c r="Q24" i="11"/>
  <c r="M24" i="11"/>
  <c r="L24" i="11"/>
  <c r="O24" i="11"/>
  <c r="K24" i="11"/>
  <c r="L16" i="11"/>
  <c r="N16" i="11"/>
  <c r="J16" i="11"/>
  <c r="Q16" i="11"/>
  <c r="M16" i="11"/>
  <c r="I16" i="11"/>
  <c r="P16" i="11"/>
  <c r="O16" i="11"/>
  <c r="K16" i="11"/>
  <c r="M8" i="11"/>
  <c r="P8" i="11"/>
  <c r="N8" i="11"/>
  <c r="J8" i="11"/>
  <c r="Q8" i="11"/>
  <c r="I8" i="11"/>
  <c r="L8" i="11"/>
  <c r="O8" i="11"/>
  <c r="K8" i="11"/>
  <c r="Y34" i="11"/>
  <c r="U34" i="11"/>
  <c r="R34" i="11"/>
  <c r="Z34" i="11"/>
  <c r="T34" i="11"/>
  <c r="S34" i="11"/>
  <c r="X34" i="11"/>
  <c r="W34" i="11"/>
  <c r="V34" i="11"/>
  <c r="X18" i="11"/>
  <c r="T18" i="11"/>
  <c r="Z18" i="11"/>
  <c r="U18" i="11"/>
  <c r="Y18" i="11"/>
  <c r="S18" i="11"/>
  <c r="W18" i="11"/>
  <c r="R18" i="11"/>
  <c r="V18" i="11"/>
  <c r="X6" i="11"/>
  <c r="T6" i="11"/>
  <c r="V6" i="11"/>
  <c r="R6" i="11"/>
  <c r="W6" i="11"/>
  <c r="U6" i="11"/>
  <c r="Z6" i="11"/>
  <c r="S6" i="11"/>
  <c r="Y6" i="11"/>
  <c r="Z45" i="11"/>
  <c r="V45" i="11"/>
  <c r="R45" i="11"/>
  <c r="W45" i="11"/>
  <c r="U45" i="11"/>
  <c r="Y45" i="11"/>
  <c r="T45" i="11"/>
  <c r="X45" i="11"/>
  <c r="S45" i="11"/>
  <c r="E10" i="11"/>
  <c r="H10" i="11" s="1"/>
  <c r="F24" i="11"/>
  <c r="E18" i="11"/>
  <c r="H18" i="11" s="1"/>
  <c r="F8" i="11"/>
  <c r="E11" i="11"/>
  <c r="H11" i="11" s="1"/>
  <c r="E30" i="11"/>
  <c r="H30" i="11" s="1"/>
  <c r="F32" i="11"/>
  <c r="E35" i="11"/>
  <c r="H35" i="11" s="1"/>
  <c r="E34" i="11"/>
  <c r="H34" i="11" s="1"/>
  <c r="E14" i="11"/>
  <c r="H14" i="11" s="1"/>
  <c r="E27" i="11"/>
  <c r="H27" i="11" s="1"/>
  <c r="F16" i="11"/>
  <c r="E19" i="11"/>
  <c r="H19" i="11" s="1"/>
  <c r="E26" i="11"/>
  <c r="H26" i="11" s="1"/>
  <c r="E6" i="11"/>
  <c r="H6" i="11" s="1"/>
  <c r="E58" i="11"/>
  <c r="H58" i="11" s="1"/>
  <c r="E64" i="11"/>
  <c r="H64" i="11" s="1"/>
  <c r="E37" i="11"/>
  <c r="H37" i="11" s="1"/>
  <c r="E29" i="11"/>
  <c r="H29" i="11" s="1"/>
  <c r="E13" i="11"/>
  <c r="H13" i="11" s="1"/>
  <c r="F21" i="11"/>
  <c r="F5" i="11"/>
  <c r="E60" i="11"/>
  <c r="H60" i="11" s="1"/>
  <c r="E56" i="11"/>
  <c r="H56" i="11" s="1"/>
  <c r="E63" i="11"/>
  <c r="H63" i="11" s="1"/>
  <c r="E46" i="11"/>
  <c r="H46" i="11" s="1"/>
  <c r="E44" i="11"/>
  <c r="H44" i="11" s="1"/>
  <c r="E72" i="11"/>
  <c r="H72" i="11" s="1"/>
  <c r="E36" i="11"/>
  <c r="H36" i="11" s="1"/>
  <c r="E28" i="11"/>
  <c r="H28" i="11" s="1"/>
  <c r="E20" i="11"/>
  <c r="H20" i="11" s="1"/>
  <c r="E12" i="11"/>
  <c r="H12" i="11" s="1"/>
  <c r="E4" i="11"/>
  <c r="H4" i="11" s="1"/>
  <c r="E31" i="11"/>
  <c r="H31" i="11" s="1"/>
  <c r="E23" i="11"/>
  <c r="H23" i="11" s="1"/>
  <c r="E15" i="11"/>
  <c r="H15" i="11" s="1"/>
  <c r="E7" i="11"/>
  <c r="H7" i="11" s="1"/>
  <c r="F22" i="11"/>
  <c r="E48" i="11"/>
  <c r="H48" i="11" s="1"/>
  <c r="E55" i="11"/>
  <c r="H55" i="11" s="1"/>
  <c r="E65" i="11"/>
  <c r="H65" i="11" s="1"/>
  <c r="AD3" i="11"/>
  <c r="AG3" i="11" s="1"/>
  <c r="AC79" i="11"/>
  <c r="E62" i="11"/>
  <c r="H62" i="11" s="1"/>
  <c r="E66" i="11"/>
  <c r="H66" i="11" s="1"/>
  <c r="E54" i="11"/>
  <c r="H54" i="11" s="1"/>
  <c r="H41" i="11"/>
  <c r="E74" i="11"/>
  <c r="E49" i="11"/>
  <c r="H49" i="11" s="1"/>
  <c r="E68" i="11"/>
  <c r="H68" i="11" s="1"/>
  <c r="E50" i="11"/>
  <c r="H50" i="11" s="1"/>
  <c r="E42" i="11"/>
  <c r="H42" i="11" s="1"/>
  <c r="E71" i="11"/>
  <c r="H71" i="11" s="1"/>
  <c r="D79" i="11"/>
  <c r="E47" i="11"/>
  <c r="H47" i="11" s="1"/>
  <c r="E70" i="11"/>
  <c r="H70" i="11" s="1"/>
  <c r="AN12" i="3"/>
  <c r="W53" i="11" l="1"/>
  <c r="V3" i="11"/>
  <c r="X43" i="11"/>
  <c r="T53" i="11"/>
  <c r="T43" i="11"/>
  <c r="V53" i="11"/>
  <c r="X67" i="11"/>
  <c r="Z53" i="11"/>
  <c r="H3" i="11"/>
  <c r="M3" i="11" s="1"/>
  <c r="S15" i="3"/>
  <c r="U3" i="11"/>
  <c r="W3" i="11"/>
  <c r="L73" i="11"/>
  <c r="O73" i="11"/>
  <c r="Q73" i="11"/>
  <c r="K73" i="11"/>
  <c r="K52" i="11"/>
  <c r="M52" i="11"/>
  <c r="AA52" i="11" s="1"/>
  <c r="AH52" i="11" s="1"/>
  <c r="I59" i="3" s="1"/>
  <c r="J52" i="11"/>
  <c r="M69" i="11"/>
  <c r="P69" i="11"/>
  <c r="O69" i="11"/>
  <c r="Z69" i="11"/>
  <c r="R59" i="11"/>
  <c r="U59" i="11"/>
  <c r="V69" i="11"/>
  <c r="R69" i="11"/>
  <c r="U73" i="11"/>
  <c r="X3" i="11"/>
  <c r="Y3" i="11"/>
  <c r="T3" i="11"/>
  <c r="S3" i="11"/>
  <c r="U52" i="11"/>
  <c r="Y52" i="11"/>
  <c r="S52" i="11"/>
  <c r="R52" i="11"/>
  <c r="Y57" i="11"/>
  <c r="V43" i="11"/>
  <c r="U69" i="11"/>
  <c r="S43" i="11"/>
  <c r="Y59" i="11"/>
  <c r="S69" i="11"/>
  <c r="W59" i="11"/>
  <c r="R53" i="11"/>
  <c r="W43" i="11"/>
  <c r="T59" i="11"/>
  <c r="X69" i="11"/>
  <c r="Y67" i="11"/>
  <c r="S53" i="11"/>
  <c r="X53" i="11"/>
  <c r="Z67" i="11"/>
  <c r="T67" i="11"/>
  <c r="R67" i="11"/>
  <c r="T69" i="11"/>
  <c r="R43" i="11"/>
  <c r="U53" i="11"/>
  <c r="V15" i="3"/>
  <c r="AJ13" i="3" s="1"/>
  <c r="Q43" i="11"/>
  <c r="P61" i="11"/>
  <c r="Y73" i="11"/>
  <c r="U41" i="11"/>
  <c r="V41" i="11"/>
  <c r="Z73" i="11"/>
  <c r="W73" i="11"/>
  <c r="X73" i="11"/>
  <c r="V73" i="11"/>
  <c r="T73" i="11"/>
  <c r="N31" i="11"/>
  <c r="Q31" i="11"/>
  <c r="M31" i="11"/>
  <c r="P31" i="11"/>
  <c r="L31" i="11"/>
  <c r="O31" i="11"/>
  <c r="K31" i="11"/>
  <c r="O36" i="11"/>
  <c r="K36" i="11"/>
  <c r="N36" i="11"/>
  <c r="Q36" i="11"/>
  <c r="M36" i="11"/>
  <c r="P36" i="11"/>
  <c r="L36" i="11"/>
  <c r="Q34" i="11"/>
  <c r="M34" i="11"/>
  <c r="P34" i="11"/>
  <c r="L34" i="11"/>
  <c r="O34" i="11"/>
  <c r="K34" i="11"/>
  <c r="N34" i="11"/>
  <c r="R73" i="11"/>
  <c r="Q67" i="11"/>
  <c r="J53" i="11"/>
  <c r="P37" i="11"/>
  <c r="L37" i="11"/>
  <c r="O37" i="11"/>
  <c r="K37" i="11"/>
  <c r="N37" i="11"/>
  <c r="Q37" i="11"/>
  <c r="M37" i="11"/>
  <c r="N35" i="11"/>
  <c r="Q35" i="11"/>
  <c r="M35" i="11"/>
  <c r="P35" i="11"/>
  <c r="L35" i="11"/>
  <c r="O35" i="11"/>
  <c r="K35" i="11"/>
  <c r="J67" i="11"/>
  <c r="O59" i="11"/>
  <c r="P67" i="11"/>
  <c r="I61" i="11"/>
  <c r="Z25" i="11"/>
  <c r="N67" i="11"/>
  <c r="J61" i="11"/>
  <c r="O61" i="11"/>
  <c r="Y33" i="11"/>
  <c r="S41" i="11"/>
  <c r="T41" i="11"/>
  <c r="L67" i="11"/>
  <c r="K67" i="11"/>
  <c r="I53" i="11"/>
  <c r="Q59" i="11"/>
  <c r="P53" i="11"/>
  <c r="O53" i="11"/>
  <c r="I67" i="11"/>
  <c r="M67" i="11"/>
  <c r="L53" i="11"/>
  <c r="W41" i="11"/>
  <c r="Y41" i="11"/>
  <c r="Z41" i="11"/>
  <c r="Z17" i="11"/>
  <c r="M53" i="11"/>
  <c r="Q53" i="11"/>
  <c r="S25" i="11"/>
  <c r="X41" i="11"/>
  <c r="M59" i="11"/>
  <c r="N53" i="11"/>
  <c r="N51" i="11"/>
  <c r="N75" i="11"/>
  <c r="O51" i="11"/>
  <c r="L61" i="11"/>
  <c r="M61" i="11"/>
  <c r="M75" i="11"/>
  <c r="Q61" i="11"/>
  <c r="U57" i="11"/>
  <c r="L75" i="11"/>
  <c r="U17" i="11"/>
  <c r="L51" i="11"/>
  <c r="Q51" i="11"/>
  <c r="I75" i="11"/>
  <c r="J51" i="11"/>
  <c r="O75" i="11"/>
  <c r="Q75" i="11"/>
  <c r="P75" i="11"/>
  <c r="R17" i="11"/>
  <c r="K51" i="11"/>
  <c r="I51" i="11"/>
  <c r="T57" i="11"/>
  <c r="K75" i="11"/>
  <c r="S17" i="11"/>
  <c r="P51" i="11"/>
  <c r="W57" i="11"/>
  <c r="O45" i="11"/>
  <c r="N43" i="11"/>
  <c r="P45" i="11"/>
  <c r="U33" i="11"/>
  <c r="P43" i="11"/>
  <c r="J45" i="11"/>
  <c r="K59" i="11"/>
  <c r="Y25" i="11"/>
  <c r="X33" i="11"/>
  <c r="O43" i="11"/>
  <c r="Q45" i="11"/>
  <c r="P59" i="11"/>
  <c r="W25" i="11"/>
  <c r="L59" i="11"/>
  <c r="J59" i="11"/>
  <c r="N59" i="11"/>
  <c r="I43" i="11"/>
  <c r="L43" i="11"/>
  <c r="M45" i="11"/>
  <c r="I45" i="11"/>
  <c r="K45" i="11"/>
  <c r="T33" i="11"/>
  <c r="K43" i="11"/>
  <c r="J43" i="11"/>
  <c r="L45" i="11"/>
  <c r="S33" i="11"/>
  <c r="R57" i="11"/>
  <c r="S57" i="11"/>
  <c r="V57" i="11"/>
  <c r="Z57" i="11"/>
  <c r="H74" i="11"/>
  <c r="O74" i="11" s="1"/>
  <c r="W33" i="11"/>
  <c r="V33" i="11"/>
  <c r="W9" i="11"/>
  <c r="V17" i="11"/>
  <c r="X17" i="11"/>
  <c r="R25" i="11"/>
  <c r="V25" i="11"/>
  <c r="R33" i="11"/>
  <c r="T17" i="11"/>
  <c r="W17" i="11"/>
  <c r="T25" i="11"/>
  <c r="X9" i="11"/>
  <c r="Y9" i="11"/>
  <c r="X25" i="11"/>
  <c r="S9" i="11"/>
  <c r="Z9" i="11"/>
  <c r="T9" i="11"/>
  <c r="V9" i="11"/>
  <c r="R9" i="11"/>
  <c r="Y71" i="11"/>
  <c r="U71" i="11"/>
  <c r="V71" i="11"/>
  <c r="X71" i="11"/>
  <c r="R71" i="11"/>
  <c r="Z71" i="11"/>
  <c r="W71" i="11"/>
  <c r="T71" i="11"/>
  <c r="S71" i="11"/>
  <c r="Y49" i="11"/>
  <c r="U49" i="11"/>
  <c r="X49" i="11"/>
  <c r="S49" i="11"/>
  <c r="Z49" i="11"/>
  <c r="R49" i="11"/>
  <c r="W49" i="11"/>
  <c r="V49" i="11"/>
  <c r="T49" i="11"/>
  <c r="Q65" i="11"/>
  <c r="M65" i="11"/>
  <c r="N65" i="11"/>
  <c r="K65" i="11"/>
  <c r="O65" i="11"/>
  <c r="L65" i="11"/>
  <c r="P65" i="11"/>
  <c r="I12" i="11"/>
  <c r="L12" i="11"/>
  <c r="N12" i="11"/>
  <c r="J12" i="11"/>
  <c r="Q12" i="11"/>
  <c r="M12" i="11"/>
  <c r="P12" i="11"/>
  <c r="K12" i="11"/>
  <c r="O12" i="11"/>
  <c r="J37" i="11"/>
  <c r="I37" i="11"/>
  <c r="M11" i="11"/>
  <c r="O11" i="11"/>
  <c r="K11" i="11"/>
  <c r="N11" i="11"/>
  <c r="J11" i="11"/>
  <c r="Q11" i="11"/>
  <c r="I11" i="11"/>
  <c r="P11" i="11"/>
  <c r="L11" i="11"/>
  <c r="Z70" i="11"/>
  <c r="V70" i="11"/>
  <c r="R70" i="11"/>
  <c r="Y70" i="11"/>
  <c r="T70" i="11"/>
  <c r="S70" i="11"/>
  <c r="X70" i="11"/>
  <c r="W70" i="11"/>
  <c r="U70" i="11"/>
  <c r="P71" i="11"/>
  <c r="L71" i="11"/>
  <c r="N71" i="11"/>
  <c r="Q71" i="11"/>
  <c r="M71" i="11"/>
  <c r="J71" i="11"/>
  <c r="K71" i="11"/>
  <c r="I71" i="11"/>
  <c r="O71" i="11"/>
  <c r="P50" i="11"/>
  <c r="Q50" i="11"/>
  <c r="M50" i="11"/>
  <c r="I50" i="11"/>
  <c r="O50" i="11"/>
  <c r="K50" i="11"/>
  <c r="N50" i="11"/>
  <c r="J50" i="11"/>
  <c r="L50" i="11"/>
  <c r="I49" i="11"/>
  <c r="N49" i="11"/>
  <c r="J49" i="11"/>
  <c r="Q49" i="11"/>
  <c r="P49" i="11"/>
  <c r="L49" i="11"/>
  <c r="O49" i="11"/>
  <c r="K49" i="11"/>
  <c r="M49" i="11"/>
  <c r="O41" i="11"/>
  <c r="N41" i="11"/>
  <c r="J41" i="11"/>
  <c r="P41" i="11"/>
  <c r="L41" i="11"/>
  <c r="K41" i="11"/>
  <c r="Q41" i="11"/>
  <c r="M41" i="11"/>
  <c r="I41" i="11"/>
  <c r="W66" i="11"/>
  <c r="S66" i="11"/>
  <c r="V66" i="11"/>
  <c r="Z66" i="11"/>
  <c r="T66" i="11"/>
  <c r="Y66" i="11"/>
  <c r="X66" i="11"/>
  <c r="U66" i="11"/>
  <c r="R66" i="11"/>
  <c r="W55" i="11"/>
  <c r="S55" i="11"/>
  <c r="X55" i="11"/>
  <c r="R55" i="11"/>
  <c r="U55" i="11"/>
  <c r="Z55" i="11"/>
  <c r="T55" i="11"/>
  <c r="Y55" i="11"/>
  <c r="V55" i="11"/>
  <c r="M7" i="11"/>
  <c r="I7" i="11"/>
  <c r="O7" i="11"/>
  <c r="K7" i="11"/>
  <c r="N7" i="11"/>
  <c r="J7" i="11"/>
  <c r="Q7" i="11"/>
  <c r="L7" i="11"/>
  <c r="P7" i="11"/>
  <c r="Q4" i="11"/>
  <c r="P4" i="11"/>
  <c r="N4" i="11"/>
  <c r="J4" i="11"/>
  <c r="M4" i="11"/>
  <c r="I4" i="11"/>
  <c r="L4" i="11"/>
  <c r="O4" i="11"/>
  <c r="K4" i="11"/>
  <c r="J36" i="11"/>
  <c r="I36" i="11"/>
  <c r="W44" i="11"/>
  <c r="S44" i="11"/>
  <c r="Z44" i="11"/>
  <c r="U44" i="11"/>
  <c r="Y44" i="11"/>
  <c r="T44" i="11"/>
  <c r="X44" i="11"/>
  <c r="R44" i="11"/>
  <c r="V44" i="11"/>
  <c r="X63" i="11"/>
  <c r="T63" i="11"/>
  <c r="Z63" i="11"/>
  <c r="U63" i="11"/>
  <c r="W63" i="11"/>
  <c r="V63" i="11"/>
  <c r="S63" i="11"/>
  <c r="R63" i="11"/>
  <c r="Y63" i="11"/>
  <c r="Z60" i="11"/>
  <c r="V60" i="11"/>
  <c r="R60" i="11"/>
  <c r="U60" i="11"/>
  <c r="Y60" i="11"/>
  <c r="S60" i="11"/>
  <c r="X60" i="11"/>
  <c r="W60" i="11"/>
  <c r="T60" i="11"/>
  <c r="J29" i="11"/>
  <c r="O29" i="11"/>
  <c r="K29" i="11"/>
  <c r="N29" i="11"/>
  <c r="Q29" i="11"/>
  <c r="M29" i="11"/>
  <c r="I29" i="11"/>
  <c r="P29" i="11"/>
  <c r="L29" i="11"/>
  <c r="N58" i="11"/>
  <c r="J58" i="11"/>
  <c r="O58" i="11"/>
  <c r="I58" i="11"/>
  <c r="M58" i="11"/>
  <c r="Q58" i="11"/>
  <c r="L58" i="11"/>
  <c r="P58" i="11"/>
  <c r="K58" i="11"/>
  <c r="Q19" i="11"/>
  <c r="O19" i="11"/>
  <c r="K19" i="11"/>
  <c r="N19" i="11"/>
  <c r="J19" i="11"/>
  <c r="M19" i="11"/>
  <c r="I19" i="11"/>
  <c r="L19" i="11"/>
  <c r="P19" i="11"/>
  <c r="J34" i="11"/>
  <c r="I34" i="11"/>
  <c r="N3" i="11"/>
  <c r="I3" i="11"/>
  <c r="K3" i="11"/>
  <c r="Q3" i="11"/>
  <c r="P3" i="11"/>
  <c r="Z24" i="11"/>
  <c r="V24" i="11"/>
  <c r="R24" i="11"/>
  <c r="Y24" i="11"/>
  <c r="T24" i="11"/>
  <c r="X24" i="11"/>
  <c r="S24" i="11"/>
  <c r="W24" i="11"/>
  <c r="U24" i="11"/>
  <c r="N54" i="11"/>
  <c r="J54" i="11"/>
  <c r="O54" i="11"/>
  <c r="M54" i="11"/>
  <c r="L54" i="11"/>
  <c r="P54" i="11"/>
  <c r="K54" i="11"/>
  <c r="I54" i="11"/>
  <c r="Q54" i="11"/>
  <c r="P48" i="11"/>
  <c r="O48" i="11"/>
  <c r="K48" i="11"/>
  <c r="N48" i="11"/>
  <c r="Q48" i="11"/>
  <c r="M48" i="11"/>
  <c r="I48" i="11"/>
  <c r="L48" i="11"/>
  <c r="J48" i="11"/>
  <c r="Q46" i="11"/>
  <c r="M46" i="11"/>
  <c r="I46" i="11"/>
  <c r="P46" i="11"/>
  <c r="O46" i="11"/>
  <c r="K46" i="11"/>
  <c r="N46" i="11"/>
  <c r="J46" i="11"/>
  <c r="L46" i="11"/>
  <c r="Y5" i="11"/>
  <c r="U5" i="11"/>
  <c r="Z5" i="11"/>
  <c r="T5" i="11"/>
  <c r="W5" i="11"/>
  <c r="X5" i="11"/>
  <c r="R5" i="11"/>
  <c r="V5" i="11"/>
  <c r="S5" i="11"/>
  <c r="J35" i="11"/>
  <c r="I35" i="11"/>
  <c r="J68" i="11"/>
  <c r="I68" i="11"/>
  <c r="Y62" i="11"/>
  <c r="X62" i="11"/>
  <c r="T62" i="11"/>
  <c r="Z62" i="11"/>
  <c r="S62" i="11"/>
  <c r="V62" i="11"/>
  <c r="U62" i="11"/>
  <c r="R62" i="11"/>
  <c r="W62" i="11"/>
  <c r="M23" i="11"/>
  <c r="I23" i="11"/>
  <c r="O23" i="11"/>
  <c r="K23" i="11"/>
  <c r="N23" i="11"/>
  <c r="J23" i="11"/>
  <c r="Q23" i="11"/>
  <c r="P23" i="11"/>
  <c r="L23" i="11"/>
  <c r="X72" i="11"/>
  <c r="T72" i="11"/>
  <c r="W72" i="11"/>
  <c r="R72" i="11"/>
  <c r="V72" i="11"/>
  <c r="Y72" i="11"/>
  <c r="Z72" i="11"/>
  <c r="U72" i="11"/>
  <c r="S72" i="11"/>
  <c r="Y46" i="11"/>
  <c r="U46" i="11"/>
  <c r="X46" i="11"/>
  <c r="S46" i="11"/>
  <c r="W46" i="11"/>
  <c r="R46" i="11"/>
  <c r="V46" i="11"/>
  <c r="T46" i="11"/>
  <c r="Z46" i="11"/>
  <c r="Z56" i="11"/>
  <c r="V56" i="11"/>
  <c r="R56" i="11"/>
  <c r="Y56" i="11"/>
  <c r="T56" i="11"/>
  <c r="S56" i="11"/>
  <c r="X56" i="11"/>
  <c r="W56" i="11"/>
  <c r="U56" i="11"/>
  <c r="Y21" i="11"/>
  <c r="U21" i="11"/>
  <c r="Z21" i="11"/>
  <c r="T21" i="11"/>
  <c r="X21" i="11"/>
  <c r="S21" i="11"/>
  <c r="W21" i="11"/>
  <c r="R21" i="11"/>
  <c r="V21" i="11"/>
  <c r="P64" i="11"/>
  <c r="L64" i="11"/>
  <c r="O64" i="11"/>
  <c r="J64" i="11"/>
  <c r="I64" i="11"/>
  <c r="K64" i="11"/>
  <c r="N64" i="11"/>
  <c r="M64" i="11"/>
  <c r="Q64" i="11"/>
  <c r="O6" i="11"/>
  <c r="P6" i="11"/>
  <c r="L6" i="11"/>
  <c r="K6" i="11"/>
  <c r="N6" i="11"/>
  <c r="J6" i="11"/>
  <c r="Q6" i="11"/>
  <c r="M6" i="11"/>
  <c r="I6" i="11"/>
  <c r="P27" i="11"/>
  <c r="Q27" i="11"/>
  <c r="M27" i="11"/>
  <c r="L27" i="11"/>
  <c r="O27" i="11"/>
  <c r="K27" i="11"/>
  <c r="N27" i="11"/>
  <c r="W32" i="11"/>
  <c r="R32" i="11"/>
  <c r="X32" i="11"/>
  <c r="V32" i="11"/>
  <c r="Z32" i="11"/>
  <c r="U32" i="11"/>
  <c r="T32" i="11"/>
  <c r="S32" i="11"/>
  <c r="Y32" i="11"/>
  <c r="Z8" i="11"/>
  <c r="V8" i="11"/>
  <c r="R8" i="11"/>
  <c r="Y8" i="11"/>
  <c r="T8" i="11"/>
  <c r="S8" i="11"/>
  <c r="X8" i="11"/>
  <c r="W8" i="11"/>
  <c r="U8" i="11"/>
  <c r="I47" i="11"/>
  <c r="O47" i="11"/>
  <c r="P47" i="11"/>
  <c r="L47" i="11"/>
  <c r="N47" i="11"/>
  <c r="J47" i="11"/>
  <c r="Q47" i="11"/>
  <c r="M47" i="11"/>
  <c r="K47" i="11"/>
  <c r="X50" i="11"/>
  <c r="T50" i="11"/>
  <c r="Z50" i="11"/>
  <c r="U50" i="11"/>
  <c r="W50" i="11"/>
  <c r="V50" i="11"/>
  <c r="S50" i="11"/>
  <c r="R50" i="11"/>
  <c r="Y50" i="11"/>
  <c r="N62" i="11"/>
  <c r="J62" i="11"/>
  <c r="L62" i="11"/>
  <c r="P62" i="11"/>
  <c r="K62" i="11"/>
  <c r="M62" i="11"/>
  <c r="Q62" i="11"/>
  <c r="O62" i="11"/>
  <c r="I62" i="11"/>
  <c r="N15" i="11"/>
  <c r="M15" i="11"/>
  <c r="O15" i="11"/>
  <c r="K15" i="11"/>
  <c r="J15" i="11"/>
  <c r="Q15" i="11"/>
  <c r="I15" i="11"/>
  <c r="P15" i="11"/>
  <c r="L15" i="11"/>
  <c r="Q72" i="11"/>
  <c r="M72" i="11"/>
  <c r="J72" i="11"/>
  <c r="L72" i="11"/>
  <c r="P72" i="11"/>
  <c r="N72" i="11"/>
  <c r="K72" i="11"/>
  <c r="O72" i="11"/>
  <c r="I72" i="11"/>
  <c r="P56" i="11"/>
  <c r="L56" i="11"/>
  <c r="Q56" i="11"/>
  <c r="K56" i="11"/>
  <c r="O56" i="11"/>
  <c r="N56" i="11"/>
  <c r="I56" i="11"/>
  <c r="M56" i="11"/>
  <c r="J56" i="11"/>
  <c r="X58" i="11"/>
  <c r="T58" i="11"/>
  <c r="W58" i="11"/>
  <c r="R58" i="11"/>
  <c r="V58" i="11"/>
  <c r="U58" i="11"/>
  <c r="Z58" i="11"/>
  <c r="S58" i="11"/>
  <c r="Y58" i="11"/>
  <c r="Z16" i="11"/>
  <c r="V16" i="11"/>
  <c r="R16" i="11"/>
  <c r="W16" i="11"/>
  <c r="U16" i="11"/>
  <c r="Y16" i="11"/>
  <c r="T16" i="11"/>
  <c r="S16" i="11"/>
  <c r="X16" i="11"/>
  <c r="K10" i="11"/>
  <c r="N10" i="11"/>
  <c r="P10" i="11"/>
  <c r="L10" i="11"/>
  <c r="O10" i="11"/>
  <c r="J10" i="11"/>
  <c r="M10" i="11"/>
  <c r="I10" i="11"/>
  <c r="Q10" i="11"/>
  <c r="W47" i="11"/>
  <c r="S47" i="11"/>
  <c r="Z47" i="11"/>
  <c r="U47" i="11"/>
  <c r="V47" i="11"/>
  <c r="T47" i="11"/>
  <c r="Y47" i="11"/>
  <c r="R47" i="11"/>
  <c r="X47" i="11"/>
  <c r="Q42" i="11"/>
  <c r="I42" i="11"/>
  <c r="O42" i="11"/>
  <c r="K42" i="11"/>
  <c r="N42" i="11"/>
  <c r="J42" i="11"/>
  <c r="M42" i="11"/>
  <c r="P42" i="11"/>
  <c r="L42" i="11"/>
  <c r="X54" i="11"/>
  <c r="T54" i="11"/>
  <c r="V54" i="11"/>
  <c r="W54" i="11"/>
  <c r="U54" i="11"/>
  <c r="Z54" i="11"/>
  <c r="S54" i="11"/>
  <c r="Y54" i="11"/>
  <c r="R54" i="11"/>
  <c r="X65" i="11"/>
  <c r="T65" i="11"/>
  <c r="Z65" i="11"/>
  <c r="U65" i="11"/>
  <c r="V65" i="11"/>
  <c r="Y65" i="11"/>
  <c r="W65" i="11"/>
  <c r="Z48" i="11"/>
  <c r="V48" i="11"/>
  <c r="R48" i="11"/>
  <c r="W48" i="11"/>
  <c r="T48" i="11"/>
  <c r="Y48" i="11"/>
  <c r="S48" i="11"/>
  <c r="X48" i="11"/>
  <c r="U48" i="11"/>
  <c r="M20" i="11"/>
  <c r="P20" i="11"/>
  <c r="N20" i="11"/>
  <c r="J20" i="11"/>
  <c r="Q20" i="11"/>
  <c r="I20" i="11"/>
  <c r="L20" i="11"/>
  <c r="O20" i="11"/>
  <c r="K20" i="11"/>
  <c r="O70" i="11"/>
  <c r="K70" i="11"/>
  <c r="J70" i="11"/>
  <c r="P70" i="11"/>
  <c r="I70" i="11"/>
  <c r="Q70" i="11"/>
  <c r="N70" i="11"/>
  <c r="M70" i="11"/>
  <c r="L70" i="11"/>
  <c r="Y42" i="11"/>
  <c r="U42" i="11"/>
  <c r="W42" i="11"/>
  <c r="R42" i="11"/>
  <c r="V42" i="11"/>
  <c r="Z42" i="11"/>
  <c r="T42" i="11"/>
  <c r="X42" i="11"/>
  <c r="S42" i="11"/>
  <c r="R68" i="11"/>
  <c r="S68" i="11"/>
  <c r="Y74" i="11"/>
  <c r="V74" i="11"/>
  <c r="R74" i="11"/>
  <c r="U74" i="11"/>
  <c r="Z74" i="11"/>
  <c r="T74" i="11"/>
  <c r="X74" i="11"/>
  <c r="W74" i="11"/>
  <c r="S74" i="11"/>
  <c r="J66" i="11"/>
  <c r="N66" i="11"/>
  <c r="Q66" i="11"/>
  <c r="L66" i="11"/>
  <c r="I66" i="11"/>
  <c r="K66" i="11"/>
  <c r="O66" i="11"/>
  <c r="M66" i="11"/>
  <c r="P66" i="11"/>
  <c r="Q55" i="11"/>
  <c r="M55" i="11"/>
  <c r="I55" i="11"/>
  <c r="N55" i="11"/>
  <c r="O55" i="11"/>
  <c r="J55" i="11"/>
  <c r="L55" i="11"/>
  <c r="P55" i="11"/>
  <c r="K55" i="11"/>
  <c r="X22" i="11"/>
  <c r="T22" i="11"/>
  <c r="V22" i="11"/>
  <c r="Z22" i="11"/>
  <c r="U22" i="11"/>
  <c r="Y22" i="11"/>
  <c r="S22" i="11"/>
  <c r="W22" i="11"/>
  <c r="R22" i="11"/>
  <c r="J31" i="11"/>
  <c r="I31" i="11"/>
  <c r="L28" i="11"/>
  <c r="P28" i="11"/>
  <c r="J28" i="11"/>
  <c r="N28" i="11"/>
  <c r="I28" i="11"/>
  <c r="Q28" i="11"/>
  <c r="M28" i="11"/>
  <c r="O28" i="11"/>
  <c r="K28" i="11"/>
  <c r="O44" i="11"/>
  <c r="K44" i="11"/>
  <c r="Q44" i="11"/>
  <c r="M44" i="11"/>
  <c r="I44" i="11"/>
  <c r="P44" i="11"/>
  <c r="L44" i="11"/>
  <c r="N44" i="11"/>
  <c r="J44" i="11"/>
  <c r="Q63" i="11"/>
  <c r="M63" i="11"/>
  <c r="N63" i="11"/>
  <c r="I63" i="11"/>
  <c r="L63" i="11"/>
  <c r="K63" i="11"/>
  <c r="P63" i="11"/>
  <c r="J63" i="11"/>
  <c r="O63" i="11"/>
  <c r="P60" i="11"/>
  <c r="L60" i="11"/>
  <c r="M60" i="11"/>
  <c r="Q60" i="11"/>
  <c r="O60" i="11"/>
  <c r="J60" i="11"/>
  <c r="N60" i="11"/>
  <c r="I60" i="11"/>
  <c r="K60" i="11"/>
  <c r="P13" i="11"/>
  <c r="O13" i="11"/>
  <c r="Q13" i="11"/>
  <c r="M13" i="11"/>
  <c r="I13" i="11"/>
  <c r="L13" i="11"/>
  <c r="K13" i="11"/>
  <c r="N13" i="11"/>
  <c r="J13" i="11"/>
  <c r="W64" i="11"/>
  <c r="S64" i="11"/>
  <c r="V64" i="11"/>
  <c r="U64" i="11"/>
  <c r="X64" i="11"/>
  <c r="T64" i="11"/>
  <c r="Z64" i="11"/>
  <c r="R64" i="11"/>
  <c r="Y64" i="11"/>
  <c r="N26" i="11"/>
  <c r="P26" i="11"/>
  <c r="L26" i="11"/>
  <c r="O26" i="11"/>
  <c r="K26" i="11"/>
  <c r="J26" i="11"/>
  <c r="M26" i="11"/>
  <c r="I26" i="11"/>
  <c r="Q26" i="11"/>
  <c r="J14" i="11"/>
  <c r="P14" i="11"/>
  <c r="L14" i="11"/>
  <c r="O14" i="11"/>
  <c r="K14" i="11"/>
  <c r="N14" i="11"/>
  <c r="I14" i="11"/>
  <c r="Q14" i="11"/>
  <c r="M14" i="11"/>
  <c r="J30" i="11"/>
  <c r="I30" i="11"/>
  <c r="K18" i="11"/>
  <c r="N18" i="11"/>
  <c r="J18" i="11"/>
  <c r="P18" i="11"/>
  <c r="L18" i="11"/>
  <c r="O18" i="11"/>
  <c r="Q18" i="11"/>
  <c r="I18" i="11"/>
  <c r="M18" i="11"/>
  <c r="AA73" i="11"/>
  <c r="AH73" i="11" s="1"/>
  <c r="I80" i="3" s="1"/>
  <c r="AA57" i="11"/>
  <c r="AH57" i="11" s="1"/>
  <c r="I64" i="3" s="1"/>
  <c r="F79" i="11"/>
  <c r="AA69" i="11"/>
  <c r="AH69" i="11" s="1"/>
  <c r="I76" i="3" s="1"/>
  <c r="AD79" i="11"/>
  <c r="AG79" i="11"/>
  <c r="E79" i="11"/>
  <c r="AE15" i="3" s="1"/>
  <c r="AA22" i="11"/>
  <c r="AH22" i="11" s="1"/>
  <c r="I29" i="3" s="1"/>
  <c r="AA24" i="11"/>
  <c r="AH24" i="11" s="1"/>
  <c r="I31" i="3" s="1"/>
  <c r="AA5" i="11"/>
  <c r="AH5" i="11" s="1"/>
  <c r="I12" i="3" s="1"/>
  <c r="AA9" i="11"/>
  <c r="AH9" i="11" s="1"/>
  <c r="I16" i="3" s="1"/>
  <c r="AA17" i="11"/>
  <c r="AH17" i="11" s="1"/>
  <c r="I24" i="3" s="1"/>
  <c r="AA25" i="11"/>
  <c r="AH25" i="11" s="1"/>
  <c r="I32" i="3" s="1"/>
  <c r="AA33" i="11"/>
  <c r="AH33" i="11" s="1"/>
  <c r="I40" i="3" s="1"/>
  <c r="AA8" i="11"/>
  <c r="AH8" i="11" s="1"/>
  <c r="I15" i="3" s="1"/>
  <c r="AA21" i="11"/>
  <c r="AH21" i="11" s="1"/>
  <c r="I28" i="3" s="1"/>
  <c r="AA16" i="11"/>
  <c r="AH16" i="11" s="1"/>
  <c r="I23" i="3" s="1"/>
  <c r="AA32" i="11"/>
  <c r="AH32" i="11" s="1"/>
  <c r="I39" i="3" s="1"/>
  <c r="L3" i="11" l="1"/>
  <c r="J3" i="11"/>
  <c r="O3" i="11"/>
  <c r="Y16" i="3"/>
  <c r="AA53" i="11"/>
  <c r="AH53" i="11" s="1"/>
  <c r="I60" i="3" s="1"/>
  <c r="AA67" i="11"/>
  <c r="AH67" i="11" s="1"/>
  <c r="I74" i="3" s="1"/>
  <c r="AJ14" i="3"/>
  <c r="N74" i="11"/>
  <c r="AA61" i="11"/>
  <c r="AH61" i="11" s="1"/>
  <c r="I68" i="3" s="1"/>
  <c r="AA59" i="11"/>
  <c r="AH59" i="11" s="1"/>
  <c r="I66" i="3" s="1"/>
  <c r="AA51" i="11"/>
  <c r="AH51" i="11" s="1"/>
  <c r="I58" i="3" s="1"/>
  <c r="AA75" i="11"/>
  <c r="AH75" i="11" s="1"/>
  <c r="I82" i="3" s="1"/>
  <c r="M74" i="11"/>
  <c r="AA45" i="11"/>
  <c r="AH45" i="11" s="1"/>
  <c r="I52" i="3" s="1"/>
  <c r="J74" i="11"/>
  <c r="AA43" i="11"/>
  <c r="AH43" i="11" s="1"/>
  <c r="I50" i="3" s="1"/>
  <c r="Q74" i="11"/>
  <c r="P74" i="11"/>
  <c r="K74" i="11"/>
  <c r="H79" i="11"/>
  <c r="I74" i="11"/>
  <c r="L74" i="11"/>
  <c r="AA10" i="11"/>
  <c r="AH10" i="11" s="1"/>
  <c r="I17" i="3" s="1"/>
  <c r="AA6" i="11"/>
  <c r="AH6" i="11" s="1"/>
  <c r="I13" i="3" s="1"/>
  <c r="AA18" i="11"/>
  <c r="AH18" i="11" s="1"/>
  <c r="I25" i="3" s="1"/>
  <c r="AA34" i="11"/>
  <c r="AH34" i="11" s="1"/>
  <c r="I41" i="3" s="1"/>
  <c r="AA35" i="11"/>
  <c r="AH35" i="11" s="1"/>
  <c r="I42" i="3" s="1"/>
  <c r="AA27" i="11"/>
  <c r="AH27" i="11" s="1"/>
  <c r="I34" i="3" s="1"/>
  <c r="AA26" i="11"/>
  <c r="AH26" i="11" s="1"/>
  <c r="I33" i="3" s="1"/>
  <c r="AA31" i="11"/>
  <c r="AH31" i="11" s="1"/>
  <c r="I38" i="3" s="1"/>
  <c r="AA11" i="11"/>
  <c r="AH11" i="11" s="1"/>
  <c r="I18" i="3" s="1"/>
  <c r="AA15" i="11"/>
  <c r="AH15" i="11" s="1"/>
  <c r="I22" i="3" s="1"/>
  <c r="AA13" i="11"/>
  <c r="AH13" i="11" s="1"/>
  <c r="I20" i="3" s="1"/>
  <c r="AA19" i="11"/>
  <c r="AH19" i="11" s="1"/>
  <c r="I26" i="3" s="1"/>
  <c r="AA14" i="11"/>
  <c r="AH14" i="11" s="1"/>
  <c r="I21" i="3" s="1"/>
  <c r="AA20" i="11"/>
  <c r="AH20" i="11" s="1"/>
  <c r="I27" i="3" s="1"/>
  <c r="AA72" i="11"/>
  <c r="AH72" i="11" s="1"/>
  <c r="I79" i="3" s="1"/>
  <c r="AA42" i="11"/>
  <c r="AH42" i="11" s="1"/>
  <c r="I49" i="3" s="1"/>
  <c r="AA28" i="11"/>
  <c r="AH28" i="11" s="1"/>
  <c r="I35" i="3" s="1"/>
  <c r="AA23" i="11"/>
  <c r="AH23" i="11" s="1"/>
  <c r="I30" i="3" s="1"/>
  <c r="AA63" i="11"/>
  <c r="AH63" i="11" s="1"/>
  <c r="I70" i="3" s="1"/>
  <c r="AA4" i="11"/>
  <c r="AH4" i="11" s="1"/>
  <c r="I11" i="3" s="1"/>
  <c r="AA7" i="11"/>
  <c r="AH7" i="11" s="1"/>
  <c r="I14" i="3" s="1"/>
  <c r="AA55" i="11"/>
  <c r="AH55" i="11" s="1"/>
  <c r="I62" i="3" s="1"/>
  <c r="AA66" i="11"/>
  <c r="AH66" i="11" s="1"/>
  <c r="I73" i="3" s="1"/>
  <c r="AA29" i="11"/>
  <c r="AH29" i="11" s="1"/>
  <c r="I36" i="3" s="1"/>
  <c r="AA49" i="11"/>
  <c r="AH49" i="11" s="1"/>
  <c r="I56" i="3" s="1"/>
  <c r="AA37" i="11"/>
  <c r="AH37" i="11" s="1"/>
  <c r="I44" i="3" s="1"/>
  <c r="AA60" i="11"/>
  <c r="AH60" i="11" s="1"/>
  <c r="I67" i="3" s="1"/>
  <c r="AA12" i="11"/>
  <c r="AH12" i="11" s="1"/>
  <c r="I19" i="3" s="1"/>
  <c r="AA64" i="11"/>
  <c r="AH64" i="11" s="1"/>
  <c r="I71" i="3" s="1"/>
  <c r="AA36" i="11"/>
  <c r="AH36" i="11" s="1"/>
  <c r="I43" i="3" s="1"/>
  <c r="AA70" i="11"/>
  <c r="AH70" i="11" s="1"/>
  <c r="I77" i="3" s="1"/>
  <c r="AA48" i="11"/>
  <c r="AH48" i="11" s="1"/>
  <c r="I55" i="3" s="1"/>
  <c r="AA46" i="11"/>
  <c r="AH46" i="11" s="1"/>
  <c r="I53" i="3" s="1"/>
  <c r="AA47" i="11"/>
  <c r="AH47" i="11" s="1"/>
  <c r="I54" i="3" s="1"/>
  <c r="AA54" i="11"/>
  <c r="AH54" i="11" s="1"/>
  <c r="I61" i="3" s="1"/>
  <c r="AA41" i="11"/>
  <c r="AH41" i="11" s="1"/>
  <c r="I48" i="3" s="1"/>
  <c r="AA62" i="11"/>
  <c r="AH62" i="11" s="1"/>
  <c r="I69" i="3" s="1"/>
  <c r="AA50" i="11"/>
  <c r="AH50" i="11" s="1"/>
  <c r="I57" i="3" s="1"/>
  <c r="AA44" i="11"/>
  <c r="AH44" i="11" s="1"/>
  <c r="I51" i="3" s="1"/>
  <c r="AA71" i="11"/>
  <c r="AH71" i="11" s="1"/>
  <c r="I78" i="3" s="1"/>
  <c r="AA58" i="11"/>
  <c r="AH58" i="11" s="1"/>
  <c r="I65" i="3" s="1"/>
  <c r="AA56" i="11"/>
  <c r="AH56" i="11" s="1"/>
  <c r="I63" i="3" s="1"/>
  <c r="AJ12" i="3"/>
  <c r="AN13" i="3" s="1"/>
  <c r="AA30" i="11" l="1"/>
  <c r="AH30" i="11" s="1"/>
  <c r="I37" i="3" s="1"/>
  <c r="AA3" i="11"/>
  <c r="AA74" i="11"/>
  <c r="AH74" i="11" s="1"/>
  <c r="I81" i="3" s="1"/>
  <c r="AA65" i="11"/>
  <c r="AH65" i="11" s="1"/>
  <c r="I72" i="3" s="1"/>
  <c r="AA68" i="11"/>
  <c r="AH68" i="11" s="1"/>
  <c r="I75" i="3" s="1"/>
  <c r="AH3" i="11"/>
  <c r="AJ15" i="3"/>
  <c r="I87" i="3" l="1"/>
  <c r="AA79" i="11"/>
  <c r="AI13" i="3"/>
  <c r="AI15" i="3"/>
  <c r="I10" i="3"/>
  <c r="I86" i="3" s="1"/>
  <c r="AI3" i="11" a="1"/>
  <c r="AH79" i="11"/>
  <c r="AI12" i="3"/>
  <c r="AI14" i="3"/>
  <c r="I88" i="3" l="1"/>
  <c r="S20" i="3" s="1"/>
  <c r="AB16" i="3" s="1"/>
  <c r="AI3" i="11"/>
  <c r="AS3" i="11" s="1"/>
  <c r="AI66" i="11"/>
  <c r="AI50" i="11"/>
  <c r="AI34" i="11"/>
  <c r="AI18" i="11"/>
  <c r="AI77" i="11"/>
  <c r="AS77" i="11" s="1"/>
  <c r="AI45" i="11"/>
  <c r="AI76" i="11"/>
  <c r="AS76" i="11" s="1"/>
  <c r="AI60" i="11"/>
  <c r="AI44" i="11"/>
  <c r="AI28" i="11"/>
  <c r="AI12" i="11"/>
  <c r="AI65" i="11"/>
  <c r="AI33" i="11"/>
  <c r="AI13" i="11"/>
  <c r="AI67" i="11"/>
  <c r="AI51" i="11"/>
  <c r="AI35" i="11"/>
  <c r="AI19" i="11"/>
  <c r="AI58" i="11"/>
  <c r="AI20" i="11"/>
  <c r="AI75" i="11"/>
  <c r="AV75" i="11" s="1"/>
  <c r="AI27" i="11"/>
  <c r="AI78" i="11"/>
  <c r="AS78" i="11" s="1"/>
  <c r="AI62" i="11"/>
  <c r="AI46" i="11"/>
  <c r="AI30" i="11"/>
  <c r="AI14" i="11"/>
  <c r="AI69" i="11"/>
  <c r="AI37" i="11"/>
  <c r="AI72" i="11"/>
  <c r="AI56" i="11"/>
  <c r="AI40" i="11"/>
  <c r="AI24" i="11"/>
  <c r="AI8" i="11"/>
  <c r="AI57" i="11"/>
  <c r="AI29" i="11"/>
  <c r="AI5" i="11"/>
  <c r="AI63" i="11"/>
  <c r="AI47" i="11"/>
  <c r="AI31" i="11"/>
  <c r="AI15" i="11"/>
  <c r="AI74" i="11"/>
  <c r="AI10" i="11"/>
  <c r="AI25" i="11"/>
  <c r="AI52" i="11"/>
  <c r="AI49" i="11"/>
  <c r="AI43" i="11"/>
  <c r="AI70" i="11"/>
  <c r="AI54" i="11"/>
  <c r="AI38" i="11"/>
  <c r="AI22" i="11"/>
  <c r="AI6" i="11"/>
  <c r="AI53" i="11"/>
  <c r="AI9" i="11"/>
  <c r="AI64" i="11"/>
  <c r="AI48" i="11"/>
  <c r="AI32" i="11"/>
  <c r="AI16" i="11"/>
  <c r="AI73" i="11"/>
  <c r="AI41" i="11"/>
  <c r="AI17" i="11"/>
  <c r="AI71" i="11"/>
  <c r="AI55" i="11"/>
  <c r="AI39" i="11"/>
  <c r="AI23" i="11"/>
  <c r="AI7" i="11"/>
  <c r="AI42" i="11"/>
  <c r="AI26" i="11"/>
  <c r="AI61" i="11"/>
  <c r="AI68" i="11"/>
  <c r="AI36" i="11"/>
  <c r="AI4" i="11"/>
  <c r="AI21" i="11"/>
  <c r="AI59" i="11"/>
  <c r="AI11" i="11"/>
  <c r="AN14" i="3" l="1"/>
  <c r="AJ3" i="11"/>
  <c r="AV40" i="11"/>
  <c r="AS40" i="11"/>
  <c r="AV3" i="11"/>
  <c r="AJ11" i="11"/>
  <c r="J18" i="3" s="1"/>
  <c r="K18" i="3" s="1"/>
  <c r="AV11" i="11"/>
  <c r="AS21" i="11"/>
  <c r="AV21" i="11"/>
  <c r="AS36" i="11"/>
  <c r="AV36" i="11"/>
  <c r="AJ61" i="11"/>
  <c r="J68" i="3" s="1"/>
  <c r="K68" i="3" s="1"/>
  <c r="AV61" i="11"/>
  <c r="AJ42" i="11"/>
  <c r="J49" i="3" s="1"/>
  <c r="K49" i="3" s="1"/>
  <c r="AV42" i="11"/>
  <c r="AK23" i="11"/>
  <c r="AV23" i="11"/>
  <c r="AS55" i="11"/>
  <c r="AV55" i="11"/>
  <c r="AS17" i="11"/>
  <c r="AV17" i="11"/>
  <c r="AS73" i="11"/>
  <c r="AV73" i="11"/>
  <c r="AJ32" i="11"/>
  <c r="J39" i="3" s="1"/>
  <c r="K39" i="3" s="1"/>
  <c r="AV32" i="11"/>
  <c r="AN64" i="11"/>
  <c r="AV64" i="11"/>
  <c r="AS53" i="11"/>
  <c r="AV53" i="11"/>
  <c r="AJ22" i="11"/>
  <c r="J29" i="3" s="1"/>
  <c r="K29" i="3" s="1"/>
  <c r="AV22" i="11"/>
  <c r="AJ54" i="11"/>
  <c r="J61" i="3" s="1"/>
  <c r="K61" i="3" s="1"/>
  <c r="AV54" i="11"/>
  <c r="AJ43" i="11"/>
  <c r="J50" i="3" s="1"/>
  <c r="K50" i="3" s="1"/>
  <c r="AV43" i="11"/>
  <c r="AJ52" i="11"/>
  <c r="J59" i="3" s="1"/>
  <c r="K59" i="3" s="1"/>
  <c r="AV52" i="11"/>
  <c r="AJ10" i="11"/>
  <c r="J17" i="3" s="1"/>
  <c r="K17" i="3" s="1"/>
  <c r="AV10" i="11"/>
  <c r="AJ15" i="11"/>
  <c r="J22" i="3" s="1"/>
  <c r="K22" i="3" s="1"/>
  <c r="AV15" i="11"/>
  <c r="AN47" i="11"/>
  <c r="AV47" i="11"/>
  <c r="AK5" i="11"/>
  <c r="AV5" i="11"/>
  <c r="AS57" i="11"/>
  <c r="AV57" i="11"/>
  <c r="AS24" i="11"/>
  <c r="AV24" i="11"/>
  <c r="AJ56" i="11"/>
  <c r="J63" i="3" s="1"/>
  <c r="K63" i="3" s="1"/>
  <c r="AV56" i="11"/>
  <c r="AS37" i="11"/>
  <c r="AV37" i="11"/>
  <c r="AS14" i="11"/>
  <c r="AV14" i="11"/>
  <c r="AN46" i="11"/>
  <c r="AV46" i="11"/>
  <c r="AN78" i="11"/>
  <c r="AV78" i="11"/>
  <c r="AJ58" i="11"/>
  <c r="J65" i="3" s="1"/>
  <c r="K65" i="3" s="1"/>
  <c r="AV58" i="11"/>
  <c r="AJ35" i="11"/>
  <c r="J42" i="3" s="1"/>
  <c r="K42" i="3" s="1"/>
  <c r="AV35" i="11"/>
  <c r="AN67" i="11"/>
  <c r="AV67" i="11"/>
  <c r="AJ33" i="11"/>
  <c r="AV33" i="11"/>
  <c r="AS12" i="11"/>
  <c r="AV12" i="11"/>
  <c r="AJ44" i="11"/>
  <c r="J51" i="3" s="1"/>
  <c r="K51" i="3" s="1"/>
  <c r="AV44" i="11"/>
  <c r="AJ76" i="11"/>
  <c r="J83" i="3" s="1"/>
  <c r="K83" i="3" s="1"/>
  <c r="AV76" i="11"/>
  <c r="AJ77" i="11"/>
  <c r="J84" i="3" s="1"/>
  <c r="K84" i="3" s="1"/>
  <c r="AV77" i="11"/>
  <c r="AS34" i="11"/>
  <c r="AV34" i="11"/>
  <c r="AJ66" i="11"/>
  <c r="J73" i="3" s="1"/>
  <c r="K73" i="3" s="1"/>
  <c r="AV66" i="11"/>
  <c r="AS59" i="11"/>
  <c r="AV59" i="11"/>
  <c r="AJ4" i="11"/>
  <c r="J11" i="3" s="1"/>
  <c r="K11" i="3" s="1"/>
  <c r="AV4" i="11"/>
  <c r="AJ68" i="11"/>
  <c r="J75" i="3" s="1"/>
  <c r="K75" i="3" s="1"/>
  <c r="AV68" i="11"/>
  <c r="AK26" i="11"/>
  <c r="AV26" i="11"/>
  <c r="AK7" i="11"/>
  <c r="AV7" i="11"/>
  <c r="AS39" i="11"/>
  <c r="AV39" i="11"/>
  <c r="AJ71" i="11"/>
  <c r="J78" i="3" s="1"/>
  <c r="K78" i="3" s="1"/>
  <c r="AV71" i="11"/>
  <c r="AS41" i="11"/>
  <c r="AV41" i="11"/>
  <c r="AS16" i="11"/>
  <c r="AV16" i="11"/>
  <c r="AJ48" i="11"/>
  <c r="J55" i="3" s="1"/>
  <c r="K55" i="3" s="1"/>
  <c r="AV48" i="11"/>
  <c r="AK9" i="11"/>
  <c r="AV9" i="11"/>
  <c r="AS6" i="11"/>
  <c r="AV6" i="11"/>
  <c r="AS38" i="11"/>
  <c r="AV38" i="11"/>
  <c r="AS70" i="11"/>
  <c r="AV70" i="11"/>
  <c r="AN49" i="11"/>
  <c r="AV49" i="11"/>
  <c r="AS25" i="11"/>
  <c r="AV25" i="11"/>
  <c r="AS74" i="11"/>
  <c r="AV74" i="11"/>
  <c r="AJ31" i="11"/>
  <c r="J38" i="3" s="1"/>
  <c r="K38" i="3" s="1"/>
  <c r="AV31" i="11"/>
  <c r="AS63" i="11"/>
  <c r="AV63" i="11"/>
  <c r="AK29" i="11"/>
  <c r="AV29" i="11"/>
  <c r="AS8" i="11"/>
  <c r="AV8" i="11"/>
  <c r="AJ72" i="11"/>
  <c r="J79" i="3" s="1"/>
  <c r="K79" i="3" s="1"/>
  <c r="AV72" i="11"/>
  <c r="AS69" i="11"/>
  <c r="AV69" i="11"/>
  <c r="AS30" i="11"/>
  <c r="AV30" i="11"/>
  <c r="AN62" i="11"/>
  <c r="AV62" i="11"/>
  <c r="AS27" i="11"/>
  <c r="AV27" i="11"/>
  <c r="AS20" i="11"/>
  <c r="AV20" i="11"/>
  <c r="AS19" i="11"/>
  <c r="AV19" i="11"/>
  <c r="AJ51" i="11"/>
  <c r="J58" i="3" s="1"/>
  <c r="K58" i="3" s="1"/>
  <c r="AV51" i="11"/>
  <c r="AS13" i="11"/>
  <c r="AV13" i="11"/>
  <c r="AJ65" i="11"/>
  <c r="J72" i="3" s="1"/>
  <c r="K72" i="3" s="1"/>
  <c r="AV65" i="11"/>
  <c r="AJ28" i="11"/>
  <c r="J35" i="3" s="1"/>
  <c r="K35" i="3" s="1"/>
  <c r="AV28" i="11"/>
  <c r="AN60" i="11"/>
  <c r="AV60" i="11"/>
  <c r="AS45" i="11"/>
  <c r="AV45" i="11"/>
  <c r="AS18" i="11"/>
  <c r="AV18" i="11"/>
  <c r="AS50" i="11"/>
  <c r="AV50" i="11"/>
  <c r="AJ40" i="11"/>
  <c r="J47" i="3" s="1"/>
  <c r="K47" i="3" s="1"/>
  <c r="AN75" i="11"/>
  <c r="AN77" i="11"/>
  <c r="AN66" i="11"/>
  <c r="AS66" i="11"/>
  <c r="AK37" i="11"/>
  <c r="AK32" i="11"/>
  <c r="AS54" i="11"/>
  <c r="AJ75" i="11"/>
  <c r="J82" i="3" s="1"/>
  <c r="K82" i="3" s="1"/>
  <c r="AK35" i="11"/>
  <c r="AS5" i="11"/>
  <c r="AJ5" i="11"/>
  <c r="AS52" i="11"/>
  <c r="AS35" i="11"/>
  <c r="AJ55" i="11"/>
  <c r="AJ34" i="11"/>
  <c r="AK34" i="11"/>
  <c r="AJ12" i="11"/>
  <c r="J19" i="3" s="1"/>
  <c r="K19" i="3" s="1"/>
  <c r="AJ21" i="11"/>
  <c r="J28" i="3" s="1"/>
  <c r="K28" i="3" s="1"/>
  <c r="AJ17" i="11"/>
  <c r="AJ24" i="11"/>
  <c r="AK15" i="11"/>
  <c r="AN61" i="11"/>
  <c r="AS32" i="11"/>
  <c r="AJ46" i="11"/>
  <c r="AS15" i="11"/>
  <c r="AK21" i="11"/>
  <c r="AK17" i="11"/>
  <c r="AK33" i="11"/>
  <c r="AJ23" i="11"/>
  <c r="AN54" i="11"/>
  <c r="AN52" i="11"/>
  <c r="AN53" i="11"/>
  <c r="AS33" i="11"/>
  <c r="AJ59" i="11"/>
  <c r="AK24" i="11"/>
  <c r="AS61" i="11"/>
  <c r="AJ53" i="11"/>
  <c r="J60" i="3" s="1"/>
  <c r="K60" i="3" s="1"/>
  <c r="AS75" i="11"/>
  <c r="AN44" i="11"/>
  <c r="AS23" i="11"/>
  <c r="AJ37" i="11"/>
  <c r="AS46" i="11"/>
  <c r="AS44" i="11"/>
  <c r="AK8" i="11"/>
  <c r="AN42" i="11"/>
  <c r="AJ47" i="11"/>
  <c r="J54" i="3" s="1"/>
  <c r="K54" i="3" s="1"/>
  <c r="AI79" i="11"/>
  <c r="AJ14" i="11"/>
  <c r="AS10" i="11"/>
  <c r="AJ78" i="11"/>
  <c r="J85" i="3" s="1"/>
  <c r="K85" i="3" s="1"/>
  <c r="AS11" i="11"/>
  <c r="AK38" i="11"/>
  <c r="AS56" i="11"/>
  <c r="AS43" i="11"/>
  <c r="AN43" i="11"/>
  <c r="AS22" i="11"/>
  <c r="AK10" i="11"/>
  <c r="AS64" i="11"/>
  <c r="AS47" i="11"/>
  <c r="AK36" i="11"/>
  <c r="AK22" i="11"/>
  <c r="AJ64" i="11"/>
  <c r="J71" i="3" s="1"/>
  <c r="K71" i="3" s="1"/>
  <c r="AJ57" i="11"/>
  <c r="J64" i="3" s="1"/>
  <c r="K64" i="3" s="1"/>
  <c r="AJ67" i="11"/>
  <c r="AN76" i="11"/>
  <c r="AS58" i="11"/>
  <c r="AK25" i="11"/>
  <c r="AK13" i="11"/>
  <c r="AK14" i="11"/>
  <c r="AK12" i="11"/>
  <c r="AK6" i="11"/>
  <c r="AS42" i="11"/>
  <c r="AN56" i="11"/>
  <c r="AN57" i="11"/>
  <c r="AN55" i="11"/>
  <c r="AN73" i="11"/>
  <c r="AK31" i="11"/>
  <c r="AN48" i="11"/>
  <c r="AK11" i="11"/>
  <c r="AK16" i="11"/>
  <c r="AK30" i="11"/>
  <c r="AK18" i="11"/>
  <c r="AJ41" i="11"/>
  <c r="AJ69" i="11"/>
  <c r="AS65" i="11"/>
  <c r="AS67" i="11"/>
  <c r="AJ49" i="11"/>
  <c r="AN58" i="11"/>
  <c r="AJ73" i="11"/>
  <c r="J80" i="3" s="1"/>
  <c r="K80" i="3" s="1"/>
  <c r="AK3" i="11"/>
  <c r="AS29" i="11"/>
  <c r="AJ26" i="11"/>
  <c r="J33" i="3" s="1"/>
  <c r="K33" i="3" s="1"/>
  <c r="AJ20" i="11"/>
  <c r="J27" i="3" s="1"/>
  <c r="K27" i="3" s="1"/>
  <c r="AK39" i="11"/>
  <c r="AJ29" i="11"/>
  <c r="AK4" i="11"/>
  <c r="AK40" i="11"/>
  <c r="AN41" i="11"/>
  <c r="AS26" i="11"/>
  <c r="AN69" i="11"/>
  <c r="AS60" i="11"/>
  <c r="AS62" i="11"/>
  <c r="AS31" i="11"/>
  <c r="AN70" i="11"/>
  <c r="AS4" i="11"/>
  <c r="AN51" i="11"/>
  <c r="AJ36" i="11"/>
  <c r="J43" i="3" s="1"/>
  <c r="K43" i="3" s="1"/>
  <c r="AK20" i="11"/>
  <c r="AJ39" i="11"/>
  <c r="AJ6" i="11"/>
  <c r="AJ18" i="11"/>
  <c r="J25" i="3" s="1"/>
  <c r="K25" i="3" s="1"/>
  <c r="AJ25" i="11"/>
  <c r="AS71" i="11"/>
  <c r="AS48" i="11"/>
  <c r="AN65" i="11"/>
  <c r="AJ60" i="11"/>
  <c r="J67" i="3" s="1"/>
  <c r="K67" i="3" s="1"/>
  <c r="AJ62" i="11"/>
  <c r="J69" i="3" s="1"/>
  <c r="K69" i="3" s="1"/>
  <c r="AJ70" i="11"/>
  <c r="AN72" i="11"/>
  <c r="AS68" i="11"/>
  <c r="AS51" i="11"/>
  <c r="AK19" i="11"/>
  <c r="AJ7" i="11"/>
  <c r="J14" i="3" s="1"/>
  <c r="K14" i="3" s="1"/>
  <c r="AK28" i="11"/>
  <c r="AJ27" i="11"/>
  <c r="J34" i="3" s="1"/>
  <c r="K34" i="3" s="1"/>
  <c r="AN63" i="11"/>
  <c r="AS9" i="11"/>
  <c r="AJ13" i="11"/>
  <c r="AJ38" i="11"/>
  <c r="J45" i="3" s="1"/>
  <c r="K45" i="3" s="1"/>
  <c r="AJ16" i="11"/>
  <c r="J23" i="3" s="1"/>
  <c r="K23" i="3" s="1"/>
  <c r="AJ8" i="11"/>
  <c r="AJ30" i="11"/>
  <c r="J37" i="3" s="1"/>
  <c r="K37" i="3" s="1"/>
  <c r="AJ63" i="11"/>
  <c r="AS7" i="11"/>
  <c r="AS28" i="11"/>
  <c r="AJ74" i="11"/>
  <c r="J81" i="3" s="1"/>
  <c r="K81" i="3" s="1"/>
  <c r="AJ45" i="11"/>
  <c r="AS49" i="11"/>
  <c r="AJ50" i="11"/>
  <c r="AN68" i="11"/>
  <c r="AN59" i="11"/>
  <c r="AJ9" i="11"/>
  <c r="J16" i="3" s="1"/>
  <c r="K16" i="3" s="1"/>
  <c r="AK27" i="11"/>
  <c r="AN71" i="11"/>
  <c r="AN74" i="11"/>
  <c r="AN45" i="11"/>
  <c r="AN50" i="11"/>
  <c r="AS72" i="11"/>
  <c r="AJ19" i="11"/>
  <c r="J26" i="3" s="1"/>
  <c r="K26" i="3" s="1"/>
  <c r="J40" i="3"/>
  <c r="K40" i="3" s="1"/>
  <c r="AS79" i="11" l="1"/>
  <c r="AV79" i="11"/>
  <c r="J53" i="3"/>
  <c r="K53" i="3" s="1"/>
  <c r="J12" i="3"/>
  <c r="K12" i="3" s="1"/>
  <c r="J24" i="3"/>
  <c r="K24" i="3" s="1"/>
  <c r="J41" i="3"/>
  <c r="K41" i="3" s="1"/>
  <c r="J62" i="3"/>
  <c r="K62" i="3" s="1"/>
  <c r="J30" i="3"/>
  <c r="K30" i="3" s="1"/>
  <c r="J31" i="3"/>
  <c r="K31" i="3" s="1"/>
  <c r="J66" i="3"/>
  <c r="K66" i="3" s="1"/>
  <c r="J44" i="3"/>
  <c r="K44" i="3" s="1"/>
  <c r="AN79" i="11"/>
  <c r="AO3" i="11" s="1"/>
  <c r="AP7" i="11" s="1"/>
  <c r="J21" i="3"/>
  <c r="K21" i="3" s="1"/>
  <c r="J57" i="3"/>
  <c r="K57" i="3" s="1"/>
  <c r="AK79" i="11"/>
  <c r="AL3" i="11" s="1"/>
  <c r="J15" i="3"/>
  <c r="K15" i="3" s="1"/>
  <c r="J32" i="3"/>
  <c r="K32" i="3" s="1"/>
  <c r="J74" i="3"/>
  <c r="K74" i="3" s="1"/>
  <c r="J56" i="3"/>
  <c r="K56" i="3" s="1"/>
  <c r="J52" i="3"/>
  <c r="K52" i="3" s="1"/>
  <c r="AJ79" i="11"/>
  <c r="J76" i="3"/>
  <c r="K76" i="3" s="1"/>
  <c r="J10" i="3"/>
  <c r="J70" i="3"/>
  <c r="K70" i="3" s="1"/>
  <c r="J13" i="3"/>
  <c r="K13" i="3" s="1"/>
  <c r="J36" i="3"/>
  <c r="K36" i="3" s="1"/>
  <c r="J46" i="3"/>
  <c r="K46" i="3" s="1"/>
  <c r="J48" i="3"/>
  <c r="K48" i="3" s="1"/>
  <c r="J77" i="3"/>
  <c r="K77" i="3" s="1"/>
  <c r="J20" i="3"/>
  <c r="K20" i="3" s="1"/>
  <c r="AP10" i="11" l="1"/>
  <c r="K87" i="3"/>
  <c r="J87" i="3"/>
  <c r="J86" i="3"/>
  <c r="S28" i="3"/>
  <c r="AP9" i="11"/>
  <c r="AP71" i="11"/>
  <c r="AP36" i="11"/>
  <c r="AP38" i="11"/>
  <c r="AP37" i="11"/>
  <c r="AP75" i="11"/>
  <c r="AP47" i="11"/>
  <c r="AP39" i="11"/>
  <c r="AP44" i="11"/>
  <c r="S32" i="3"/>
  <c r="AP58" i="11"/>
  <c r="AP72" i="11"/>
  <c r="AP52" i="11"/>
  <c r="AP53" i="11"/>
  <c r="AP18" i="11"/>
  <c r="AP57" i="11"/>
  <c r="AP54" i="11"/>
  <c r="AP76" i="11"/>
  <c r="AP4" i="11"/>
  <c r="AP8" i="11"/>
  <c r="AP46" i="11"/>
  <c r="AP6" i="11"/>
  <c r="AP19" i="11"/>
  <c r="AP63" i="11"/>
  <c r="AP21" i="11"/>
  <c r="AP12" i="11"/>
  <c r="AP59" i="11"/>
  <c r="AP43" i="11"/>
  <c r="AP23" i="11"/>
  <c r="AP40" i="11"/>
  <c r="AP5" i="11"/>
  <c r="AP33" i="11"/>
  <c r="AP60" i="11"/>
  <c r="AP15" i="11"/>
  <c r="AP69" i="11"/>
  <c r="AP16" i="11"/>
  <c r="AP42" i="11"/>
  <c r="AP68" i="11"/>
  <c r="AP14" i="11"/>
  <c r="AP77" i="11"/>
  <c r="AP25" i="11"/>
  <c r="AP73" i="11"/>
  <c r="AP64" i="11"/>
  <c r="AP78" i="11"/>
  <c r="AP50" i="11"/>
  <c r="AP11" i="11"/>
  <c r="AP74" i="11"/>
  <c r="AP56" i="11"/>
  <c r="AP30" i="11"/>
  <c r="AP22" i="11"/>
  <c r="AP3" i="11"/>
  <c r="AP13" i="11"/>
  <c r="AP41" i="11"/>
  <c r="AP28" i="11"/>
  <c r="AP45" i="11"/>
  <c r="AP66" i="11"/>
  <c r="AP48" i="11"/>
  <c r="AP20" i="11"/>
  <c r="AP26" i="11"/>
  <c r="AP70" i="11"/>
  <c r="AP27" i="11"/>
  <c r="AP24" i="11"/>
  <c r="AP31" i="11"/>
  <c r="AP29" i="11"/>
  <c r="AP67" i="11"/>
  <c r="AP61" i="11"/>
  <c r="AP49" i="11"/>
  <c r="AP35" i="11"/>
  <c r="AP34" i="11"/>
  <c r="AP62" i="11"/>
  <c r="AP55" i="11"/>
  <c r="AP17" i="11"/>
  <c r="AP51" i="11"/>
  <c r="AP32" i="11"/>
  <c r="AP65" i="11"/>
  <c r="J88" i="3"/>
  <c r="W24" i="3" s="1"/>
  <c r="K10" i="3"/>
  <c r="K86" i="3" s="1"/>
  <c r="AM27" i="11" l="1"/>
  <c r="AQ27" i="11" s="1"/>
  <c r="L34" i="3" s="1"/>
  <c r="M34" i="3" s="1"/>
  <c r="AM35" i="11"/>
  <c r="AQ35" i="11" s="1"/>
  <c r="L42" i="3" s="1"/>
  <c r="M42" i="3" s="1"/>
  <c r="AM78" i="11"/>
  <c r="AQ78" i="11" s="1"/>
  <c r="AM55" i="11"/>
  <c r="AQ55" i="11" s="1"/>
  <c r="L62" i="3" s="1"/>
  <c r="M62" i="3" s="1"/>
  <c r="AM56" i="11"/>
  <c r="AQ56" i="11" s="1"/>
  <c r="AM39" i="11"/>
  <c r="AQ39" i="11" s="1"/>
  <c r="AM67" i="11"/>
  <c r="AQ67" i="11" s="1"/>
  <c r="L74" i="3" s="1"/>
  <c r="M74" i="3" s="1"/>
  <c r="AM15" i="11"/>
  <c r="AQ15" i="11" s="1"/>
  <c r="L22" i="3" s="1"/>
  <c r="M22" i="3" s="1"/>
  <c r="AM59" i="11"/>
  <c r="AQ59" i="11" s="1"/>
  <c r="L66" i="3" s="1"/>
  <c r="M66" i="3" s="1"/>
  <c r="AM57" i="11"/>
  <c r="AQ57" i="11" s="1"/>
  <c r="L64" i="3" s="1"/>
  <c r="M64" i="3" s="1"/>
  <c r="AM70" i="11"/>
  <c r="AQ70" i="11" s="1"/>
  <c r="AM68" i="11"/>
  <c r="AQ68" i="11" s="1"/>
  <c r="L75" i="3" s="1"/>
  <c r="M75" i="3" s="1"/>
  <c r="AM37" i="11"/>
  <c r="AQ37" i="11" s="1"/>
  <c r="L44" i="3" s="1"/>
  <c r="M44" i="3" s="1"/>
  <c r="AM77" i="11"/>
  <c r="AQ77" i="11" s="1"/>
  <c r="AM32" i="11"/>
  <c r="AQ32" i="11" s="1"/>
  <c r="L39" i="3" s="1"/>
  <c r="M39" i="3" s="1"/>
  <c r="AM73" i="11"/>
  <c r="AQ73" i="11" s="1"/>
  <c r="L80" i="3" s="1"/>
  <c r="M80" i="3" s="1"/>
  <c r="AM52" i="11"/>
  <c r="AQ52" i="11" s="1"/>
  <c r="L59" i="3" s="1"/>
  <c r="M59" i="3" s="1"/>
  <c r="AM17" i="11"/>
  <c r="AQ17" i="11" s="1"/>
  <c r="L24" i="3" s="1"/>
  <c r="M24" i="3" s="1"/>
  <c r="AM61" i="11"/>
  <c r="AQ61" i="11" s="1"/>
  <c r="L68" i="3" s="1"/>
  <c r="M68" i="3" s="1"/>
  <c r="AM75" i="11"/>
  <c r="AQ75" i="11" s="1"/>
  <c r="L82" i="3" s="1"/>
  <c r="M82" i="3" s="1"/>
  <c r="AM72" i="11"/>
  <c r="AQ72" i="11" s="1"/>
  <c r="L79" i="3" s="1"/>
  <c r="M79" i="3" s="1"/>
  <c r="AM4" i="11"/>
  <c r="AQ4" i="11" s="1"/>
  <c r="L11" i="3" s="1"/>
  <c r="M11" i="3" s="1"/>
  <c r="AM26" i="11"/>
  <c r="AQ26" i="11" s="1"/>
  <c r="L33" i="3" s="1"/>
  <c r="M33" i="3" s="1"/>
  <c r="AM44" i="11"/>
  <c r="AQ44" i="11" s="1"/>
  <c r="L51" i="3" s="1"/>
  <c r="M51" i="3" s="1"/>
  <c r="AM66" i="11"/>
  <c r="AQ66" i="11" s="1"/>
  <c r="L73" i="3" s="1"/>
  <c r="M73" i="3" s="1"/>
  <c r="AM5" i="11"/>
  <c r="AQ5" i="11" s="1"/>
  <c r="AM6" i="11"/>
  <c r="AQ6" i="11" s="1"/>
  <c r="AR6" i="11" s="1"/>
  <c r="AM54" i="11"/>
  <c r="AQ54" i="11" s="1"/>
  <c r="L61" i="3" s="1"/>
  <c r="M61" i="3" s="1"/>
  <c r="AM21" i="11"/>
  <c r="AQ21" i="11" s="1"/>
  <c r="L28" i="3" s="1"/>
  <c r="M28" i="3" s="1"/>
  <c r="AM24" i="11"/>
  <c r="AQ24" i="11" s="1"/>
  <c r="L31" i="3" s="1"/>
  <c r="M31" i="3" s="1"/>
  <c r="AM63" i="11"/>
  <c r="AQ63" i="11" s="1"/>
  <c r="AM10" i="11"/>
  <c r="AQ10" i="11" s="1"/>
  <c r="L17" i="3" s="1"/>
  <c r="M17" i="3" s="1"/>
  <c r="AM28" i="11"/>
  <c r="AQ28" i="11" s="1"/>
  <c r="L35" i="3" s="1"/>
  <c r="M35" i="3" s="1"/>
  <c r="AM50" i="11"/>
  <c r="AQ50" i="11" s="1"/>
  <c r="L57" i="3" s="1"/>
  <c r="M57" i="3" s="1"/>
  <c r="AM9" i="11"/>
  <c r="AQ9" i="11" s="1"/>
  <c r="L16" i="3" s="1"/>
  <c r="M16" i="3" s="1"/>
  <c r="AM49" i="11"/>
  <c r="AQ49" i="11" s="1"/>
  <c r="L56" i="3" s="1"/>
  <c r="M56" i="3" s="1"/>
  <c r="AM22" i="11"/>
  <c r="AQ22" i="11" s="1"/>
  <c r="L29" i="3" s="1"/>
  <c r="M29" i="3" s="1"/>
  <c r="AM40" i="11"/>
  <c r="AQ40" i="11" s="1"/>
  <c r="AM46" i="11"/>
  <c r="AQ46" i="11" s="1"/>
  <c r="L53" i="3" s="1"/>
  <c r="M53" i="3" s="1"/>
  <c r="AM36" i="11"/>
  <c r="AQ36" i="11" s="1"/>
  <c r="L43" i="3" s="1"/>
  <c r="M43" i="3" s="1"/>
  <c r="AM47" i="11"/>
  <c r="AQ47" i="11" s="1"/>
  <c r="L54" i="3" s="1"/>
  <c r="M54" i="3" s="1"/>
  <c r="AM58" i="11"/>
  <c r="AQ58" i="11" s="1"/>
  <c r="L65" i="3" s="1"/>
  <c r="M65" i="3" s="1"/>
  <c r="AM69" i="11"/>
  <c r="AQ69" i="11" s="1"/>
  <c r="L76" i="3" s="1"/>
  <c r="M76" i="3" s="1"/>
  <c r="AM76" i="11"/>
  <c r="AQ76" i="11" s="1"/>
  <c r="AM12" i="11"/>
  <c r="AQ12" i="11" s="1"/>
  <c r="L19" i="3" s="1"/>
  <c r="M19" i="3" s="1"/>
  <c r="AM23" i="11"/>
  <c r="AQ23" i="11" s="1"/>
  <c r="L30" i="3" s="1"/>
  <c r="M30" i="3" s="1"/>
  <c r="AM34" i="11"/>
  <c r="AQ34" i="11" s="1"/>
  <c r="L41" i="3" s="1"/>
  <c r="M41" i="3" s="1"/>
  <c r="AM45" i="11"/>
  <c r="AQ45" i="11" s="1"/>
  <c r="L52" i="3" s="1"/>
  <c r="M52" i="3" s="1"/>
  <c r="AM48" i="11"/>
  <c r="AQ48" i="11" s="1"/>
  <c r="L55" i="3" s="1"/>
  <c r="M55" i="3" s="1"/>
  <c r="AM74" i="11"/>
  <c r="AQ74" i="11" s="1"/>
  <c r="L81" i="3" s="1"/>
  <c r="M81" i="3" s="1"/>
  <c r="AM13" i="11"/>
  <c r="AQ13" i="11" s="1"/>
  <c r="L20" i="3" s="1"/>
  <c r="M20" i="3" s="1"/>
  <c r="AM43" i="11"/>
  <c r="AQ43" i="11" s="1"/>
  <c r="L50" i="3" s="1"/>
  <c r="M50" i="3" s="1"/>
  <c r="AM65" i="11"/>
  <c r="AQ65" i="11" s="1"/>
  <c r="L72" i="3" s="1"/>
  <c r="M72" i="3" s="1"/>
  <c r="AM3" i="11"/>
  <c r="AQ3" i="11" s="1"/>
  <c r="AT3" i="11" s="1"/>
  <c r="AM51" i="11"/>
  <c r="AQ51" i="11" s="1"/>
  <c r="L58" i="3" s="1"/>
  <c r="M58" i="3" s="1"/>
  <c r="AM19" i="11"/>
  <c r="AQ19" i="11" s="1"/>
  <c r="L26" i="3" s="1"/>
  <c r="M26" i="3" s="1"/>
  <c r="AM30" i="11"/>
  <c r="AQ30" i="11" s="1"/>
  <c r="AW30" i="11" s="1"/>
  <c r="AP79" i="11"/>
  <c r="AM25" i="11"/>
  <c r="AQ25" i="11" s="1"/>
  <c r="L32" i="3" s="1"/>
  <c r="M32" i="3" s="1"/>
  <c r="AM20" i="11"/>
  <c r="AQ20" i="11" s="1"/>
  <c r="L27" i="3" s="1"/>
  <c r="M27" i="3" s="1"/>
  <c r="AM31" i="11"/>
  <c r="AQ31" i="11" s="1"/>
  <c r="L38" i="3" s="1"/>
  <c r="M38" i="3" s="1"/>
  <c r="AM42" i="11"/>
  <c r="AQ42" i="11" s="1"/>
  <c r="L49" i="3" s="1"/>
  <c r="M49" i="3" s="1"/>
  <c r="AM53" i="11"/>
  <c r="AQ53" i="11" s="1"/>
  <c r="L60" i="3" s="1"/>
  <c r="M60" i="3" s="1"/>
  <c r="AM60" i="11"/>
  <c r="AQ60" i="11" s="1"/>
  <c r="L67" i="3" s="1"/>
  <c r="M67" i="3" s="1"/>
  <c r="AM71" i="11"/>
  <c r="AQ71" i="11" s="1"/>
  <c r="L78" i="3" s="1"/>
  <c r="M78" i="3" s="1"/>
  <c r="AM7" i="11"/>
  <c r="AQ7" i="11" s="1"/>
  <c r="AM18" i="11"/>
  <c r="AQ18" i="11" s="1"/>
  <c r="L25" i="3" s="1"/>
  <c r="M25" i="3" s="1"/>
  <c r="AM29" i="11"/>
  <c r="AQ29" i="11" s="1"/>
  <c r="AM16" i="11"/>
  <c r="AQ16" i="11" s="1"/>
  <c r="L23" i="3" s="1"/>
  <c r="M23" i="3" s="1"/>
  <c r="AM38" i="11"/>
  <c r="AQ38" i="11" s="1"/>
  <c r="L45" i="3" s="1"/>
  <c r="M45" i="3" s="1"/>
  <c r="AM64" i="11"/>
  <c r="AQ64" i="11" s="1"/>
  <c r="L71" i="3" s="1"/>
  <c r="M71" i="3" s="1"/>
  <c r="AM11" i="11"/>
  <c r="AQ11" i="11" s="1"/>
  <c r="L18" i="3" s="1"/>
  <c r="M18" i="3" s="1"/>
  <c r="AM33" i="11"/>
  <c r="AQ33" i="11" s="1"/>
  <c r="L40" i="3" s="1"/>
  <c r="M40" i="3" s="1"/>
  <c r="AM14" i="11"/>
  <c r="AQ14" i="11" s="1"/>
  <c r="L21" i="3" s="1"/>
  <c r="M21" i="3" s="1"/>
  <c r="AM62" i="11"/>
  <c r="AQ62" i="11" s="1"/>
  <c r="L69" i="3" s="1"/>
  <c r="M69" i="3" s="1"/>
  <c r="AM41" i="11"/>
  <c r="AQ41" i="11" s="1"/>
  <c r="L48" i="3" s="1"/>
  <c r="AM8" i="11"/>
  <c r="AQ8" i="11" s="1"/>
  <c r="AR8" i="11" s="1"/>
  <c r="K88" i="3"/>
  <c r="S24" i="3" s="1"/>
  <c r="AN16" i="3"/>
  <c r="L14" i="3" l="1"/>
  <c r="M14" i="3" s="1"/>
  <c r="AR7" i="11"/>
  <c r="L10" i="3"/>
  <c r="M10" i="3" s="1"/>
  <c r="AR3" i="11"/>
  <c r="AU3" i="11" s="1"/>
  <c r="L12" i="3"/>
  <c r="M12" i="3" s="1"/>
  <c r="AR5" i="11"/>
  <c r="L83" i="3"/>
  <c r="M83" i="3" s="1"/>
  <c r="AT76" i="11"/>
  <c r="L84" i="3"/>
  <c r="M84" i="3" s="1"/>
  <c r="AT77" i="11"/>
  <c r="L85" i="3"/>
  <c r="M85" i="3" s="1"/>
  <c r="AT78" i="11"/>
  <c r="L47" i="3"/>
  <c r="M47" i="3" s="1"/>
  <c r="AT40" i="11"/>
  <c r="L46" i="3"/>
  <c r="M46" i="3" s="1"/>
  <c r="AT39" i="11"/>
  <c r="M48" i="3"/>
  <c r="AT35" i="11"/>
  <c r="AT44" i="11"/>
  <c r="AW42" i="11"/>
  <c r="AY8" i="11"/>
  <c r="P15" i="3" s="1"/>
  <c r="AZ8" i="11"/>
  <c r="Q15" i="3" s="1"/>
  <c r="AW46" i="11"/>
  <c r="AR74" i="11"/>
  <c r="AX74" i="11" s="1"/>
  <c r="N81" i="3" s="1"/>
  <c r="AR58" i="11"/>
  <c r="AX58" i="11" s="1"/>
  <c r="N65" i="3" s="1"/>
  <c r="AT74" i="11"/>
  <c r="AR42" i="11"/>
  <c r="AT42" i="11"/>
  <c r="AW44" i="11"/>
  <c r="AW75" i="11"/>
  <c r="AT75" i="11"/>
  <c r="AW4" i="11"/>
  <c r="AW58" i="11"/>
  <c r="AW49" i="11"/>
  <c r="AT59" i="11"/>
  <c r="AR49" i="11"/>
  <c r="AX49" i="11" s="1"/>
  <c r="N56" i="3" s="1"/>
  <c r="AR59" i="11"/>
  <c r="AR31" i="11"/>
  <c r="AR4" i="11"/>
  <c r="AT4" i="11"/>
  <c r="AW77" i="11"/>
  <c r="AR75" i="11"/>
  <c r="AW39" i="11"/>
  <c r="AT33" i="11"/>
  <c r="AW71" i="11"/>
  <c r="AW40" i="11"/>
  <c r="AR77" i="11"/>
  <c r="AU77" i="11" s="1"/>
  <c r="O84" i="3" s="1"/>
  <c r="AT53" i="11"/>
  <c r="AR44" i="11"/>
  <c r="AW31" i="11"/>
  <c r="AT49" i="11"/>
  <c r="AR54" i="11"/>
  <c r="AR50" i="11"/>
  <c r="AT5" i="11"/>
  <c r="AR35" i="11"/>
  <c r="AW35" i="11"/>
  <c r="AW50" i="11"/>
  <c r="AT38" i="11"/>
  <c r="AT8" i="11"/>
  <c r="L63" i="3"/>
  <c r="M63" i="3" s="1"/>
  <c r="AT56" i="11"/>
  <c r="AW56" i="11"/>
  <c r="AW59" i="11"/>
  <c r="AR69" i="11"/>
  <c r="AW37" i="11"/>
  <c r="AT54" i="11"/>
  <c r="AT27" i="11"/>
  <c r="AW10" i="11"/>
  <c r="AW54" i="11"/>
  <c r="AR10" i="11"/>
  <c r="AW66" i="11"/>
  <c r="AR27" i="11"/>
  <c r="AX27" i="11" s="1"/>
  <c r="N34" i="3" s="1"/>
  <c r="AR37" i="11"/>
  <c r="AR25" i="11"/>
  <c r="AW18" i="11"/>
  <c r="AW27" i="11"/>
  <c r="AW62" i="11"/>
  <c r="AT10" i="11"/>
  <c r="AR51" i="11"/>
  <c r="AT48" i="11"/>
  <c r="L15" i="3"/>
  <c r="M15" i="3" s="1"/>
  <c r="AT50" i="11"/>
  <c r="AW9" i="11"/>
  <c r="AW60" i="11"/>
  <c r="AR12" i="11"/>
  <c r="AR68" i="11"/>
  <c r="AR39" i="11"/>
  <c r="AU39" i="11" s="1"/>
  <c r="AR16" i="11"/>
  <c r="AW8" i="11"/>
  <c r="AT30" i="11"/>
  <c r="AR40" i="11"/>
  <c r="AU40" i="11" s="1"/>
  <c r="O47" i="3" s="1"/>
  <c r="AW47" i="11"/>
  <c r="AW12" i="11"/>
  <c r="AW33" i="11"/>
  <c r="AW48" i="11"/>
  <c r="AT71" i="11"/>
  <c r="AR47" i="11"/>
  <c r="AW5" i="11"/>
  <c r="AT47" i="11"/>
  <c r="AW20" i="11"/>
  <c r="AR30" i="11"/>
  <c r="AW19" i="11"/>
  <c r="AT61" i="11"/>
  <c r="AW25" i="11"/>
  <c r="AR18" i="11"/>
  <c r="AT25" i="11"/>
  <c r="AR34" i="11"/>
  <c r="AR13" i="11"/>
  <c r="AW67" i="11"/>
  <c r="AT72" i="11"/>
  <c r="AT37" i="11"/>
  <c r="AW26" i="11"/>
  <c r="AT69" i="11"/>
  <c r="AR71" i="11"/>
  <c r="AR53" i="11"/>
  <c r="AM79" i="11"/>
  <c r="AT12" i="11"/>
  <c r="AT65" i="11"/>
  <c r="AT16" i="11"/>
  <c r="AT34" i="11"/>
  <c r="AT31" i="11"/>
  <c r="AR33" i="11"/>
  <c r="AT14" i="11"/>
  <c r="AT64" i="11"/>
  <c r="AW64" i="11"/>
  <c r="AR62" i="11"/>
  <c r="AR72" i="11"/>
  <c r="L37" i="3"/>
  <c r="M37" i="3" s="1"/>
  <c r="AT13" i="11"/>
  <c r="AR22" i="11"/>
  <c r="AW65" i="11"/>
  <c r="AT18" i="11"/>
  <c r="AW69" i="11"/>
  <c r="AR26" i="11"/>
  <c r="AT66" i="11"/>
  <c r="AW16" i="11"/>
  <c r="AW34" i="11"/>
  <c r="AT22" i="11"/>
  <c r="AR48" i="11"/>
  <c r="AT51" i="11"/>
  <c r="AT52" i="11"/>
  <c r="AW21" i="11"/>
  <c r="AW52" i="11"/>
  <c r="AW72" i="11"/>
  <c r="AR65" i="11"/>
  <c r="AR52" i="11"/>
  <c r="AR64" i="11"/>
  <c r="L70" i="3"/>
  <c r="M70" i="3" s="1"/>
  <c r="AW63" i="11"/>
  <c r="L13" i="3"/>
  <c r="M13" i="3" s="1"/>
  <c r="AT6" i="11"/>
  <c r="AW6" i="11"/>
  <c r="L36" i="3"/>
  <c r="M36" i="3" s="1"/>
  <c r="AR29" i="11"/>
  <c r="AW29" i="11"/>
  <c r="AT36" i="11"/>
  <c r="AT26" i="11"/>
  <c r="AW45" i="11"/>
  <c r="AR43" i="11"/>
  <c r="AT46" i="11"/>
  <c r="AT11" i="11"/>
  <c r="AW53" i="11"/>
  <c r="AW68" i="11"/>
  <c r="AR66" i="11"/>
  <c r="AW13" i="11"/>
  <c r="AT68" i="11"/>
  <c r="AR23" i="11"/>
  <c r="AR32" i="11"/>
  <c r="AR45" i="11"/>
  <c r="AW22" i="11"/>
  <c r="AW17" i="11"/>
  <c r="AR11" i="11"/>
  <c r="AT62" i="11"/>
  <c r="AT21" i="11"/>
  <c r="AW51" i="11"/>
  <c r="AR21" i="11"/>
  <c r="AR41" i="11"/>
  <c r="AT9" i="11"/>
  <c r="AR9" i="11"/>
  <c r="AW11" i="11"/>
  <c r="AR46" i="11"/>
  <c r="AT7" i="11"/>
  <c r="AT58" i="11"/>
  <c r="AR20" i="11"/>
  <c r="AT20" i="11"/>
  <c r="AT45" i="11"/>
  <c r="AT23" i="11"/>
  <c r="AW74" i="11"/>
  <c r="AR36" i="11"/>
  <c r="AW43" i="11"/>
  <c r="AT67" i="11"/>
  <c r="AR67" i="11"/>
  <c r="AW23" i="11"/>
  <c r="AR61" i="11"/>
  <c r="AR38" i="11"/>
  <c r="AW38" i="11"/>
  <c r="AT73" i="11"/>
  <c r="AT32" i="11"/>
  <c r="AW78" i="11"/>
  <c r="AT41" i="11"/>
  <c r="AT19" i="11"/>
  <c r="AW3" i="11"/>
  <c r="AT29" i="11"/>
  <c r="AT60" i="11"/>
  <c r="AW36" i="11"/>
  <c r="AW7" i="11"/>
  <c r="AW32" i="11"/>
  <c r="AW76" i="11"/>
  <c r="AW61" i="11"/>
  <c r="AR60" i="11"/>
  <c r="AR76" i="11"/>
  <c r="AU76" i="11" s="1"/>
  <c r="AW73" i="11"/>
  <c r="AR14" i="11"/>
  <c r="AR78" i="11"/>
  <c r="AU78" i="11" s="1"/>
  <c r="O85" i="3" s="1"/>
  <c r="AR73" i="11"/>
  <c r="AW14" i="11"/>
  <c r="AT43" i="11"/>
  <c r="AR19" i="11"/>
  <c r="AW41" i="11"/>
  <c r="AT15" i="11"/>
  <c r="AR15" i="11"/>
  <c r="AR57" i="11"/>
  <c r="AT57" i="11"/>
  <c r="AT28" i="11"/>
  <c r="AR17" i="11"/>
  <c r="AR56" i="11"/>
  <c r="AW28" i="11"/>
  <c r="AW15" i="11"/>
  <c r="AW57" i="11"/>
  <c r="AR28" i="11"/>
  <c r="AR63" i="11"/>
  <c r="AT63" i="11"/>
  <c r="AT55" i="11"/>
  <c r="AR55" i="11"/>
  <c r="AW55" i="11"/>
  <c r="AR24" i="11"/>
  <c r="AW24" i="11"/>
  <c r="AT24" i="11"/>
  <c r="AT17" i="11"/>
  <c r="L77" i="3"/>
  <c r="AT70" i="11"/>
  <c r="AQ79" i="11"/>
  <c r="AR70" i="11"/>
  <c r="AW70" i="11"/>
  <c r="AU23" i="11"/>
  <c r="O30" i="3" s="1"/>
  <c r="AX8" i="11"/>
  <c r="N15" i="3" s="1"/>
  <c r="AU8" i="11"/>
  <c r="O15" i="3" s="1"/>
  <c r="AT79" i="11" l="1"/>
  <c r="O10" i="3"/>
  <c r="L87" i="3"/>
  <c r="M86" i="3"/>
  <c r="Z34" i="3" s="1"/>
  <c r="L86" i="3"/>
  <c r="AZ17" i="11"/>
  <c r="Q24" i="3" s="1"/>
  <c r="AY17" i="11"/>
  <c r="P24" i="3" s="1"/>
  <c r="AY15" i="11"/>
  <c r="P22" i="3" s="1"/>
  <c r="AZ15" i="11"/>
  <c r="Q22" i="3" s="1"/>
  <c r="AZ14" i="11"/>
  <c r="Q21" i="3" s="1"/>
  <c r="AY14" i="11"/>
  <c r="P21" i="3" s="1"/>
  <c r="AX61" i="11"/>
  <c r="N68" i="3" s="1"/>
  <c r="AY61" i="11"/>
  <c r="P68" i="3" s="1"/>
  <c r="AZ61" i="11"/>
  <c r="Q68" i="3" s="1"/>
  <c r="AZ9" i="11"/>
  <c r="Q16" i="3" s="1"/>
  <c r="AY9" i="11"/>
  <c r="P16" i="3" s="1"/>
  <c r="AY23" i="11"/>
  <c r="P30" i="3" s="1"/>
  <c r="AZ23" i="11"/>
  <c r="Q30" i="3" s="1"/>
  <c r="AU43" i="11"/>
  <c r="O50" i="3" s="1"/>
  <c r="AZ43" i="11"/>
  <c r="Q50" i="3" s="1"/>
  <c r="AY43" i="11"/>
  <c r="P50" i="3" s="1"/>
  <c r="AZ65" i="11"/>
  <c r="Q72" i="3" s="1"/>
  <c r="AY65" i="11"/>
  <c r="P72" i="3" s="1"/>
  <c r="AZ18" i="11"/>
  <c r="Q25" i="3" s="1"/>
  <c r="AY18" i="11"/>
  <c r="P25" i="3" s="1"/>
  <c r="AX30" i="11"/>
  <c r="N37" i="3" s="1"/>
  <c r="AZ30" i="11"/>
  <c r="Q37" i="3" s="1"/>
  <c r="AY30" i="11"/>
  <c r="P37" i="3" s="1"/>
  <c r="AU68" i="11"/>
  <c r="O75" i="3" s="1"/>
  <c r="AZ68" i="11"/>
  <c r="Q75" i="3" s="1"/>
  <c r="AY68" i="11"/>
  <c r="P75" i="3" s="1"/>
  <c r="AY51" i="11"/>
  <c r="P58" i="3" s="1"/>
  <c r="AZ51" i="11"/>
  <c r="Q58" i="3" s="1"/>
  <c r="AU35" i="11"/>
  <c r="O42" i="3" s="1"/>
  <c r="AY35" i="11"/>
  <c r="P42" i="3" s="1"/>
  <c r="AZ35" i="11"/>
  <c r="Q42" i="3" s="1"/>
  <c r="AZ50" i="11"/>
  <c r="Q57" i="3" s="1"/>
  <c r="AY50" i="11"/>
  <c r="P57" i="3" s="1"/>
  <c r="AX44" i="11"/>
  <c r="N51" i="3" s="1"/>
  <c r="AY44" i="11"/>
  <c r="P51" i="3" s="1"/>
  <c r="AZ44" i="11"/>
  <c r="Q51" i="3" s="1"/>
  <c r="AZ59" i="11"/>
  <c r="Q66" i="3" s="1"/>
  <c r="AY59" i="11"/>
  <c r="P66" i="3" s="1"/>
  <c r="AX42" i="11"/>
  <c r="N49" i="3" s="1"/>
  <c r="AZ42" i="11"/>
  <c r="Q49" i="3" s="1"/>
  <c r="AY42" i="11"/>
  <c r="P49" i="3" s="1"/>
  <c r="AX24" i="11"/>
  <c r="N31" i="3" s="1"/>
  <c r="AY24" i="11"/>
  <c r="P31" i="3" s="1"/>
  <c r="AZ24" i="11"/>
  <c r="Q31" i="3" s="1"/>
  <c r="AY36" i="11"/>
  <c r="P43" i="3" s="1"/>
  <c r="AZ36" i="11"/>
  <c r="Q43" i="3" s="1"/>
  <c r="AY3" i="11"/>
  <c r="P10" i="3" s="1"/>
  <c r="AZ3" i="11"/>
  <c r="Q10" i="3" s="1"/>
  <c r="AZ13" i="11"/>
  <c r="Q20" i="3" s="1"/>
  <c r="AY13" i="11"/>
  <c r="P20" i="3" s="1"/>
  <c r="AY47" i="11"/>
  <c r="P54" i="3" s="1"/>
  <c r="AZ47" i="11"/>
  <c r="Q54" i="3" s="1"/>
  <c r="AX12" i="11"/>
  <c r="N19" i="3" s="1"/>
  <c r="AY12" i="11"/>
  <c r="P19" i="3" s="1"/>
  <c r="AZ12" i="11"/>
  <c r="Q19" i="3" s="1"/>
  <c r="AZ25" i="11"/>
  <c r="Q32" i="3" s="1"/>
  <c r="AY25" i="11"/>
  <c r="P32" i="3" s="1"/>
  <c r="AU10" i="11"/>
  <c r="O17" i="3" s="1"/>
  <c r="AZ10" i="11"/>
  <c r="Q17" i="3" s="1"/>
  <c r="AY10" i="11"/>
  <c r="P17" i="3" s="1"/>
  <c r="AZ5" i="11"/>
  <c r="Q12" i="3" s="1"/>
  <c r="AY5" i="11"/>
  <c r="P12" i="3" s="1"/>
  <c r="AZ54" i="11"/>
  <c r="Q61" i="3" s="1"/>
  <c r="AY54" i="11"/>
  <c r="P61" i="3" s="1"/>
  <c r="AZ49" i="11"/>
  <c r="Q56" i="3" s="1"/>
  <c r="AY49" i="11"/>
  <c r="P56" i="3" s="1"/>
  <c r="AX7" i="11"/>
  <c r="N14" i="3" s="1"/>
  <c r="AY7" i="11"/>
  <c r="P14" i="3" s="1"/>
  <c r="AZ7" i="11"/>
  <c r="Q14" i="3" s="1"/>
  <c r="AZ70" i="11"/>
  <c r="Q77" i="3" s="1"/>
  <c r="AY70" i="11"/>
  <c r="P77" i="3" s="1"/>
  <c r="AY63" i="11"/>
  <c r="P70" i="3" s="1"/>
  <c r="AZ63" i="11"/>
  <c r="Q70" i="3" s="1"/>
  <c r="AY73" i="11"/>
  <c r="P80" i="3" s="1"/>
  <c r="AZ73" i="11"/>
  <c r="Q80" i="3" s="1"/>
  <c r="AZ76" i="11"/>
  <c r="Q83" i="3" s="1"/>
  <c r="AY76" i="11"/>
  <c r="P83" i="3" s="1"/>
  <c r="AX67" i="11"/>
  <c r="N74" i="3" s="1"/>
  <c r="AY67" i="11"/>
  <c r="P74" i="3" s="1"/>
  <c r="AZ67" i="11"/>
  <c r="Q74" i="3" s="1"/>
  <c r="AX20" i="11"/>
  <c r="N27" i="3" s="1"/>
  <c r="AY20" i="11"/>
  <c r="P27" i="3" s="1"/>
  <c r="AZ20" i="11"/>
  <c r="Q27" i="3" s="1"/>
  <c r="AX46" i="11"/>
  <c r="N53" i="3" s="1"/>
  <c r="AZ46" i="11"/>
  <c r="Q53" i="3" s="1"/>
  <c r="AY46" i="11"/>
  <c r="P53" i="3" s="1"/>
  <c r="AX41" i="11"/>
  <c r="N48" i="3" s="1"/>
  <c r="AY41" i="11"/>
  <c r="P48" i="3" s="1"/>
  <c r="AZ41" i="11"/>
  <c r="Q48" i="3" s="1"/>
  <c r="AX45" i="11"/>
  <c r="N52" i="3" s="1"/>
  <c r="AY45" i="11"/>
  <c r="P52" i="3" s="1"/>
  <c r="AZ45" i="11"/>
  <c r="Q52" i="3" s="1"/>
  <c r="AX29" i="11"/>
  <c r="N36" i="3" s="1"/>
  <c r="AZ29" i="11"/>
  <c r="Q36" i="3" s="1"/>
  <c r="AY29" i="11"/>
  <c r="P36" i="3" s="1"/>
  <c r="AX6" i="11"/>
  <c r="N13" i="3" s="1"/>
  <c r="AZ6" i="11"/>
  <c r="Q13" i="3" s="1"/>
  <c r="AY6" i="11"/>
  <c r="P13" i="3" s="1"/>
  <c r="AU64" i="11"/>
  <c r="O71" i="3" s="1"/>
  <c r="AZ64" i="11"/>
  <c r="Q71" i="3" s="1"/>
  <c r="AY64" i="11"/>
  <c r="P71" i="3" s="1"/>
  <c r="AX48" i="11"/>
  <c r="N55" i="3" s="1"/>
  <c r="AZ48" i="11"/>
  <c r="Q55" i="3" s="1"/>
  <c r="AY48" i="11"/>
  <c r="P55" i="3" s="1"/>
  <c r="AZ72" i="11"/>
  <c r="Q79" i="3" s="1"/>
  <c r="AY72" i="11"/>
  <c r="P79" i="3" s="1"/>
  <c r="AY53" i="11"/>
  <c r="P60" i="3" s="1"/>
  <c r="AZ53" i="11"/>
  <c r="Q60" i="3" s="1"/>
  <c r="AZ34" i="11"/>
  <c r="Q41" i="3" s="1"/>
  <c r="AY34" i="11"/>
  <c r="P41" i="3" s="1"/>
  <c r="AY16" i="11"/>
  <c r="P23" i="3" s="1"/>
  <c r="AZ16" i="11"/>
  <c r="Q23" i="3" s="1"/>
  <c r="AZ37" i="11"/>
  <c r="Q44" i="3" s="1"/>
  <c r="AY37" i="11"/>
  <c r="P44" i="3" s="1"/>
  <c r="AZ77" i="11"/>
  <c r="Q84" i="3" s="1"/>
  <c r="AY77" i="11"/>
  <c r="P84" i="3" s="1"/>
  <c r="AY4" i="11"/>
  <c r="P11" i="3" s="1"/>
  <c r="AZ4" i="11"/>
  <c r="Q11" i="3" s="1"/>
  <c r="AZ58" i="11"/>
  <c r="Q65" i="3" s="1"/>
  <c r="AY58" i="11"/>
  <c r="P65" i="3" s="1"/>
  <c r="AZ55" i="11"/>
  <c r="Q62" i="3" s="1"/>
  <c r="AY55" i="11"/>
  <c r="P62" i="3" s="1"/>
  <c r="AY28" i="11"/>
  <c r="P35" i="3" s="1"/>
  <c r="AZ28" i="11"/>
  <c r="Q35" i="3" s="1"/>
  <c r="AZ56" i="11"/>
  <c r="Q63" i="3" s="1"/>
  <c r="AY56" i="11"/>
  <c r="P63" i="3" s="1"/>
  <c r="AY57" i="11"/>
  <c r="P64" i="3" s="1"/>
  <c r="AZ57" i="11"/>
  <c r="Q64" i="3" s="1"/>
  <c r="AY19" i="11"/>
  <c r="P26" i="3" s="1"/>
  <c r="AZ19" i="11"/>
  <c r="Q26" i="3" s="1"/>
  <c r="AZ78" i="11"/>
  <c r="Q85" i="3" s="1"/>
  <c r="AY78" i="11"/>
  <c r="P85" i="3" s="1"/>
  <c r="AZ60" i="11"/>
  <c r="Q67" i="3" s="1"/>
  <c r="AY60" i="11"/>
  <c r="P67" i="3" s="1"/>
  <c r="AZ38" i="11"/>
  <c r="Q45" i="3" s="1"/>
  <c r="AY38" i="11"/>
  <c r="P45" i="3" s="1"/>
  <c r="AU21" i="11"/>
  <c r="O28" i="3" s="1"/>
  <c r="AZ21" i="11"/>
  <c r="Q28" i="3" s="1"/>
  <c r="AY21" i="11"/>
  <c r="P28" i="3" s="1"/>
  <c r="AY11" i="11"/>
  <c r="P18" i="3" s="1"/>
  <c r="AZ11" i="11"/>
  <c r="Q18" i="3" s="1"/>
  <c r="AU32" i="11"/>
  <c r="O39" i="3" s="1"/>
  <c r="AY32" i="11"/>
  <c r="P39" i="3" s="1"/>
  <c r="AZ32" i="11"/>
  <c r="Q39" i="3" s="1"/>
  <c r="AX66" i="11"/>
  <c r="N73" i="3" s="1"/>
  <c r="AZ66" i="11"/>
  <c r="Q73" i="3" s="1"/>
  <c r="AY66" i="11"/>
  <c r="P73" i="3" s="1"/>
  <c r="AZ52" i="11"/>
  <c r="Q59" i="3" s="1"/>
  <c r="AY52" i="11"/>
  <c r="P59" i="3" s="1"/>
  <c r="AZ26" i="11"/>
  <c r="Q33" i="3" s="1"/>
  <c r="AY26" i="11"/>
  <c r="P33" i="3" s="1"/>
  <c r="AZ22" i="11"/>
  <c r="Q29" i="3" s="1"/>
  <c r="AY22" i="11"/>
  <c r="P29" i="3" s="1"/>
  <c r="AZ62" i="11"/>
  <c r="Q69" i="3" s="1"/>
  <c r="AY62" i="11"/>
  <c r="P69" i="3" s="1"/>
  <c r="AZ33" i="11"/>
  <c r="Q40" i="3" s="1"/>
  <c r="AY33" i="11"/>
  <c r="P40" i="3" s="1"/>
  <c r="AY71" i="11"/>
  <c r="P78" i="3" s="1"/>
  <c r="AZ71" i="11"/>
  <c r="Q78" i="3" s="1"/>
  <c r="AY40" i="11"/>
  <c r="P47" i="3" s="1"/>
  <c r="AZ40" i="11"/>
  <c r="Q47" i="3" s="1"/>
  <c r="AX39" i="11"/>
  <c r="N46" i="3" s="1"/>
  <c r="AY39" i="11"/>
  <c r="P46" i="3" s="1"/>
  <c r="AZ39" i="11"/>
  <c r="Q46" i="3" s="1"/>
  <c r="AU27" i="11"/>
  <c r="O34" i="3" s="1"/>
  <c r="AY27" i="11"/>
  <c r="P34" i="3" s="1"/>
  <c r="AZ27" i="11"/>
  <c r="Q34" i="3" s="1"/>
  <c r="AZ69" i="11"/>
  <c r="Q76" i="3" s="1"/>
  <c r="AY69" i="11"/>
  <c r="P76" i="3" s="1"/>
  <c r="AZ75" i="11"/>
  <c r="Q82" i="3" s="1"/>
  <c r="AY75" i="11"/>
  <c r="P82" i="3" s="1"/>
  <c r="AY31" i="11"/>
  <c r="P38" i="3" s="1"/>
  <c r="AZ31" i="11"/>
  <c r="Q38" i="3" s="1"/>
  <c r="AZ74" i="11"/>
  <c r="Q81" i="3" s="1"/>
  <c r="AY74" i="11"/>
  <c r="P81" i="3" s="1"/>
  <c r="AU74" i="11"/>
  <c r="O81" i="3" s="1"/>
  <c r="AX75" i="11"/>
  <c r="N82" i="3" s="1"/>
  <c r="AU75" i="11"/>
  <c r="O82" i="3" s="1"/>
  <c r="AU58" i="11"/>
  <c r="O65" i="3" s="1"/>
  <c r="AX59" i="11"/>
  <c r="N66" i="3" s="1"/>
  <c r="AU50" i="11"/>
  <c r="O57" i="3" s="1"/>
  <c r="AU5" i="11"/>
  <c r="O12" i="3" s="1"/>
  <c r="AU42" i="11"/>
  <c r="O49" i="3" s="1"/>
  <c r="AU59" i="11"/>
  <c r="O66" i="3" s="1"/>
  <c r="AX5" i="11"/>
  <c r="N12" i="3" s="1"/>
  <c r="AX4" i="11"/>
  <c r="N11" i="3" s="1"/>
  <c r="AU12" i="11"/>
  <c r="O19" i="3" s="1"/>
  <c r="AX54" i="11"/>
  <c r="N61" i="3" s="1"/>
  <c r="AU7" i="11"/>
  <c r="O14" i="3" s="1"/>
  <c r="AU49" i="11"/>
  <c r="O56" i="3" s="1"/>
  <c r="AX25" i="11"/>
  <c r="N32" i="3" s="1"/>
  <c r="AU25" i="11"/>
  <c r="O32" i="3" s="1"/>
  <c r="AU69" i="11"/>
  <c r="O76" i="3" s="1"/>
  <c r="AX26" i="11"/>
  <c r="N33" i="3" s="1"/>
  <c r="AX71" i="11"/>
  <c r="N78" i="3" s="1"/>
  <c r="AU31" i="11"/>
  <c r="O38" i="3" s="1"/>
  <c r="AX40" i="11"/>
  <c r="N47" i="3" s="1"/>
  <c r="AX69" i="11"/>
  <c r="N76" i="3" s="1"/>
  <c r="AX31" i="11"/>
  <c r="N38" i="3" s="1"/>
  <c r="O46" i="3"/>
  <c r="AU4" i="11"/>
  <c r="O11" i="3" s="1"/>
  <c r="AX72" i="11"/>
  <c r="N79" i="3" s="1"/>
  <c r="AX34" i="11"/>
  <c r="N41" i="3" s="1"/>
  <c r="AX77" i="11"/>
  <c r="N84" i="3" s="1"/>
  <c r="AU62" i="11"/>
  <c r="O69" i="3" s="1"/>
  <c r="AX63" i="11"/>
  <c r="N70" i="3" s="1"/>
  <c r="AU41" i="11"/>
  <c r="O48" i="3" s="1"/>
  <c r="AU53" i="11"/>
  <c r="O60" i="3" s="1"/>
  <c r="AU6" i="11"/>
  <c r="O13" i="3" s="1"/>
  <c r="AU48" i="11"/>
  <c r="O55" i="3" s="1"/>
  <c r="AX64" i="11"/>
  <c r="N71" i="3" s="1"/>
  <c r="AX60" i="11"/>
  <c r="N67" i="3" s="1"/>
  <c r="AX35" i="11"/>
  <c r="N42" i="3" s="1"/>
  <c r="AU47" i="11"/>
  <c r="O54" i="3" s="1"/>
  <c r="AU54" i="11"/>
  <c r="O61" i="3" s="1"/>
  <c r="AX10" i="11"/>
  <c r="N17" i="3" s="1"/>
  <c r="AX3" i="11"/>
  <c r="N10" i="3" s="1"/>
  <c r="AU36" i="11"/>
  <c r="O43" i="3" s="1"/>
  <c r="AU13" i="11"/>
  <c r="O20" i="3" s="1"/>
  <c r="AX50" i="11"/>
  <c r="N57" i="3" s="1"/>
  <c r="AX36" i="11"/>
  <c r="N43" i="3" s="1"/>
  <c r="AX13" i="11"/>
  <c r="N20" i="3" s="1"/>
  <c r="AX53" i="11"/>
  <c r="N60" i="3" s="1"/>
  <c r="AU72" i="11"/>
  <c r="O79" i="3" s="1"/>
  <c r="AX37" i="11"/>
  <c r="N44" i="3" s="1"/>
  <c r="AX16" i="11"/>
  <c r="N23" i="3" s="1"/>
  <c r="AU34" i="11"/>
  <c r="O41" i="3" s="1"/>
  <c r="AU44" i="11"/>
  <c r="O51" i="3" s="1"/>
  <c r="AU63" i="11"/>
  <c r="O70" i="3" s="1"/>
  <c r="AU37" i="11"/>
  <c r="O44" i="3" s="1"/>
  <c r="AU16" i="11"/>
  <c r="O23" i="3" s="1"/>
  <c r="AU51" i="11"/>
  <c r="O58" i="3" s="1"/>
  <c r="AX51" i="11"/>
  <c r="N58" i="3" s="1"/>
  <c r="AX43" i="11"/>
  <c r="N50" i="3" s="1"/>
  <c r="AU30" i="11"/>
  <c r="O37" i="3" s="1"/>
  <c r="AX47" i="11"/>
  <c r="N54" i="3" s="1"/>
  <c r="L88" i="3"/>
  <c r="S36" i="3" s="1"/>
  <c r="AN17" i="3" s="1"/>
  <c r="AX68" i="11"/>
  <c r="N75" i="3" s="1"/>
  <c r="AU65" i="11"/>
  <c r="O72" i="3" s="1"/>
  <c r="AX14" i="11"/>
  <c r="N21" i="3" s="1"/>
  <c r="AX18" i="11"/>
  <c r="N25" i="3" s="1"/>
  <c r="AX65" i="11"/>
  <c r="N72" i="3" s="1"/>
  <c r="AU9" i="11"/>
  <c r="O16" i="3" s="1"/>
  <c r="AU17" i="11"/>
  <c r="O24" i="3" s="1"/>
  <c r="AU52" i="11"/>
  <c r="O59" i="3" s="1"/>
  <c r="AX62" i="11"/>
  <c r="N69" i="3" s="1"/>
  <c r="AX19" i="11"/>
  <c r="N26" i="3" s="1"/>
  <c r="AX56" i="11"/>
  <c r="N63" i="3" s="1"/>
  <c r="AU71" i="11"/>
  <c r="O78" i="3" s="1"/>
  <c r="AU26" i="11"/>
  <c r="O33" i="3" s="1"/>
  <c r="AX23" i="11"/>
  <c r="N30" i="3" s="1"/>
  <c r="AU33" i="11"/>
  <c r="O40" i="3" s="1"/>
  <c r="AX9" i="11"/>
  <c r="N16" i="3" s="1"/>
  <c r="AU14" i="11"/>
  <c r="O21" i="3" s="1"/>
  <c r="AX11" i="11"/>
  <c r="N18" i="3" s="1"/>
  <c r="AX38" i="11"/>
  <c r="N45" i="3" s="1"/>
  <c r="AU22" i="11"/>
  <c r="O29" i="3" s="1"/>
  <c r="AX33" i="11"/>
  <c r="N40" i="3" s="1"/>
  <c r="AX22" i="11"/>
  <c r="N29" i="3" s="1"/>
  <c r="AX52" i="11"/>
  <c r="N59" i="3" s="1"/>
  <c r="AU18" i="11"/>
  <c r="O25" i="3" s="1"/>
  <c r="AX15" i="11"/>
  <c r="N22" i="3" s="1"/>
  <c r="AU66" i="11"/>
  <c r="O73" i="3" s="1"/>
  <c r="AU61" i="11"/>
  <c r="O68" i="3" s="1"/>
  <c r="AU56" i="11"/>
  <c r="O63" i="3" s="1"/>
  <c r="AX32" i="11"/>
  <c r="N39" i="3" s="1"/>
  <c r="AU46" i="11"/>
  <c r="O53" i="3" s="1"/>
  <c r="AU29" i="11"/>
  <c r="O36" i="3" s="1"/>
  <c r="AU45" i="11"/>
  <c r="O52" i="3" s="1"/>
  <c r="AX73" i="11"/>
  <c r="N80" i="3" s="1"/>
  <c r="AU57" i="11"/>
  <c r="O64" i="3" s="1"/>
  <c r="AX78" i="11"/>
  <c r="N85" i="3" s="1"/>
  <c r="AU11" i="11"/>
  <c r="O18" i="3" s="1"/>
  <c r="AU19" i="11"/>
  <c r="O26" i="3" s="1"/>
  <c r="AX21" i="11"/>
  <c r="N28" i="3" s="1"/>
  <c r="AX57" i="11"/>
  <c r="N64" i="3" s="1"/>
  <c r="AU67" i="11"/>
  <c r="O74" i="3" s="1"/>
  <c r="AU20" i="11"/>
  <c r="O27" i="3" s="1"/>
  <c r="AX76" i="11"/>
  <c r="N83" i="3" s="1"/>
  <c r="AX28" i="11"/>
  <c r="N35" i="3" s="1"/>
  <c r="AU73" i="11"/>
  <c r="O80" i="3" s="1"/>
  <c r="O83" i="3"/>
  <c r="AR79" i="11"/>
  <c r="AU60" i="11"/>
  <c r="O67" i="3" s="1"/>
  <c r="AU38" i="11"/>
  <c r="O45" i="3" s="1"/>
  <c r="AU28" i="11"/>
  <c r="O35" i="3" s="1"/>
  <c r="AU15" i="11"/>
  <c r="O22" i="3" s="1"/>
  <c r="AX17" i="11"/>
  <c r="N24" i="3" s="1"/>
  <c r="AW79" i="11"/>
  <c r="AU55" i="11"/>
  <c r="O62" i="3" s="1"/>
  <c r="AX55" i="11"/>
  <c r="N62" i="3" s="1"/>
  <c r="AU24" i="11"/>
  <c r="O31" i="3" s="1"/>
  <c r="AX70" i="11"/>
  <c r="N77" i="3" s="1"/>
  <c r="AU70" i="11"/>
  <c r="O77" i="3" s="1"/>
  <c r="M77" i="3"/>
  <c r="M87" i="3" s="1"/>
  <c r="Z36" i="3" s="1"/>
  <c r="AN15" i="3"/>
  <c r="O88" i="3" l="1"/>
  <c r="W40" i="3" s="1"/>
  <c r="O87" i="3"/>
  <c r="AU79" i="11"/>
  <c r="O86" i="3"/>
  <c r="N87" i="3"/>
  <c r="AN21" i="3" s="1"/>
  <c r="N86" i="3"/>
  <c r="AN20" i="3" s="1"/>
  <c r="Q87" i="3"/>
  <c r="P87" i="3"/>
  <c r="Q86" i="3"/>
  <c r="P86" i="3"/>
  <c r="AN18" i="3"/>
  <c r="AM17" i="3" s="1"/>
  <c r="AZ79" i="11"/>
  <c r="AX79" i="11"/>
  <c r="M88" i="3"/>
  <c r="W36" i="3" s="1"/>
  <c r="AY79" i="11"/>
  <c r="N88" i="3"/>
  <c r="AE41" i="3" s="1"/>
  <c r="P88" i="3"/>
  <c r="Z40" i="3" s="1"/>
  <c r="Q88" i="3"/>
  <c r="AB40" i="3" s="1"/>
  <c r="AN19" i="3" l="1"/>
  <c r="AM16" i="3"/>
  <c r="AM15" i="3"/>
  <c r="AM20" i="3" l="1"/>
  <c r="AM21" i="3"/>
  <c r="AM18" i="3"/>
</calcChain>
</file>

<file path=xl/sharedStrings.xml><?xml version="1.0" encoding="utf-8"?>
<sst xmlns="http://schemas.openxmlformats.org/spreadsheetml/2006/main" count="3022" uniqueCount="1042">
  <si>
    <t>注意事項</t>
    <rPh sb="0" eb="2">
      <t>チュウイ</t>
    </rPh>
    <rPh sb="2" eb="4">
      <t>ジコウ</t>
    </rPh>
    <phoneticPr fontId="3"/>
  </si>
  <si>
    <t>お願い</t>
    <rPh sb="1" eb="2">
      <t>ネガ</t>
    </rPh>
    <phoneticPr fontId="3"/>
  </si>
  <si>
    <t>東京都総務局統計部調整課産業連関表担当</t>
    <rPh sb="0" eb="3">
      <t>トウキョウト</t>
    </rPh>
    <rPh sb="3" eb="5">
      <t>ソウム</t>
    </rPh>
    <rPh sb="5" eb="6">
      <t>キョク</t>
    </rPh>
    <rPh sb="6" eb="8">
      <t>トウケイ</t>
    </rPh>
    <rPh sb="8" eb="9">
      <t>ブ</t>
    </rPh>
    <rPh sb="9" eb="12">
      <t>チョウセイカ</t>
    </rPh>
    <rPh sb="12" eb="14">
      <t>サンギョウ</t>
    </rPh>
    <rPh sb="14" eb="16">
      <t>レンカン</t>
    </rPh>
    <rPh sb="16" eb="17">
      <t>ヒョウ</t>
    </rPh>
    <rPh sb="17" eb="19">
      <t>タントウ</t>
    </rPh>
    <phoneticPr fontId="3"/>
  </si>
  <si>
    <t>電話：03-5388-2527</t>
    <rPh sb="0" eb="2">
      <t>デンワ</t>
    </rPh>
    <phoneticPr fontId="3"/>
  </si>
  <si>
    <t>得られる分析結果</t>
    <rPh sb="0" eb="1">
      <t>エ</t>
    </rPh>
    <rPh sb="4" eb="6">
      <t>ブンセキ</t>
    </rPh>
    <rPh sb="6" eb="8">
      <t>ケッカ</t>
    </rPh>
    <phoneticPr fontId="3"/>
  </si>
  <si>
    <t>部門番号</t>
    <rPh sb="0" eb="2">
      <t>ブモン</t>
    </rPh>
    <rPh sb="2" eb="4">
      <t>バンゴウ</t>
    </rPh>
    <phoneticPr fontId="3"/>
  </si>
  <si>
    <t>部門名</t>
    <rPh sb="0" eb="2">
      <t>ブモン</t>
    </rPh>
    <rPh sb="2" eb="3">
      <t>メイ</t>
    </rPh>
    <phoneticPr fontId="3"/>
  </si>
  <si>
    <t>新規需要</t>
    <rPh sb="0" eb="2">
      <t>シンキ</t>
    </rPh>
    <rPh sb="2" eb="4">
      <t>ジュヨウ</t>
    </rPh>
    <phoneticPr fontId="3"/>
  </si>
  <si>
    <t>パルプ・紙・木製品</t>
  </si>
  <si>
    <t>鉱業</t>
  </si>
  <si>
    <t>はん用機械</t>
  </si>
  <si>
    <t>生産用機械</t>
  </si>
  <si>
    <t>業務用機械</t>
  </si>
  <si>
    <t>電子部品</t>
  </si>
  <si>
    <t>輸送機械</t>
  </si>
  <si>
    <t>その他の製造工業製品</t>
  </si>
  <si>
    <t>建設</t>
  </si>
  <si>
    <t>電力・ガス・熱供給</t>
  </si>
  <si>
    <t>水道</t>
  </si>
  <si>
    <t>廃棄物処理</t>
  </si>
  <si>
    <t>商業</t>
  </si>
  <si>
    <t>金融・保険</t>
  </si>
  <si>
    <t>不動産</t>
  </si>
  <si>
    <t>運輸・郵便</t>
  </si>
  <si>
    <t>情報通信</t>
  </si>
  <si>
    <t>公務</t>
  </si>
  <si>
    <t>教育・研究</t>
  </si>
  <si>
    <t>医療・福祉</t>
  </si>
  <si>
    <t>対事業所サービス</t>
  </si>
  <si>
    <t>対個人サービス</t>
  </si>
  <si>
    <t>事務用品</t>
  </si>
  <si>
    <t>分類不明</t>
  </si>
  <si>
    <t>本社</t>
  </si>
  <si>
    <t>購入者価格</t>
    <rPh sb="0" eb="3">
      <t>コウニュウシャ</t>
    </rPh>
    <rPh sb="3" eb="5">
      <t>カカク</t>
    </rPh>
    <phoneticPr fontId="3"/>
  </si>
  <si>
    <t>生産者価格</t>
    <rPh sb="0" eb="3">
      <t>セイサンシャ</t>
    </rPh>
    <rPh sb="3" eb="5">
      <t>カカク</t>
    </rPh>
    <phoneticPr fontId="3"/>
  </si>
  <si>
    <t>※１</t>
    <phoneticPr fontId="3"/>
  </si>
  <si>
    <t>購入者価格
※3</t>
    <rPh sb="0" eb="3">
      <t>コウニュウシャ</t>
    </rPh>
    <rPh sb="3" eb="5">
      <t>カカク</t>
    </rPh>
    <phoneticPr fontId="3"/>
  </si>
  <si>
    <t>生産者価格
※4</t>
    <rPh sb="0" eb="3">
      <t>セイサンシャ</t>
    </rPh>
    <rPh sb="3" eb="5">
      <t>カカク</t>
    </rPh>
    <phoneticPr fontId="3"/>
  </si>
  <si>
    <t>※３</t>
  </si>
  <si>
    <t>※４</t>
  </si>
  <si>
    <t>A列</t>
    <rPh sb="1" eb="2">
      <t>レツ</t>
    </rPh>
    <phoneticPr fontId="3"/>
  </si>
  <si>
    <t>C列</t>
    <rPh sb="1" eb="2">
      <t>レツ</t>
    </rPh>
    <phoneticPr fontId="3"/>
  </si>
  <si>
    <t>D列</t>
    <rPh sb="1" eb="2">
      <t>レツ</t>
    </rPh>
    <phoneticPr fontId="3"/>
  </si>
  <si>
    <t>東京都産業連関表から算出した生産地割合で計算</t>
    <rPh sb="0" eb="3">
      <t>トウキョウト</t>
    </rPh>
    <rPh sb="3" eb="5">
      <t>サンギョウ</t>
    </rPh>
    <rPh sb="5" eb="7">
      <t>レンカン</t>
    </rPh>
    <rPh sb="7" eb="8">
      <t>ヒョウ</t>
    </rPh>
    <rPh sb="10" eb="12">
      <t>サンシュツ</t>
    </rPh>
    <rPh sb="14" eb="17">
      <t>セイサンチ</t>
    </rPh>
    <rPh sb="17" eb="19">
      <t>ワリアイ</t>
    </rPh>
    <rPh sb="20" eb="22">
      <t>ケイサン</t>
    </rPh>
    <phoneticPr fontId="3"/>
  </si>
  <si>
    <t>使い方</t>
    <rPh sb="0" eb="1">
      <t>ツカ</t>
    </rPh>
    <rPh sb="2" eb="3">
      <t>カタ</t>
    </rPh>
    <phoneticPr fontId="3"/>
  </si>
  <si>
    <t>使用しません。
（新規需要を想定しないため）</t>
    <rPh sb="0" eb="2">
      <t>シヨウ</t>
    </rPh>
    <rPh sb="9" eb="11">
      <t>シンキ</t>
    </rPh>
    <rPh sb="11" eb="13">
      <t>ジュヨウ</t>
    </rPh>
    <rPh sb="14" eb="16">
      <t>ソウテイ</t>
    </rPh>
    <phoneticPr fontId="3"/>
  </si>
  <si>
    <t>直接効果</t>
    <rPh sb="0" eb="2">
      <t>チョクセツ</t>
    </rPh>
    <rPh sb="2" eb="4">
      <t>コウカ</t>
    </rPh>
    <phoneticPr fontId="3"/>
  </si>
  <si>
    <t>第1次間接効果</t>
    <rPh sb="0" eb="1">
      <t>ダイ</t>
    </rPh>
    <rPh sb="2" eb="3">
      <t>ジ</t>
    </rPh>
    <rPh sb="3" eb="5">
      <t>カンセツ</t>
    </rPh>
    <rPh sb="5" eb="7">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</si>
  <si>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</si>
  <si>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</si>
  <si>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鉄鋼</t>
  </si>
  <si>
    <t>非鉄金属</t>
  </si>
  <si>
    <t>卸売</t>
  </si>
  <si>
    <t>内生部門計</t>
  </si>
  <si>
    <t>繊維製品</t>
  </si>
  <si>
    <t>化学製品</t>
  </si>
  <si>
    <t>石油・石炭製品</t>
  </si>
  <si>
    <t>金属製品</t>
  </si>
  <si>
    <t>生産額</t>
  </si>
  <si>
    <t>就業係数</t>
    <rPh sb="0" eb="2">
      <t>シュウギョウ</t>
    </rPh>
    <rPh sb="2" eb="4">
      <t>ケイスウ</t>
    </rPh>
    <phoneticPr fontId="24"/>
  </si>
  <si>
    <t>粗付加価値率</t>
    <rPh sb="0" eb="1">
      <t>ソ</t>
    </rPh>
    <rPh sb="1" eb="3">
      <t>フカ</t>
    </rPh>
    <rPh sb="3" eb="5">
      <t>カチ</t>
    </rPh>
    <rPh sb="5" eb="6">
      <t>リツ</t>
    </rPh>
    <phoneticPr fontId="24"/>
  </si>
  <si>
    <t>都民都内雇用者割合</t>
    <rPh sb="0" eb="2">
      <t>トミン</t>
    </rPh>
    <rPh sb="2" eb="3">
      <t>ト</t>
    </rPh>
    <rPh sb="3" eb="4">
      <t>ナイ</t>
    </rPh>
    <rPh sb="4" eb="7">
      <t>コヨウシャ</t>
    </rPh>
    <rPh sb="7" eb="9">
      <t>ワリアイ</t>
    </rPh>
    <phoneticPr fontId="30"/>
  </si>
  <si>
    <t>雇用者所得率</t>
    <rPh sb="0" eb="3">
      <t>コヨウシャ</t>
    </rPh>
    <rPh sb="3" eb="5">
      <t>ショトク</t>
    </rPh>
    <rPh sb="5" eb="6">
      <t>リツ</t>
    </rPh>
    <phoneticPr fontId="24"/>
  </si>
  <si>
    <t>中間需要</t>
  </si>
  <si>
    <t>K01</t>
  </si>
  <si>
    <t>K06</t>
  </si>
  <si>
    <t>K11</t>
  </si>
  <si>
    <t>K15</t>
  </si>
  <si>
    <t>K16</t>
  </si>
  <si>
    <t>K20</t>
  </si>
  <si>
    <t>K21</t>
  </si>
  <si>
    <t>K22</t>
  </si>
  <si>
    <t>K25</t>
  </si>
  <si>
    <t>K26</t>
  </si>
  <si>
    <t>K27</t>
  </si>
  <si>
    <t>K28</t>
  </si>
  <si>
    <t>K29</t>
  </si>
  <si>
    <t>K30</t>
  </si>
  <si>
    <t>K31</t>
  </si>
  <si>
    <t>K32</t>
  </si>
  <si>
    <t>K33</t>
  </si>
  <si>
    <t>K34</t>
  </si>
  <si>
    <t>K35</t>
  </si>
  <si>
    <t>K39</t>
  </si>
  <si>
    <t>K41</t>
  </si>
  <si>
    <t>K46</t>
  </si>
  <si>
    <t>K47</t>
  </si>
  <si>
    <t>K48</t>
  </si>
  <si>
    <t>K51</t>
  </si>
  <si>
    <t>K53</t>
  </si>
  <si>
    <t>K55</t>
  </si>
  <si>
    <t>K57</t>
  </si>
  <si>
    <t>K59</t>
  </si>
  <si>
    <t>K61</t>
  </si>
  <si>
    <t>K63</t>
  </si>
  <si>
    <t>K64</t>
  </si>
  <si>
    <t>K65</t>
  </si>
  <si>
    <t>K66</t>
  </si>
  <si>
    <t>K67</t>
  </si>
  <si>
    <t>K68</t>
  </si>
  <si>
    <t>K69</t>
  </si>
  <si>
    <t>L10</t>
  </si>
  <si>
    <t>P71</t>
  </si>
  <si>
    <t>P61</t>
  </si>
  <si>
    <t>P72</t>
  </si>
  <si>
    <t>P92</t>
  </si>
  <si>
    <t>P73</t>
  </si>
  <si>
    <t>P74</t>
  </si>
  <si>
    <t>P75</t>
  </si>
  <si>
    <t>P76</t>
  </si>
  <si>
    <t>R78</t>
  </si>
  <si>
    <t>R79</t>
  </si>
  <si>
    <t>P80</t>
  </si>
  <si>
    <t>R81</t>
  </si>
  <si>
    <t>R83</t>
  </si>
  <si>
    <t>R84</t>
  </si>
  <si>
    <t>P84</t>
  </si>
  <si>
    <t>P85</t>
  </si>
  <si>
    <t>P86</t>
  </si>
  <si>
    <t>R87</t>
  </si>
  <si>
    <t>Q71</t>
  </si>
  <si>
    <t>Q72</t>
  </si>
  <si>
    <t>窯業・土石製品</t>
  </si>
  <si>
    <t>電気機械</t>
  </si>
  <si>
    <t>在庫純増</t>
  </si>
  <si>
    <t>輸出</t>
  </si>
  <si>
    <t>（控除）輸入</t>
  </si>
  <si>
    <t>（控除）関税</t>
  </si>
  <si>
    <t>（控除）輸入品商品税</t>
  </si>
  <si>
    <t>A01</t>
  </si>
  <si>
    <t>A06</t>
  </si>
  <si>
    <t>A11</t>
  </si>
  <si>
    <t>A15</t>
  </si>
  <si>
    <t>A16</t>
  </si>
  <si>
    <t>A20</t>
  </si>
  <si>
    <t>A21</t>
  </si>
  <si>
    <t>A22</t>
  </si>
  <si>
    <t>A25</t>
  </si>
  <si>
    <t>A26</t>
  </si>
  <si>
    <t>A27</t>
  </si>
  <si>
    <t>A28</t>
  </si>
  <si>
    <t>A29</t>
  </si>
  <si>
    <t>A30</t>
  </si>
  <si>
    <t>A31</t>
  </si>
  <si>
    <t>A32</t>
  </si>
  <si>
    <t>A33</t>
  </si>
  <si>
    <t>A34</t>
  </si>
  <si>
    <t>A35</t>
  </si>
  <si>
    <t>A39</t>
  </si>
  <si>
    <t>A41</t>
  </si>
  <si>
    <t>A46</t>
  </si>
  <si>
    <t>A47</t>
  </si>
  <si>
    <t>A48</t>
  </si>
  <si>
    <t>A51</t>
  </si>
  <si>
    <t>A53</t>
  </si>
  <si>
    <t>A55</t>
  </si>
  <si>
    <t>A57</t>
  </si>
  <si>
    <t>A59</t>
  </si>
  <si>
    <t>A61</t>
  </si>
  <si>
    <t>A63</t>
  </si>
  <si>
    <t>A64</t>
  </si>
  <si>
    <t>A65</t>
  </si>
  <si>
    <t>A66</t>
  </si>
  <si>
    <t>A67</t>
  </si>
  <si>
    <t>A68</t>
  </si>
  <si>
    <t>A69</t>
  </si>
  <si>
    <t>B10</t>
  </si>
  <si>
    <t>E71</t>
  </si>
  <si>
    <t>E91</t>
  </si>
  <si>
    <t>E92</t>
  </si>
  <si>
    <t>営業余剰</t>
  </si>
  <si>
    <t>E93</t>
  </si>
  <si>
    <t>資本減耗引当</t>
  </si>
  <si>
    <t>E94</t>
  </si>
  <si>
    <t>間接税（関税・輸入品商品税を除く。）</t>
  </si>
  <si>
    <t>E95</t>
  </si>
  <si>
    <t>（控除）経常補助金</t>
  </si>
  <si>
    <t>粗付加価値部門計</t>
  </si>
  <si>
    <t>各種係数</t>
    <rPh sb="0" eb="2">
      <t>カクシュ</t>
    </rPh>
    <rPh sb="2" eb="4">
      <t>ケイスウ</t>
    </rPh>
    <phoneticPr fontId="3"/>
  </si>
  <si>
    <t>小売</t>
    <rPh sb="0" eb="2">
      <t>コウリ</t>
    </rPh>
    <phoneticPr fontId="23"/>
  </si>
  <si>
    <t>鉄道</t>
    <rPh sb="0" eb="2">
      <t>テツドウ</t>
    </rPh>
    <phoneticPr fontId="23"/>
  </si>
  <si>
    <t>道路</t>
    <rPh sb="0" eb="2">
      <t>ドウロ</t>
    </rPh>
    <phoneticPr fontId="23"/>
  </si>
  <si>
    <t>沿海</t>
    <rPh sb="0" eb="2">
      <t>エンカイ</t>
    </rPh>
    <phoneticPr fontId="23"/>
  </si>
  <si>
    <t>港湾</t>
    <rPh sb="0" eb="2">
      <t>コウワン</t>
    </rPh>
    <phoneticPr fontId="23"/>
  </si>
  <si>
    <t>航空</t>
    <rPh sb="0" eb="2">
      <t>コウクウ</t>
    </rPh>
    <phoneticPr fontId="23"/>
  </si>
  <si>
    <t>利用運送</t>
    <rPh sb="0" eb="2">
      <t>リヨウ</t>
    </rPh>
    <rPh sb="2" eb="4">
      <t>ウンソウ</t>
    </rPh>
    <phoneticPr fontId="23"/>
  </si>
  <si>
    <t>倉庫</t>
    <rPh sb="0" eb="2">
      <t>ソウコ</t>
    </rPh>
    <phoneticPr fontId="23"/>
  </si>
  <si>
    <t>購入者価格入力分の計算</t>
    <rPh sb="0" eb="3">
      <t>コウニュウシャ</t>
    </rPh>
    <rPh sb="3" eb="5">
      <t>カカク</t>
    </rPh>
    <rPh sb="5" eb="7">
      <t>ニュウリョク</t>
    </rPh>
    <rPh sb="7" eb="8">
      <t>ブン</t>
    </rPh>
    <rPh sb="9" eb="11">
      <t>ケイサン</t>
    </rPh>
    <phoneticPr fontId="23"/>
  </si>
  <si>
    <t>生産者価格分の計算</t>
    <rPh sb="0" eb="3">
      <t>セイサンシャ</t>
    </rPh>
    <rPh sb="3" eb="5">
      <t>カカク</t>
    </rPh>
    <rPh sb="5" eb="6">
      <t>ブン</t>
    </rPh>
    <rPh sb="7" eb="9">
      <t>ケイサン</t>
    </rPh>
    <phoneticPr fontId="3"/>
  </si>
  <si>
    <t>合計</t>
    <rPh sb="0" eb="2">
      <t>ゴウケイ</t>
    </rPh>
    <phoneticPr fontId="3"/>
  </si>
  <si>
    <t>直接効果+第1次間接効果</t>
    <rPh sb="0" eb="2">
      <t>チョクセツ</t>
    </rPh>
    <rPh sb="2" eb="4">
      <t>コウカ</t>
    </rPh>
    <rPh sb="5" eb="6">
      <t>ダイ</t>
    </rPh>
    <rPh sb="7" eb="8">
      <t>ジ</t>
    </rPh>
    <rPh sb="8" eb="10">
      <t>カンセツ</t>
    </rPh>
    <rPh sb="10" eb="12">
      <t>コウカ</t>
    </rPh>
    <phoneticPr fontId="3"/>
  </si>
  <si>
    <t>問合せ先</t>
    <rPh sb="0" eb="2">
      <t>トイアワ</t>
    </rPh>
    <rPh sb="3" eb="4">
      <t>サキ</t>
    </rPh>
    <phoneticPr fontId="3"/>
  </si>
  <si>
    <t>計算</t>
    <rPh sb="0" eb="2">
      <t>ケイサン</t>
    </rPh>
    <phoneticPr fontId="3"/>
  </si>
  <si>
    <t>粗付加価値誘発効果</t>
    <rPh sb="0" eb="1">
      <t>ソ</t>
    </rPh>
    <rPh sb="1" eb="3">
      <t>フカ</t>
    </rPh>
    <rPh sb="3" eb="5">
      <t>カチ</t>
    </rPh>
    <rPh sb="5" eb="7">
      <t>ユウハツ</t>
    </rPh>
    <rPh sb="7" eb="9">
      <t>コウカ</t>
    </rPh>
    <phoneticPr fontId="23"/>
  </si>
  <si>
    <t>就業誘発効果</t>
    <rPh sb="0" eb="2">
      <t>シュウギョウ</t>
    </rPh>
    <rPh sb="2" eb="4">
      <t>ユウハツ</t>
    </rPh>
    <rPh sb="4" eb="6">
      <t>コウカ</t>
    </rPh>
    <phoneticPr fontId="23"/>
  </si>
  <si>
    <t>直接効果分＋第1次間接効果分</t>
    <rPh sb="0" eb="2">
      <t>チョクセツ</t>
    </rPh>
    <rPh sb="2" eb="4">
      <t>コウカ</t>
    </rPh>
    <rPh sb="4" eb="5">
      <t>ブン</t>
    </rPh>
    <rPh sb="6" eb="7">
      <t>ダイ</t>
    </rPh>
    <rPh sb="8" eb="9">
      <t>ジ</t>
    </rPh>
    <rPh sb="9" eb="11">
      <t>カンセツ</t>
    </rPh>
    <rPh sb="11" eb="13">
      <t>コウカ</t>
    </rPh>
    <rPh sb="13" eb="14">
      <t>ブン</t>
    </rPh>
    <phoneticPr fontId="23"/>
  </si>
  <si>
    <t>第2次間接効果分　</t>
    <rPh sb="7" eb="8">
      <t>ブン</t>
    </rPh>
    <phoneticPr fontId="23"/>
  </si>
  <si>
    <r>
      <t xml:space="preserve">直接効果
</t>
    </r>
    <r>
      <rPr>
        <sz val="8"/>
        <color theme="0"/>
        <rFont val="Meiryo UI"/>
        <family val="3"/>
        <charset val="128"/>
      </rPr>
      <t>※購入者
価格分</t>
    </r>
    <rPh sb="0" eb="2">
      <t>チョクセツ</t>
    </rPh>
    <rPh sb="2" eb="4">
      <t>コウカ</t>
    </rPh>
    <rPh sb="6" eb="9">
      <t>コウニュウシャ</t>
    </rPh>
    <rPh sb="10" eb="12">
      <t>カカク</t>
    </rPh>
    <rPh sb="12" eb="13">
      <t>ブン</t>
    </rPh>
    <phoneticPr fontId="3"/>
  </si>
  <si>
    <t>雇用者所得への
効果</t>
    <rPh sb="0" eb="3">
      <t>コヨウシャ</t>
    </rPh>
    <rPh sb="3" eb="5">
      <t>ショトク</t>
    </rPh>
    <rPh sb="8" eb="10">
      <t>コウカ</t>
    </rPh>
    <phoneticPr fontId="3"/>
  </si>
  <si>
    <t>総合
効果分</t>
    <rPh sb="0" eb="2">
      <t>ソウゴウ</t>
    </rPh>
    <rPh sb="3" eb="5">
      <t>コウカ</t>
    </rPh>
    <rPh sb="5" eb="6">
      <t>ブン</t>
    </rPh>
    <phoneticPr fontId="23"/>
  </si>
  <si>
    <t>使用している
主な統計表</t>
    <rPh sb="0" eb="2">
      <t>シヨウ</t>
    </rPh>
    <rPh sb="7" eb="8">
      <t>オモ</t>
    </rPh>
    <rPh sb="9" eb="12">
      <t>トウケイヒョウ</t>
    </rPh>
    <phoneticPr fontId="3"/>
  </si>
  <si>
    <t>うち都内生産分</t>
    <rPh sb="2" eb="4">
      <t>トナイ</t>
    </rPh>
    <rPh sb="4" eb="7">
      <t>セイサンブン</t>
    </rPh>
    <phoneticPr fontId="3"/>
  </si>
  <si>
    <t>直接効果</t>
    <rPh sb="0" eb="2">
      <t>チョクセツ</t>
    </rPh>
    <rPh sb="2" eb="4">
      <t>コウカ</t>
    </rPh>
    <phoneticPr fontId="3"/>
  </si>
  <si>
    <t>直接効果+第1次間接効果</t>
    <rPh sb="0" eb="2">
      <t>チョクセツ</t>
    </rPh>
    <rPh sb="2" eb="4">
      <t>コウカ</t>
    </rPh>
    <rPh sb="5" eb="6">
      <t>ダイ</t>
    </rPh>
    <rPh sb="7" eb="8">
      <t>ジ</t>
    </rPh>
    <rPh sb="8" eb="10">
      <t>カンセツ</t>
    </rPh>
    <rPh sb="10" eb="12">
      <t>コウカ</t>
    </rPh>
    <phoneticPr fontId="3"/>
  </si>
  <si>
    <t>うち第1次間接効果</t>
    <phoneticPr fontId="3"/>
  </si>
  <si>
    <t>雇用者所得効果</t>
    <rPh sb="0" eb="3">
      <t>コヨウシャ</t>
    </rPh>
    <rPh sb="3" eb="5">
      <t>ショトク</t>
    </rPh>
    <rPh sb="5" eb="7">
      <t>コウカ</t>
    </rPh>
    <phoneticPr fontId="3"/>
  </si>
  <si>
    <t>消費支出効果</t>
    <rPh sb="0" eb="2">
      <t>ショウヒ</t>
    </rPh>
    <rPh sb="2" eb="4">
      <t>シシュツ</t>
    </rPh>
    <rPh sb="4" eb="6">
      <t>コウカ</t>
    </rPh>
    <phoneticPr fontId="3"/>
  </si>
  <si>
    <t>第2次間接効果</t>
    <rPh sb="0" eb="1">
      <t>ダイ</t>
    </rPh>
    <rPh sb="2" eb="3">
      <t>ジ</t>
    </rPh>
    <rPh sb="3" eb="5">
      <t>カンセツ</t>
    </rPh>
    <rPh sb="5" eb="7">
      <t>コウカ</t>
    </rPh>
    <phoneticPr fontId="3"/>
  </si>
  <si>
    <t>総合効果</t>
    <rPh sb="0" eb="2">
      <t>ソウゴウ</t>
    </rPh>
    <rPh sb="2" eb="4">
      <t>コウカ</t>
    </rPh>
    <phoneticPr fontId="3"/>
  </si>
  <si>
    <t>輸入率</t>
    <rPh sb="0" eb="2">
      <t>ユニュウ</t>
    </rPh>
    <rPh sb="2" eb="3">
      <t>リツ</t>
    </rPh>
    <phoneticPr fontId="3"/>
  </si>
  <si>
    <t>輸入分
新規需要</t>
    <rPh sb="0" eb="2">
      <t>ユニュウ</t>
    </rPh>
    <rPh sb="2" eb="3">
      <t>ブン</t>
    </rPh>
    <rPh sb="4" eb="6">
      <t>シンキ</t>
    </rPh>
    <rPh sb="6" eb="8">
      <t>ジュヨウ</t>
    </rPh>
    <phoneticPr fontId="3"/>
  </si>
  <si>
    <t>新規需要の内訳</t>
    <rPh sb="0" eb="2">
      <t>シンキ</t>
    </rPh>
    <rPh sb="2" eb="4">
      <t>ジュヨウ</t>
    </rPh>
    <rPh sb="5" eb="7">
      <t>ウチワケ</t>
    </rPh>
    <phoneticPr fontId="3"/>
  </si>
  <si>
    <t>割合</t>
    <rPh sb="0" eb="2">
      <t>ワリアイ</t>
    </rPh>
    <phoneticPr fontId="23"/>
  </si>
  <si>
    <t>金額</t>
    <rPh sb="0" eb="2">
      <t>キンガク</t>
    </rPh>
    <phoneticPr fontId="23"/>
  </si>
  <si>
    <t>新規需要</t>
    <rPh sb="0" eb="2">
      <t>シンキ</t>
    </rPh>
    <rPh sb="2" eb="4">
      <t>ジュヨウ</t>
    </rPh>
    <phoneticPr fontId="23"/>
  </si>
  <si>
    <t>都内生産分</t>
    <rPh sb="0" eb="1">
      <t>ト</t>
    </rPh>
    <rPh sb="1" eb="2">
      <t>ナイ</t>
    </rPh>
    <rPh sb="2" eb="4">
      <t>セイサン</t>
    </rPh>
    <rPh sb="4" eb="5">
      <t>ブン</t>
    </rPh>
    <phoneticPr fontId="23"/>
  </si>
  <si>
    <t>他県生産分</t>
    <rPh sb="0" eb="2">
      <t>タケン</t>
    </rPh>
    <rPh sb="2" eb="5">
      <t>セイサンブン</t>
    </rPh>
    <phoneticPr fontId="23"/>
  </si>
  <si>
    <t>輸入分</t>
    <rPh sb="0" eb="2">
      <t>ユニュウ</t>
    </rPh>
    <rPh sb="2" eb="3">
      <t>ブン</t>
    </rPh>
    <phoneticPr fontId="23"/>
  </si>
  <si>
    <t>経済波及効果の内訳</t>
    <rPh sb="0" eb="2">
      <t>ケイザイ</t>
    </rPh>
    <rPh sb="2" eb="4">
      <t>ハキュウ</t>
    </rPh>
    <rPh sb="4" eb="6">
      <t>コウカ</t>
    </rPh>
    <rPh sb="7" eb="9">
      <t>ウチワケ</t>
    </rPh>
    <phoneticPr fontId="3"/>
  </si>
  <si>
    <t>直接効果</t>
    <rPh sb="0" eb="2">
      <t>チョクセツ</t>
    </rPh>
    <rPh sb="2" eb="4">
      <t>コウカ</t>
    </rPh>
    <phoneticPr fontId="23"/>
  </si>
  <si>
    <t>第1次間接効果</t>
    <rPh sb="0" eb="1">
      <t>ダイ</t>
    </rPh>
    <rPh sb="2" eb="3">
      <t>ジ</t>
    </rPh>
    <rPh sb="3" eb="5">
      <t>カンセツ</t>
    </rPh>
    <rPh sb="5" eb="7">
      <t>コウカ</t>
    </rPh>
    <phoneticPr fontId="23"/>
  </si>
  <si>
    <t>第2次間接効果</t>
    <rPh sb="0" eb="1">
      <t>ダイ</t>
    </rPh>
    <rPh sb="2" eb="3">
      <t>ジ</t>
    </rPh>
    <rPh sb="3" eb="5">
      <t>カンセツ</t>
    </rPh>
    <rPh sb="5" eb="7">
      <t>コウカ</t>
    </rPh>
    <phoneticPr fontId="23"/>
  </si>
  <si>
    <t>畜産</t>
  </si>
  <si>
    <t>農業サービス</t>
  </si>
  <si>
    <t>林業</t>
  </si>
  <si>
    <t>漁業</t>
  </si>
  <si>
    <t>石炭・原油・天然ガス</t>
  </si>
  <si>
    <t>食料品</t>
  </si>
  <si>
    <t>飲料</t>
  </si>
  <si>
    <t>たばこ</t>
  </si>
  <si>
    <t>繊維工業製品</t>
  </si>
  <si>
    <t>家具・装備品</t>
  </si>
  <si>
    <t>パルプ・紙・板紙・加工紙</t>
  </si>
  <si>
    <t>パルプ</t>
  </si>
  <si>
    <t>紙加工品</t>
  </si>
  <si>
    <t>印刷・製版・製本</t>
  </si>
  <si>
    <t>化学肥料</t>
  </si>
  <si>
    <t>無機化学工業製品</t>
  </si>
  <si>
    <t>合成樹脂</t>
  </si>
  <si>
    <t>化学繊維</t>
  </si>
  <si>
    <t>医薬品</t>
  </si>
  <si>
    <t>石油製品</t>
  </si>
  <si>
    <t>石炭製品</t>
  </si>
  <si>
    <t>プラスチック製品</t>
  </si>
  <si>
    <t>ゴム製品</t>
  </si>
  <si>
    <t>タイヤ・チューブ</t>
  </si>
  <si>
    <t>ガラス・ガラス製品</t>
  </si>
  <si>
    <t>セメント・セメント製品</t>
  </si>
  <si>
    <t>陶磁器</t>
  </si>
  <si>
    <t>その他の窯業・土石製品</t>
  </si>
  <si>
    <t>銑鉄・粗鋼</t>
  </si>
  <si>
    <t>鋼材</t>
  </si>
  <si>
    <t>その他の鉄鋼製品</t>
  </si>
  <si>
    <t>非鉄金属製錬・精製</t>
  </si>
  <si>
    <t>非鉄金属加工製品</t>
  </si>
  <si>
    <t>その他の金属製品</t>
  </si>
  <si>
    <t>乗用車</t>
  </si>
  <si>
    <t>船舶・同修理</t>
  </si>
  <si>
    <t>公共事業</t>
  </si>
  <si>
    <t>電力</t>
  </si>
  <si>
    <t>不動産仲介及び賃貸</t>
  </si>
  <si>
    <t>住宅賃貸料</t>
  </si>
  <si>
    <t>航空輸送</t>
  </si>
  <si>
    <t>倉庫</t>
  </si>
  <si>
    <t>介護</t>
  </si>
  <si>
    <t>洗濯・理容・美容・浴場業</t>
  </si>
  <si>
    <t>その他の対個人サービス</t>
  </si>
  <si>
    <t>最終需要</t>
    <rPh sb="0" eb="2">
      <t>サイシュウ</t>
    </rPh>
    <rPh sb="2" eb="4">
      <t>ジュヨウ</t>
    </rPh>
    <phoneticPr fontId="3"/>
  </si>
  <si>
    <t>東京都地域</t>
    <rPh sb="3" eb="5">
      <t>チイキ</t>
    </rPh>
    <phoneticPr fontId="3"/>
  </si>
  <si>
    <t>その他地域</t>
  </si>
  <si>
    <t>東京都地域</t>
    <rPh sb="0" eb="2">
      <t>トウキョウ</t>
    </rPh>
    <rPh sb="2" eb="3">
      <t>ト</t>
    </rPh>
    <rPh sb="3" eb="5">
      <t>チイキ</t>
    </rPh>
    <phoneticPr fontId="3"/>
  </si>
  <si>
    <t>その他地域</t>
    <rPh sb="2" eb="3">
      <t>タ</t>
    </rPh>
    <rPh sb="3" eb="5">
      <t>チイキ</t>
    </rPh>
    <phoneticPr fontId="3"/>
  </si>
  <si>
    <t>M01</t>
  </si>
  <si>
    <t>M06</t>
  </si>
  <si>
    <t>M11</t>
  </si>
  <si>
    <t>M15</t>
  </si>
  <si>
    <t>M16</t>
  </si>
  <si>
    <t>M20</t>
  </si>
  <si>
    <t>M21</t>
  </si>
  <si>
    <t>M22</t>
  </si>
  <si>
    <t>M25</t>
  </si>
  <si>
    <t>M26</t>
  </si>
  <si>
    <t>M27</t>
  </si>
  <si>
    <t>M28</t>
  </si>
  <si>
    <t>M29</t>
  </si>
  <si>
    <t>M30</t>
  </si>
  <si>
    <t>M31</t>
  </si>
  <si>
    <t>M32</t>
  </si>
  <si>
    <t>M33</t>
  </si>
  <si>
    <t>M34</t>
  </si>
  <si>
    <t>M35</t>
  </si>
  <si>
    <t>M39</t>
  </si>
  <si>
    <t>M41</t>
  </si>
  <si>
    <t>M46</t>
  </si>
  <si>
    <t>M47</t>
  </si>
  <si>
    <t>M48</t>
  </si>
  <si>
    <t>M51</t>
  </si>
  <si>
    <t>M53</t>
  </si>
  <si>
    <t>M55</t>
  </si>
  <si>
    <t>M57</t>
  </si>
  <si>
    <t>M59</t>
  </si>
  <si>
    <t>M61</t>
  </si>
  <si>
    <t>M63</t>
  </si>
  <si>
    <t>M64</t>
  </si>
  <si>
    <t>M65</t>
  </si>
  <si>
    <t>M66</t>
  </si>
  <si>
    <t>M67</t>
  </si>
  <si>
    <t>M68</t>
  </si>
  <si>
    <t>M69</t>
  </si>
  <si>
    <t>N10</t>
  </si>
  <si>
    <t>T71</t>
  </si>
  <si>
    <t>Q61</t>
  </si>
  <si>
    <t>Q92</t>
  </si>
  <si>
    <t>Q73</t>
  </si>
  <si>
    <t>Q74</t>
  </si>
  <si>
    <t>Q75</t>
  </si>
  <si>
    <t>Q76</t>
  </si>
  <si>
    <t>S78</t>
  </si>
  <si>
    <t>S79</t>
  </si>
  <si>
    <t>Q80</t>
  </si>
  <si>
    <t>S81</t>
  </si>
  <si>
    <t>S83</t>
  </si>
  <si>
    <t>S84</t>
  </si>
  <si>
    <t>Q84</t>
  </si>
  <si>
    <t>Q85</t>
  </si>
  <si>
    <t>Q86</t>
  </si>
  <si>
    <t>S87</t>
  </si>
  <si>
    <t>T81</t>
  </si>
  <si>
    <t>T78</t>
  </si>
  <si>
    <t>T79</t>
  </si>
  <si>
    <t>T83</t>
  </si>
  <si>
    <t>T84</t>
  </si>
  <si>
    <t>T87</t>
  </si>
  <si>
    <t>T97</t>
  </si>
  <si>
    <t>その他の製造工業製品</t>
    <rPh sb="2" eb="3">
      <t>タ</t>
    </rPh>
    <rPh sb="4" eb="6">
      <t>セイゾウ</t>
    </rPh>
    <rPh sb="6" eb="8">
      <t>コウギョウ</t>
    </rPh>
    <rPh sb="8" eb="10">
      <t>セイヒン</t>
    </rPh>
    <phoneticPr fontId="6"/>
  </si>
  <si>
    <t>事務用品</t>
    <rPh sb="0" eb="2">
      <t>ジム</t>
    </rPh>
    <rPh sb="2" eb="4">
      <t>ヨウヒン</t>
    </rPh>
    <phoneticPr fontId="6"/>
  </si>
  <si>
    <t>分類不明</t>
    <rPh sb="0" eb="2">
      <t>ブンルイ</t>
    </rPh>
    <rPh sb="2" eb="4">
      <t>フメイ</t>
    </rPh>
    <phoneticPr fontId="6"/>
  </si>
  <si>
    <t>都事業所家計外消費支出</t>
  </si>
  <si>
    <t>都：輸出計</t>
  </si>
  <si>
    <t>都民支出</t>
  </si>
  <si>
    <t>他：輸出計</t>
  </si>
  <si>
    <t>中間投入</t>
    <rPh sb="0" eb="2">
      <t>チュウカン</t>
    </rPh>
    <rPh sb="2" eb="4">
      <t>トウニュウ</t>
    </rPh>
    <phoneticPr fontId="3"/>
  </si>
  <si>
    <t>C01</t>
  </si>
  <si>
    <t>C06</t>
  </si>
  <si>
    <t>C11</t>
  </si>
  <si>
    <t>C15</t>
  </si>
  <si>
    <t>C16</t>
  </si>
  <si>
    <t>C20</t>
  </si>
  <si>
    <t>C21</t>
  </si>
  <si>
    <t>C22</t>
  </si>
  <si>
    <t>C25</t>
  </si>
  <si>
    <t>C26</t>
  </si>
  <si>
    <t>C27</t>
  </si>
  <si>
    <t>C28</t>
  </si>
  <si>
    <t>C29</t>
  </si>
  <si>
    <t>C30</t>
  </si>
  <si>
    <t>C31</t>
  </si>
  <si>
    <t>C32</t>
  </si>
  <si>
    <t>C33</t>
  </si>
  <si>
    <t>C34</t>
  </si>
  <si>
    <t>C35</t>
  </si>
  <si>
    <t>C39</t>
  </si>
  <si>
    <t>C41</t>
  </si>
  <si>
    <t>C46</t>
  </si>
  <si>
    <t>C47</t>
  </si>
  <si>
    <t>C48</t>
  </si>
  <si>
    <t>C51</t>
  </si>
  <si>
    <t>C53</t>
  </si>
  <si>
    <t>C55</t>
  </si>
  <si>
    <t>C57</t>
  </si>
  <si>
    <t>C59</t>
  </si>
  <si>
    <t>C61</t>
  </si>
  <si>
    <t>C63</t>
  </si>
  <si>
    <t>C64</t>
  </si>
  <si>
    <t>C65</t>
  </si>
  <si>
    <t>C66</t>
  </si>
  <si>
    <t>C67</t>
  </si>
  <si>
    <t>C68</t>
  </si>
  <si>
    <t>C69</t>
  </si>
  <si>
    <t>D10</t>
  </si>
  <si>
    <t>H71</t>
  </si>
  <si>
    <t>粗付加価値</t>
    <rPh sb="0" eb="1">
      <t>ソ</t>
    </rPh>
    <rPh sb="1" eb="3">
      <t>フカ</t>
    </rPh>
    <rPh sb="3" eb="5">
      <t>カチ</t>
    </rPh>
    <phoneticPr fontId="3"/>
  </si>
  <si>
    <t>家計外消費支出（行）</t>
    <rPh sb="0" eb="2">
      <t>カケイ</t>
    </rPh>
    <rPh sb="2" eb="3">
      <t>ガイ</t>
    </rPh>
    <rPh sb="3" eb="5">
      <t>ショウヒ</t>
    </rPh>
    <rPh sb="5" eb="7">
      <t>シシュツ</t>
    </rPh>
    <rPh sb="8" eb="9">
      <t>ギョウ</t>
    </rPh>
    <phoneticPr fontId="1"/>
  </si>
  <si>
    <t>雇用者所得</t>
    <rPh sb="0" eb="3">
      <t>コヨウシャ</t>
    </rPh>
    <rPh sb="3" eb="5">
      <t>ショトク</t>
    </rPh>
    <phoneticPr fontId="1"/>
  </si>
  <si>
    <t>H96</t>
  </si>
  <si>
    <t>H97</t>
  </si>
  <si>
    <t>地域</t>
    <rPh sb="0" eb="2">
      <t>チイキ</t>
    </rPh>
    <phoneticPr fontId="3"/>
  </si>
  <si>
    <t>東京都</t>
    <rPh sb="0" eb="3">
      <t>トウキョウト</t>
    </rPh>
    <phoneticPr fontId="3"/>
  </si>
  <si>
    <t>その他地域</t>
    <rPh sb="2" eb="3">
      <t>タ</t>
    </rPh>
    <rPh sb="3" eb="5">
      <t>チイキ</t>
    </rPh>
    <phoneticPr fontId="3"/>
  </si>
  <si>
    <t>部門分類</t>
    <rPh sb="0" eb="2">
      <t>ブモン</t>
    </rPh>
    <rPh sb="2" eb="4">
      <t>ブンルイ</t>
    </rPh>
    <phoneticPr fontId="3"/>
  </si>
  <si>
    <t>他県民他県内雇用者割合</t>
    <phoneticPr fontId="3"/>
  </si>
  <si>
    <t>消費転換率（東京都）</t>
    <rPh sb="0" eb="2">
      <t>ショウヒ</t>
    </rPh>
    <rPh sb="2" eb="4">
      <t>テンカン</t>
    </rPh>
    <rPh sb="4" eb="5">
      <t>リツ</t>
    </rPh>
    <rPh sb="6" eb="9">
      <t>トウキョウト</t>
    </rPh>
    <phoneticPr fontId="30"/>
  </si>
  <si>
    <t>消費転換率（その他地域）</t>
    <rPh sb="0" eb="2">
      <t>ショウヒ</t>
    </rPh>
    <rPh sb="2" eb="4">
      <t>テンカン</t>
    </rPh>
    <rPh sb="4" eb="5">
      <t>リツ</t>
    </rPh>
    <rPh sb="8" eb="9">
      <t>タ</t>
    </rPh>
    <rPh sb="9" eb="11">
      <t>チイキ</t>
    </rPh>
    <phoneticPr fontId="30"/>
  </si>
  <si>
    <t>家計消費支出生産誘発係数（他県民）</t>
    <rPh sb="0" eb="2">
      <t>カケイ</t>
    </rPh>
    <rPh sb="2" eb="4">
      <t>ショウヒ</t>
    </rPh>
    <rPh sb="4" eb="6">
      <t>シシュツ</t>
    </rPh>
    <rPh sb="6" eb="8">
      <t>セイサン</t>
    </rPh>
    <rPh sb="8" eb="10">
      <t>ユウハツ</t>
    </rPh>
    <rPh sb="10" eb="12">
      <t>ケイスウ</t>
    </rPh>
    <rPh sb="13" eb="15">
      <t>タケン</t>
    </rPh>
    <rPh sb="15" eb="16">
      <t>ミン</t>
    </rPh>
    <phoneticPr fontId="24"/>
  </si>
  <si>
    <t>家計消費支出生産誘発係数（東京都民）</t>
    <rPh sb="0" eb="2">
      <t>カケイ</t>
    </rPh>
    <rPh sb="2" eb="4">
      <t>ショウヒ</t>
    </rPh>
    <rPh sb="4" eb="6">
      <t>シシュツ</t>
    </rPh>
    <rPh sb="6" eb="8">
      <t>セイサン</t>
    </rPh>
    <rPh sb="8" eb="10">
      <t>ユウハツ</t>
    </rPh>
    <rPh sb="10" eb="12">
      <t>ケイスウ</t>
    </rPh>
    <rPh sb="13" eb="16">
      <t>トウキョウト</t>
    </rPh>
    <rPh sb="16" eb="17">
      <t>ミン</t>
    </rPh>
    <phoneticPr fontId="24"/>
  </si>
  <si>
    <t>※２</t>
    <phoneticPr fontId="3"/>
  </si>
  <si>
    <t>入力された金額分が各地域で100%生産されるものとして計算</t>
    <rPh sb="0" eb="2">
      <t>ニュウリョク</t>
    </rPh>
    <rPh sb="5" eb="7">
      <t>キンガク</t>
    </rPh>
    <rPh sb="7" eb="8">
      <t>ブン</t>
    </rPh>
    <rPh sb="9" eb="10">
      <t>カク</t>
    </rPh>
    <rPh sb="10" eb="12">
      <t>チイキ</t>
    </rPh>
    <rPh sb="17" eb="19">
      <t>セイサン</t>
    </rPh>
    <rPh sb="27" eb="29">
      <t>ケイサン</t>
    </rPh>
    <phoneticPr fontId="3"/>
  </si>
  <si>
    <t>東京都合計</t>
    <rPh sb="0" eb="3">
      <t>トウキョウト</t>
    </rPh>
    <rPh sb="3" eb="5">
      <t>ゴウケイ</t>
    </rPh>
    <phoneticPr fontId="3"/>
  </si>
  <si>
    <t>その他地域合計</t>
    <rPh sb="2" eb="3">
      <t>タ</t>
    </rPh>
    <rPh sb="3" eb="5">
      <t>チイキ</t>
    </rPh>
    <rPh sb="5" eb="7">
      <t>ゴウケイ</t>
    </rPh>
    <phoneticPr fontId="3"/>
  </si>
  <si>
    <t>地域別新規需要</t>
    <rPh sb="0" eb="2">
      <t>チイキ</t>
    </rPh>
    <rPh sb="2" eb="3">
      <t>ベツ</t>
    </rPh>
    <rPh sb="3" eb="5">
      <t>シンキ</t>
    </rPh>
    <rPh sb="5" eb="7">
      <t>ジュヨウ</t>
    </rPh>
    <phoneticPr fontId="3"/>
  </si>
  <si>
    <t>国内自給分新規需要</t>
    <rPh sb="0" eb="2">
      <t>コクナイ</t>
    </rPh>
    <rPh sb="2" eb="4">
      <t>ジキュウ</t>
    </rPh>
    <rPh sb="4" eb="5">
      <t>ブン</t>
    </rPh>
    <rPh sb="5" eb="7">
      <t>シンキ</t>
    </rPh>
    <rPh sb="7" eb="9">
      <t>ジュヨウ</t>
    </rPh>
    <phoneticPr fontId="3"/>
  </si>
  <si>
    <t>自給率</t>
    <rPh sb="0" eb="3">
      <t>ジキュウリツ</t>
    </rPh>
    <phoneticPr fontId="3"/>
  </si>
  <si>
    <t>地域別新規需要</t>
    <rPh sb="0" eb="2">
      <t>チイキ</t>
    </rPh>
    <rPh sb="2" eb="3">
      <t>ベツ</t>
    </rPh>
    <rPh sb="3" eb="5">
      <t>シンキ</t>
    </rPh>
    <rPh sb="5" eb="7">
      <t>ジュヨウ</t>
    </rPh>
    <phoneticPr fontId="3"/>
  </si>
  <si>
    <t>自給分新規需要</t>
    <rPh sb="0" eb="2">
      <t>ジキュウ</t>
    </rPh>
    <rPh sb="2" eb="3">
      <t>ブン</t>
    </rPh>
    <rPh sb="3" eb="5">
      <t>シンキ</t>
    </rPh>
    <rPh sb="5" eb="7">
      <t>ジュヨウ</t>
    </rPh>
    <phoneticPr fontId="3"/>
  </si>
  <si>
    <t>商業マージン・貨物運賃の金額（輸入分以外）</t>
    <rPh sb="15" eb="17">
      <t>ユニュウ</t>
    </rPh>
    <rPh sb="17" eb="18">
      <t>ブン</t>
    </rPh>
    <rPh sb="18" eb="20">
      <t>イガイ</t>
    </rPh>
    <phoneticPr fontId="3"/>
  </si>
  <si>
    <t>商業マージン・貨物運賃の金額（輸入分）</t>
    <rPh sb="15" eb="17">
      <t>ユニュウ</t>
    </rPh>
    <rPh sb="17" eb="18">
      <t>ブン</t>
    </rPh>
    <phoneticPr fontId="3"/>
  </si>
  <si>
    <t>貨物利用運送</t>
    <rPh sb="0" eb="2">
      <t>カモツ</t>
    </rPh>
    <rPh sb="2" eb="4">
      <t>リヨウ</t>
    </rPh>
    <rPh sb="4" eb="6">
      <t>ウンソウ</t>
    </rPh>
    <phoneticPr fontId="23"/>
  </si>
  <si>
    <t>鉄道貨物輸送</t>
    <rPh sb="0" eb="2">
      <t>テツドウ</t>
    </rPh>
    <rPh sb="2" eb="4">
      <t>カモツ</t>
    </rPh>
    <rPh sb="4" eb="6">
      <t>ユソウ</t>
    </rPh>
    <phoneticPr fontId="23"/>
  </si>
  <si>
    <t>道路貨物輸送</t>
    <rPh sb="0" eb="2">
      <t>ドウロ</t>
    </rPh>
    <rPh sb="2" eb="4">
      <t>カモツ</t>
    </rPh>
    <rPh sb="4" eb="6">
      <t>ユソウ</t>
    </rPh>
    <phoneticPr fontId="23"/>
  </si>
  <si>
    <t>沿海・内水面貨物輸送</t>
    <rPh sb="0" eb="2">
      <t>エンカイ</t>
    </rPh>
    <rPh sb="3" eb="6">
      <t>ナイスイメン</t>
    </rPh>
    <rPh sb="6" eb="8">
      <t>カモツ</t>
    </rPh>
    <rPh sb="8" eb="10">
      <t>ユソウ</t>
    </rPh>
    <phoneticPr fontId="23"/>
  </si>
  <si>
    <t>港湾輸送</t>
    <rPh sb="0" eb="2">
      <t>コウワン</t>
    </rPh>
    <rPh sb="2" eb="4">
      <t>ユソウ</t>
    </rPh>
    <phoneticPr fontId="23"/>
  </si>
  <si>
    <t>国内航空貨物輸送</t>
    <rPh sb="0" eb="2">
      <t>コクナイ</t>
    </rPh>
    <rPh sb="2" eb="4">
      <t>コウクウ</t>
    </rPh>
    <rPh sb="4" eb="6">
      <t>カモツ</t>
    </rPh>
    <rPh sb="6" eb="8">
      <t>ユソウ</t>
    </rPh>
    <phoneticPr fontId="23"/>
  </si>
  <si>
    <t>雇用者消費支出への効果</t>
    <rPh sb="0" eb="3">
      <t>コヨウシャ</t>
    </rPh>
    <rPh sb="3" eb="5">
      <t>ショウヒ</t>
    </rPh>
    <rPh sb="5" eb="7">
      <t>シシュツ</t>
    </rPh>
    <rPh sb="9" eb="11">
      <t>コウカ</t>
    </rPh>
    <phoneticPr fontId="3"/>
  </si>
  <si>
    <t>その他地域雇用者分</t>
    <rPh sb="2" eb="3">
      <t>タ</t>
    </rPh>
    <rPh sb="3" eb="5">
      <t>チイキ</t>
    </rPh>
    <rPh sb="5" eb="8">
      <t>コヨウシャ</t>
    </rPh>
    <rPh sb="8" eb="9">
      <t>ブン</t>
    </rPh>
    <phoneticPr fontId="3"/>
  </si>
  <si>
    <t>東京都雇用者分</t>
    <rPh sb="0" eb="3">
      <t>トウキョウト</t>
    </rPh>
    <rPh sb="3" eb="6">
      <t>コヨウシャ</t>
    </rPh>
    <rPh sb="6" eb="7">
      <t>ブン</t>
    </rPh>
    <phoneticPr fontId="3"/>
  </si>
  <si>
    <t>うち輸入分以外</t>
    <rPh sb="2" eb="4">
      <t>ユニュウ</t>
    </rPh>
    <rPh sb="4" eb="5">
      <t>ブン</t>
    </rPh>
    <rPh sb="5" eb="7">
      <t>イガイ</t>
    </rPh>
    <phoneticPr fontId="23"/>
  </si>
  <si>
    <t>就業誘発効果</t>
    <rPh sb="0" eb="2">
      <t>シュウギョウ</t>
    </rPh>
    <rPh sb="2" eb="4">
      <t>ユウハツ</t>
    </rPh>
    <rPh sb="4" eb="6">
      <t>コウカ</t>
    </rPh>
    <phoneticPr fontId="3"/>
  </si>
  <si>
    <t>エネルギー消費量</t>
    <rPh sb="5" eb="8">
      <t>ショウヒリョウ</t>
    </rPh>
    <phoneticPr fontId="3"/>
  </si>
  <si>
    <t>CO2排出量</t>
    <rPh sb="3" eb="5">
      <t>ハイシュツ</t>
    </rPh>
    <rPh sb="5" eb="6">
      <t>リョウ</t>
    </rPh>
    <phoneticPr fontId="3"/>
  </si>
  <si>
    <t>誘発効果</t>
  </si>
  <si>
    <t>投入係数行列</t>
    <rPh sb="0" eb="2">
      <t>トウニュウ</t>
    </rPh>
    <rPh sb="2" eb="4">
      <t>ケイスウ</t>
    </rPh>
    <rPh sb="4" eb="6">
      <t>ギョウレツ</t>
    </rPh>
    <phoneticPr fontId="3"/>
  </si>
  <si>
    <t>単位行列</t>
    <rPh sb="0" eb="2">
      <t>タンイ</t>
    </rPh>
    <rPh sb="2" eb="4">
      <t>ギョウレツ</t>
    </rPh>
    <phoneticPr fontId="3"/>
  </si>
  <si>
    <t>輸入係数行列</t>
    <rPh sb="0" eb="2">
      <t>ユニュウ</t>
    </rPh>
    <rPh sb="2" eb="4">
      <t>ケイスウ</t>
    </rPh>
    <rPh sb="4" eb="6">
      <t>ギョウレツ</t>
    </rPh>
    <phoneticPr fontId="3"/>
  </si>
  <si>
    <t>逆行列係数表</t>
    <rPh sb="0" eb="3">
      <t>ギャクギョウレツ</t>
    </rPh>
    <rPh sb="3" eb="5">
      <t>ケイスウ</t>
    </rPh>
    <rPh sb="5" eb="6">
      <t>ヒョウ</t>
    </rPh>
    <phoneticPr fontId="3"/>
  </si>
  <si>
    <t>地域内投入係数行列</t>
    <rPh sb="0" eb="2">
      <t>チイキ</t>
    </rPh>
    <rPh sb="2" eb="3">
      <t>ナイ</t>
    </rPh>
    <rPh sb="3" eb="5">
      <t>トウニュウ</t>
    </rPh>
    <rPh sb="5" eb="7">
      <t>ケイスウ</t>
    </rPh>
    <rPh sb="7" eb="9">
      <t>ギョウレツ</t>
    </rPh>
    <phoneticPr fontId="3"/>
  </si>
  <si>
    <t>環境負荷分析用ﾃﾞｰﾀ</t>
    <rPh sb="0" eb="2">
      <t>カンキョウ</t>
    </rPh>
    <rPh sb="2" eb="4">
      <t>フカ</t>
    </rPh>
    <rPh sb="4" eb="6">
      <t>ブンセキ</t>
    </rPh>
    <rPh sb="6" eb="7">
      <t>ヨウ</t>
    </rPh>
    <phoneticPr fontId="3"/>
  </si>
  <si>
    <t>マージン率（需要合計）※全国値</t>
    <rPh sb="4" eb="5">
      <t>リツ</t>
    </rPh>
    <rPh sb="6" eb="8">
      <t>ジュヨウ</t>
    </rPh>
    <rPh sb="8" eb="10">
      <t>ゴウケイ</t>
    </rPh>
    <rPh sb="12" eb="14">
      <t>ゼンコク</t>
    </rPh>
    <rPh sb="14" eb="15">
      <t>チ</t>
    </rPh>
    <phoneticPr fontId="37"/>
  </si>
  <si>
    <t>部門ｺｰﾄﾞ
（統合大分類）</t>
    <rPh sb="0" eb="2">
      <t>ブモン</t>
    </rPh>
    <rPh sb="8" eb="10">
      <t>トウゴウ</t>
    </rPh>
    <rPh sb="10" eb="13">
      <t>ダイブンルイ</t>
    </rPh>
    <phoneticPr fontId="3"/>
  </si>
  <si>
    <t>部門名
（統合大分類）</t>
    <rPh sb="0" eb="2">
      <t>ブモン</t>
    </rPh>
    <rPh sb="2" eb="3">
      <t>メイ</t>
    </rPh>
    <rPh sb="5" eb="7">
      <t>トウゴウ</t>
    </rPh>
    <rPh sb="7" eb="8">
      <t>ダイ</t>
    </rPh>
    <rPh sb="8" eb="10">
      <t>ブンルイ</t>
    </rPh>
    <phoneticPr fontId="3"/>
  </si>
  <si>
    <t>部門名
（統合小分類）</t>
    <rPh sb="0" eb="2">
      <t>ブモン</t>
    </rPh>
    <rPh sb="2" eb="3">
      <t>メイ</t>
    </rPh>
    <rPh sb="5" eb="7">
      <t>トウゴウ</t>
    </rPh>
    <rPh sb="7" eb="10">
      <t>ショウブンルイ</t>
    </rPh>
    <phoneticPr fontId="3"/>
  </si>
  <si>
    <t>生産者
価格</t>
    <phoneticPr fontId="3"/>
  </si>
  <si>
    <t>需要比率(生産者価格)</t>
  </si>
  <si>
    <t>輸入
(内数)</t>
    <phoneticPr fontId="3"/>
  </si>
  <si>
    <t>商業マージン</t>
    <rPh sb="0" eb="2">
      <t>ショウギョウ</t>
    </rPh>
    <phoneticPr fontId="23"/>
  </si>
  <si>
    <t>国内貨物運賃</t>
    <rPh sb="0" eb="2">
      <t>コクナイ</t>
    </rPh>
    <rPh sb="2" eb="4">
      <t>カモツ</t>
    </rPh>
    <rPh sb="4" eb="6">
      <t>ウンチン</t>
    </rPh>
    <phoneticPr fontId="23"/>
  </si>
  <si>
    <t>購入者
価格</t>
    <phoneticPr fontId="3"/>
  </si>
  <si>
    <t>需要比率(購入者価格)</t>
  </si>
  <si>
    <t>小売</t>
  </si>
  <si>
    <t>鉄道</t>
  </si>
  <si>
    <t>道路</t>
  </si>
  <si>
    <t>沿海</t>
  </si>
  <si>
    <t>港湾</t>
  </si>
  <si>
    <t>航空</t>
  </si>
  <si>
    <t>利用運送</t>
  </si>
  <si>
    <t>いも・豆類</t>
  </si>
  <si>
    <t>野菜</t>
  </si>
  <si>
    <t>果実</t>
  </si>
  <si>
    <t>その他の食用作物</t>
  </si>
  <si>
    <t>非食用作物</t>
  </si>
  <si>
    <t>育林</t>
  </si>
  <si>
    <t>素材</t>
  </si>
  <si>
    <t>特用林産物</t>
  </si>
  <si>
    <t>海面漁業</t>
  </si>
  <si>
    <t>内水面漁業</t>
  </si>
  <si>
    <t>畜産食料品</t>
  </si>
  <si>
    <t>水産食料品</t>
  </si>
  <si>
    <t>精穀・製粉</t>
  </si>
  <si>
    <t>めん・パン・菓子類</t>
  </si>
  <si>
    <t>農産保存食料品</t>
  </si>
  <si>
    <t>砂糖・油脂・調味料類</t>
  </si>
  <si>
    <t>その他の食料品</t>
  </si>
  <si>
    <t>その他の飲料</t>
  </si>
  <si>
    <t>飼料・有機質肥料（別掲を除く。）</t>
  </si>
  <si>
    <t>織物</t>
  </si>
  <si>
    <t>ニット生地</t>
  </si>
  <si>
    <t>染色整理</t>
  </si>
  <si>
    <t>その他の衣服・身の回り品</t>
  </si>
  <si>
    <t>その他の繊維既製品</t>
  </si>
  <si>
    <t>その他の木製品</t>
  </si>
  <si>
    <t>紙・板紙</t>
  </si>
  <si>
    <t>加工紙</t>
  </si>
  <si>
    <t>紙製容器</t>
  </si>
  <si>
    <t>その他の紙加工品</t>
  </si>
  <si>
    <t>ソーダ工業製品</t>
  </si>
  <si>
    <t>合成ゴム</t>
  </si>
  <si>
    <t>塗料・印刷インキ</t>
  </si>
  <si>
    <t>農薬</t>
  </si>
  <si>
    <t>その他の化学最終製品</t>
  </si>
  <si>
    <t>その他のゴム製品</t>
  </si>
  <si>
    <t>革製履物</t>
  </si>
  <si>
    <t>建設用土石製品</t>
  </si>
  <si>
    <t>鉄屑</t>
  </si>
  <si>
    <t>熱間圧延鋼材</t>
  </si>
  <si>
    <t>鋼管</t>
  </si>
  <si>
    <t>冷延・めっき鋼材</t>
  </si>
  <si>
    <t>非鉄金属屑</t>
  </si>
  <si>
    <t>電線・ケーブル</t>
  </si>
  <si>
    <t>その他の非鉄金属製品</t>
  </si>
  <si>
    <t>建設用金属製品</t>
  </si>
  <si>
    <t>建築用金属製品</t>
  </si>
  <si>
    <t>ボイラ・原動機</t>
  </si>
  <si>
    <t>ポンプ・圧縮機</t>
  </si>
  <si>
    <t>運搬機械</t>
  </si>
  <si>
    <t>冷凍機・温湿調整装置</t>
  </si>
  <si>
    <t>繊維機械</t>
  </si>
  <si>
    <t>基礎素材産業用機械</t>
  </si>
  <si>
    <t>半導体製造装置</t>
  </si>
  <si>
    <t>その他の生産用機械</t>
  </si>
  <si>
    <t>事務用機械</t>
  </si>
  <si>
    <t>医療用機械器具</t>
  </si>
  <si>
    <t>武器</t>
  </si>
  <si>
    <t>通信機械</t>
  </si>
  <si>
    <t>トラック・バス・その他の自動車</t>
  </si>
  <si>
    <t>二輪自動車</t>
  </si>
  <si>
    <t>自動車部品・同附属品</t>
  </si>
  <si>
    <t>鉄道車両・同修理</t>
  </si>
  <si>
    <t>航空機・同修理</t>
  </si>
  <si>
    <t>その他の輸送機械</t>
  </si>
  <si>
    <t>住宅建築</t>
  </si>
  <si>
    <t>非住宅建築</t>
  </si>
  <si>
    <t>建設補修</t>
  </si>
  <si>
    <t>その他の土木建設</t>
  </si>
  <si>
    <t>都市ガス</t>
  </si>
  <si>
    <t>熱供給業</t>
  </si>
  <si>
    <t>金融</t>
  </si>
  <si>
    <t>保険</t>
  </si>
  <si>
    <t>鉄道旅客輸送</t>
  </si>
  <si>
    <t>鉄道貨物輸送</t>
  </si>
  <si>
    <t>道路旅客輸送</t>
  </si>
  <si>
    <t>外洋輸送</t>
  </si>
  <si>
    <t>沿海・内水面輸送</t>
  </si>
  <si>
    <t>港湾運送</t>
  </si>
  <si>
    <t>こん包</t>
  </si>
  <si>
    <t>放送</t>
  </si>
  <si>
    <t>公務（中央）</t>
  </si>
  <si>
    <t>公務（地方）</t>
  </si>
  <si>
    <t>学校教育</t>
  </si>
  <si>
    <t>社会教育・その他の教育</t>
  </si>
  <si>
    <t>学術研究機関</t>
  </si>
  <si>
    <t>企業内研究開発</t>
  </si>
  <si>
    <t>物品賃貸業（貸自動車業を除く。）</t>
  </si>
  <si>
    <t>広告</t>
  </si>
  <si>
    <t>機械修理</t>
  </si>
  <si>
    <t>飲食料品</t>
  </si>
  <si>
    <t>総合効果分</t>
    <rPh sb="0" eb="2">
      <t>ソウゴウ</t>
    </rPh>
    <rPh sb="2" eb="4">
      <t>コウカ</t>
    </rPh>
    <rPh sb="4" eb="5">
      <t>ブン</t>
    </rPh>
    <phoneticPr fontId="3"/>
  </si>
  <si>
    <t>(単位：100万円)</t>
    <phoneticPr fontId="3"/>
  </si>
  <si>
    <t>国内生産額
(100万円)</t>
    <rPh sb="0" eb="2">
      <t>コクナイ</t>
    </rPh>
    <rPh sb="2" eb="5">
      <t>セイサンガク</t>
    </rPh>
    <rPh sb="10" eb="12">
      <t>マンエン</t>
    </rPh>
    <phoneticPr fontId="0"/>
  </si>
  <si>
    <t>(単位：百万円)</t>
  </si>
  <si>
    <t>※６</t>
    <phoneticPr fontId="3"/>
  </si>
  <si>
    <t>消費・投資</t>
    <rPh sb="0" eb="2">
      <t>ショウヒ</t>
    </rPh>
    <rPh sb="3" eb="5">
      <t>トウシ</t>
    </rPh>
    <phoneticPr fontId="3"/>
  </si>
  <si>
    <t>商業マージン・運賃（輸入分）</t>
    <rPh sb="0" eb="2">
      <t>ショウギョウ</t>
    </rPh>
    <rPh sb="7" eb="9">
      <t>ウンチン</t>
    </rPh>
    <rPh sb="10" eb="12">
      <t>ユニュウ</t>
    </rPh>
    <rPh sb="12" eb="13">
      <t>ブン</t>
    </rPh>
    <phoneticPr fontId="23"/>
  </si>
  <si>
    <t>生産誘発効果（総合効果）</t>
    <rPh sb="0" eb="2">
      <t>セイサン</t>
    </rPh>
    <rPh sb="2" eb="4">
      <t>ユウハツ</t>
    </rPh>
    <rPh sb="4" eb="6">
      <t>コウカ</t>
    </rPh>
    <rPh sb="7" eb="9">
      <t>ソウゴウ</t>
    </rPh>
    <rPh sb="9" eb="11">
      <t>コウカ</t>
    </rPh>
    <phoneticPr fontId="23"/>
  </si>
  <si>
    <t>粗付加価値誘発効果（総合効果）</t>
    <rPh sb="0" eb="1">
      <t>ソ</t>
    </rPh>
    <rPh sb="1" eb="3">
      <t>フカ</t>
    </rPh>
    <rPh sb="3" eb="5">
      <t>カチ</t>
    </rPh>
    <rPh sb="5" eb="7">
      <t>ユウハツ</t>
    </rPh>
    <rPh sb="7" eb="9">
      <t>コウカ</t>
    </rPh>
    <rPh sb="10" eb="12">
      <t>ソウゴウ</t>
    </rPh>
    <rPh sb="12" eb="14">
      <t>コウカ</t>
    </rPh>
    <phoneticPr fontId="23"/>
  </si>
  <si>
    <t>　　うち東京都地域分</t>
    <rPh sb="4" eb="7">
      <t>トウキョウト</t>
    </rPh>
    <rPh sb="7" eb="9">
      <t>チイキ</t>
    </rPh>
    <rPh sb="9" eb="10">
      <t>ブン</t>
    </rPh>
    <phoneticPr fontId="23"/>
  </si>
  <si>
    <t>　　うちその他地域分</t>
    <rPh sb="6" eb="7">
      <t>タ</t>
    </rPh>
    <rPh sb="7" eb="9">
      <t>チイキ</t>
    </rPh>
    <rPh sb="9" eb="10">
      <t>ブン</t>
    </rPh>
    <phoneticPr fontId="23"/>
  </si>
  <si>
    <t>東京都地域</t>
    <rPh sb="0" eb="3">
      <t>トウキョウト</t>
    </rPh>
    <rPh sb="3" eb="5">
      <t>チイキ</t>
    </rPh>
    <phoneticPr fontId="3"/>
  </si>
  <si>
    <t>その他地域</t>
    <rPh sb="2" eb="3">
      <t>タ</t>
    </rPh>
    <rPh sb="3" eb="5">
      <t>チイキ</t>
    </rPh>
    <phoneticPr fontId="3"/>
  </si>
  <si>
    <t>財・サービスの生産の場所（都内・国内他地域）を特定できる場合※２</t>
    <rPh sb="10" eb="12">
      <t>バショ</t>
    </rPh>
    <rPh sb="16" eb="18">
      <t>コクナイ</t>
    </rPh>
    <rPh sb="18" eb="21">
      <t>タチイキ</t>
    </rPh>
    <rPh sb="23" eb="25">
      <t>トクテイ</t>
    </rPh>
    <rPh sb="28" eb="30">
      <t>バアイ</t>
    </rPh>
    <phoneticPr fontId="3"/>
  </si>
  <si>
    <t>うちその他地域生産分</t>
    <phoneticPr fontId="3"/>
  </si>
  <si>
    <t>うち都内分</t>
    <rPh sb="2" eb="4">
      <t>トナイ</t>
    </rPh>
    <rPh sb="4" eb="5">
      <t>ブン</t>
    </rPh>
    <phoneticPr fontId="3"/>
  </si>
  <si>
    <t>うちその他地域分</t>
    <phoneticPr fontId="3"/>
  </si>
  <si>
    <r>
      <rPr>
        <sz val="11"/>
        <color rgb="FFC00000"/>
        <rFont val="Meiryo UI"/>
        <family val="3"/>
        <charset val="128"/>
      </rPr>
      <t>■</t>
    </r>
    <r>
      <rPr>
        <sz val="11"/>
        <rFont val="Meiryo UI"/>
        <family val="3"/>
        <charset val="128"/>
      </rPr>
      <t>新規需要がどの部門に対応するか不明な場合は、「部門分類」のシートを参考にします。</t>
    </r>
    <rPh sb="1" eb="3">
      <t>シンキ</t>
    </rPh>
    <phoneticPr fontId="3"/>
  </si>
  <si>
    <r>
      <rPr>
        <sz val="11"/>
        <color rgb="FFC00000"/>
        <rFont val="Meiryo UI"/>
        <family val="3"/>
        <charset val="128"/>
      </rPr>
      <t>■</t>
    </r>
    <r>
      <rPr>
        <sz val="11"/>
        <rFont val="Meiryo UI"/>
        <family val="3"/>
        <charset val="128"/>
      </rPr>
      <t>使い方の詳細は、ホームページに別途掲載している操作マニュアルをご覧ください。</t>
    </r>
    <rPh sb="1" eb="2">
      <t>ツカ</t>
    </rPh>
    <rPh sb="3" eb="4">
      <t>カタ</t>
    </rPh>
    <rPh sb="5" eb="7">
      <t>ショウサイ</t>
    </rPh>
    <rPh sb="16" eb="18">
      <t>ベット</t>
    </rPh>
    <rPh sb="18" eb="20">
      <t>ケイサイ</t>
    </rPh>
    <rPh sb="24" eb="26">
      <t>ソウサ</t>
    </rPh>
    <rPh sb="33" eb="34">
      <t>ラン</t>
    </rPh>
    <phoneticPr fontId="3"/>
  </si>
  <si>
    <t>産業連関表や分析の仕組みについて</t>
    <rPh sb="0" eb="2">
      <t>サンギョウ</t>
    </rPh>
    <rPh sb="2" eb="4">
      <t>レンカン</t>
    </rPh>
    <rPh sb="4" eb="5">
      <t>ヒョウ</t>
    </rPh>
    <rPh sb="6" eb="8">
      <t>ブンセキ</t>
    </rPh>
    <rPh sb="9" eb="11">
      <t>シク</t>
    </rPh>
    <phoneticPr fontId="3"/>
  </si>
  <si>
    <t>利活用状況の把握のため、分析結果を利用される場合は、分析の内容などについて可能な範囲で下記担当まで情報提供をお願いします。</t>
    <rPh sb="0" eb="1">
      <t>リ</t>
    </rPh>
    <rPh sb="1" eb="3">
      <t>カツヨウ</t>
    </rPh>
    <rPh sb="3" eb="5">
      <t>ジョウキョウ</t>
    </rPh>
    <rPh sb="6" eb="8">
      <t>ハアク</t>
    </rPh>
    <rPh sb="12" eb="14">
      <t>ブンセキ</t>
    </rPh>
    <rPh sb="14" eb="16">
      <t>ケッカ</t>
    </rPh>
    <rPh sb="17" eb="19">
      <t>リヨウ</t>
    </rPh>
    <rPh sb="22" eb="24">
      <t>バアイ</t>
    </rPh>
    <rPh sb="26" eb="28">
      <t>ブンセキ</t>
    </rPh>
    <rPh sb="29" eb="31">
      <t>ナイヨウ</t>
    </rPh>
    <rPh sb="37" eb="39">
      <t>カノウ</t>
    </rPh>
    <phoneticPr fontId="3"/>
  </si>
  <si>
    <t>メール：S0000033(at)section.metro.tokyo.jp　※(at)を@に変えて送信してください</t>
    <rPh sb="47" eb="48">
      <t>カ</t>
    </rPh>
    <rPh sb="50" eb="52">
      <t>ソウシン</t>
    </rPh>
    <phoneticPr fontId="3"/>
  </si>
  <si>
    <r>
      <rPr>
        <sz val="11"/>
        <color rgb="FFC00000"/>
        <rFont val="Meiryo UI"/>
        <family val="3"/>
        <charset val="128"/>
      </rPr>
      <t>■</t>
    </r>
    <r>
      <rPr>
        <sz val="11"/>
        <color theme="1"/>
        <rFont val="Meiryo UI"/>
        <family val="3"/>
        <charset val="128"/>
      </rPr>
      <t>本ツールの計算方法は一つの例であり、分析結果は、利用者の責任で取扱ってください。</t>
    </r>
    <r>
      <rPr>
        <sz val="11"/>
        <color rgb="FFC00000"/>
        <rFont val="Meiryo UI"/>
        <family val="3"/>
        <charset val="128"/>
      </rPr>
      <t/>
    </r>
    <rPh sb="1" eb="2">
      <t>ホン</t>
    </rPh>
    <rPh sb="6" eb="8">
      <t>ケイサン</t>
    </rPh>
    <rPh sb="8" eb="10">
      <t>ホウホウ</t>
    </rPh>
    <rPh sb="11" eb="12">
      <t>ヒト</t>
    </rPh>
    <rPh sb="14" eb="15">
      <t>レイ</t>
    </rPh>
    <rPh sb="19" eb="21">
      <t>ブンセキ</t>
    </rPh>
    <phoneticPr fontId="3"/>
  </si>
  <si>
    <t>新規需要がどの部門に対応するか不明な場合は、部門分類シートを参考にしてください。</t>
    <rPh sb="0" eb="2">
      <t>シンキ</t>
    </rPh>
    <rPh sb="2" eb="4">
      <t>ジュヨウ</t>
    </rPh>
    <rPh sb="7" eb="9">
      <t>ブモン</t>
    </rPh>
    <rPh sb="10" eb="12">
      <t>タイオウ</t>
    </rPh>
    <rPh sb="15" eb="17">
      <t>フメイ</t>
    </rPh>
    <rPh sb="18" eb="20">
      <t>バアイ</t>
    </rPh>
    <rPh sb="22" eb="24">
      <t>ブモン</t>
    </rPh>
    <rPh sb="24" eb="26">
      <t>ブンルイ</t>
    </rPh>
    <rPh sb="30" eb="32">
      <t>サンコウ</t>
    </rPh>
    <phoneticPr fontId="3"/>
  </si>
  <si>
    <t>財・サービスの生産の場所（都内外）を特定しない場合※１</t>
    <phoneticPr fontId="3"/>
  </si>
  <si>
    <t>新規需要　入力欄</t>
    <rPh sb="0" eb="2">
      <t>シンキ</t>
    </rPh>
    <rPh sb="2" eb="4">
      <t>ジュヨウ</t>
    </rPh>
    <rPh sb="5" eb="7">
      <t>ニュウリョク</t>
    </rPh>
    <rPh sb="7" eb="8">
      <t>ラン</t>
    </rPh>
    <phoneticPr fontId="3"/>
  </si>
  <si>
    <t>入力するデータが購入者価格表示（商業部門の販売と仕入れの差額である商業マージンや財・サービスの運搬などの費用としての運輸マージンが含まれた金額）の場合、この列に入力</t>
    <rPh sb="0" eb="2">
      <t>ニュウリョク</t>
    </rPh>
    <rPh sb="8" eb="11">
      <t>コウニュウシャ</t>
    </rPh>
    <rPh sb="11" eb="13">
      <t>カカク</t>
    </rPh>
    <rPh sb="13" eb="15">
      <t>ヒョウジ</t>
    </rPh>
    <rPh sb="16" eb="18">
      <t>ショウギョウ</t>
    </rPh>
    <rPh sb="18" eb="20">
      <t>ブモン</t>
    </rPh>
    <rPh sb="21" eb="23">
      <t>ハンバイ</t>
    </rPh>
    <rPh sb="24" eb="26">
      <t>シイ</t>
    </rPh>
    <rPh sb="28" eb="30">
      <t>サガク</t>
    </rPh>
    <rPh sb="73" eb="75">
      <t>バアイ</t>
    </rPh>
    <rPh sb="78" eb="79">
      <t>レツ</t>
    </rPh>
    <rPh sb="80" eb="82">
      <t>ニュウリョク</t>
    </rPh>
    <phoneticPr fontId="3"/>
  </si>
  <si>
    <t>入力するデータが生産者価格表示（生産者の事業所において販売される価格による金額で商業マージン、運輸マージンを含まない）の場合、この列に入力</t>
    <rPh sb="0" eb="2">
      <t>ニュウリョク</t>
    </rPh>
    <rPh sb="8" eb="11">
      <t>セイサンシャ</t>
    </rPh>
    <rPh sb="11" eb="13">
      <t>カカク</t>
    </rPh>
    <rPh sb="13" eb="15">
      <t>ヒョウジ</t>
    </rPh>
    <rPh sb="16" eb="19">
      <t>セイサンシャ</t>
    </rPh>
    <rPh sb="20" eb="23">
      <t>ジギョウショ</t>
    </rPh>
    <rPh sb="27" eb="29">
      <t>ハンバイ</t>
    </rPh>
    <rPh sb="32" eb="34">
      <t>カカク</t>
    </rPh>
    <rPh sb="37" eb="39">
      <t>キンガク</t>
    </rPh>
    <rPh sb="40" eb="42">
      <t>ショウギョウ</t>
    </rPh>
    <rPh sb="47" eb="49">
      <t>ウンユ</t>
    </rPh>
    <rPh sb="54" eb="55">
      <t>フク</t>
    </rPh>
    <rPh sb="60" eb="62">
      <t>バアイ</t>
    </rPh>
    <rPh sb="65" eb="66">
      <t>レツ</t>
    </rPh>
    <rPh sb="67" eb="69">
      <t>ニュウリョク</t>
    </rPh>
    <phoneticPr fontId="3"/>
  </si>
  <si>
    <t>単位：百万円</t>
    <rPh sb="0" eb="2">
      <t>タンイ</t>
    </rPh>
    <rPh sb="3" eb="6">
      <t>ヒャクマンエン</t>
    </rPh>
    <phoneticPr fontId="3"/>
  </si>
  <si>
    <t>単位：人</t>
    <rPh sb="0" eb="2">
      <t>タンイ</t>
    </rPh>
    <rPh sb="3" eb="4">
      <t>ニン</t>
    </rPh>
    <phoneticPr fontId="3"/>
  </si>
  <si>
    <t>第1次
間接効果</t>
    <rPh sb="0" eb="1">
      <t>ダイ</t>
    </rPh>
    <rPh sb="2" eb="3">
      <t>ジ</t>
    </rPh>
    <rPh sb="4" eb="6">
      <t>カンセツ</t>
    </rPh>
    <rPh sb="6" eb="8">
      <t>コウカ</t>
    </rPh>
    <phoneticPr fontId="3"/>
  </si>
  <si>
    <t>小計</t>
    <rPh sb="0" eb="2">
      <t>ショウケイ</t>
    </rPh>
    <phoneticPr fontId="3"/>
  </si>
  <si>
    <t>第2次
間接効果</t>
    <rPh sb="0" eb="1">
      <t>ダイ</t>
    </rPh>
    <rPh sb="2" eb="3">
      <t>ジ</t>
    </rPh>
    <rPh sb="4" eb="6">
      <t>カンセツ</t>
    </rPh>
    <rPh sb="6" eb="8">
      <t>コウカ</t>
    </rPh>
    <phoneticPr fontId="3"/>
  </si>
  <si>
    <t>就業
誘発効果
※総合効果</t>
    <rPh sb="0" eb="2">
      <t>シュウギョウ</t>
    </rPh>
    <rPh sb="3" eb="5">
      <t>ユウハツ</t>
    </rPh>
    <rPh sb="5" eb="7">
      <t>コウカ</t>
    </rPh>
    <phoneticPr fontId="3"/>
  </si>
  <si>
    <t>ｴﾈﾙｷﾞｰ
消費量
※総合効果</t>
    <rPh sb="7" eb="10">
      <t>ショウヒリョウ</t>
    </rPh>
    <phoneticPr fontId="3"/>
  </si>
  <si>
    <t>分析シート</t>
    <rPh sb="0" eb="2">
      <t>ブンセキ</t>
    </rPh>
    <phoneticPr fontId="3"/>
  </si>
  <si>
    <t>百万円</t>
    <rPh sb="0" eb="3">
      <t>ヒャクマンエン</t>
    </rPh>
    <phoneticPr fontId="3"/>
  </si>
  <si>
    <t>人</t>
    <rPh sb="0" eb="1">
      <t>ニン</t>
    </rPh>
    <phoneticPr fontId="3"/>
  </si>
  <si>
    <t>分析結果</t>
    <rPh sb="0" eb="2">
      <t>ブンセキ</t>
    </rPh>
    <rPh sb="2" eb="4">
      <t>ケッカ</t>
    </rPh>
    <phoneticPr fontId="3"/>
  </si>
  <si>
    <t>分析結果（フローチャート）</t>
    <rPh sb="0" eb="2">
      <t>ブンセキ</t>
    </rPh>
    <rPh sb="2" eb="4">
      <t>ケッカ</t>
    </rPh>
    <phoneticPr fontId="3"/>
  </si>
  <si>
    <t>分析結果（グラフ）</t>
    <rPh sb="0" eb="2">
      <t>ブンセキ</t>
    </rPh>
    <rPh sb="2" eb="4">
      <t>ケッカ</t>
    </rPh>
    <phoneticPr fontId="3"/>
  </si>
  <si>
    <t>住宅賃貸料（帰属家賃）</t>
  </si>
  <si>
    <t>東京都産業連関表　地域間表を用いており、東京都内外への効果を分析できます。</t>
    <rPh sb="3" eb="5">
      <t>サンギョウ</t>
    </rPh>
    <rPh sb="5" eb="7">
      <t>レンカン</t>
    </rPh>
    <rPh sb="7" eb="8">
      <t>ヒョウ</t>
    </rPh>
    <rPh sb="9" eb="12">
      <t>チイキカン</t>
    </rPh>
    <rPh sb="12" eb="13">
      <t>ヒョウ</t>
    </rPh>
    <rPh sb="14" eb="15">
      <t>モチ</t>
    </rPh>
    <rPh sb="20" eb="23">
      <t>トウキョウト</t>
    </rPh>
    <rPh sb="23" eb="24">
      <t>ナイ</t>
    </rPh>
    <rPh sb="24" eb="25">
      <t>ガイ</t>
    </rPh>
    <rPh sb="27" eb="29">
      <t>コウカ</t>
    </rPh>
    <rPh sb="30" eb="32">
      <t>ブンセキ</t>
    </rPh>
    <phoneticPr fontId="3"/>
  </si>
  <si>
    <r>
      <rPr>
        <sz val="11"/>
        <color rgb="FFC00000"/>
        <rFont val="Meiryo UI"/>
        <family val="3"/>
        <charset val="128"/>
      </rPr>
      <t>■</t>
    </r>
    <r>
      <rPr>
        <sz val="11"/>
        <rFont val="Meiryo UI"/>
        <family val="3"/>
        <charset val="128"/>
      </rPr>
      <t>生産誘発額[直接効果／雇用者所得効果／消費支出効果／間接効果（第1次及び第2次）／総合効果]</t>
    </r>
    <rPh sb="1" eb="3">
      <t>セイサン</t>
    </rPh>
    <rPh sb="3" eb="5">
      <t>ユウハツ</t>
    </rPh>
    <rPh sb="5" eb="6">
      <t>ガク</t>
    </rPh>
    <rPh sb="7" eb="9">
      <t>チョクセツ</t>
    </rPh>
    <rPh sb="9" eb="11">
      <t>コウカ</t>
    </rPh>
    <rPh sb="12" eb="15">
      <t>コヨウシャ</t>
    </rPh>
    <rPh sb="15" eb="17">
      <t>ショトク</t>
    </rPh>
    <rPh sb="17" eb="19">
      <t>コウカ</t>
    </rPh>
    <rPh sb="20" eb="22">
      <t>ショウヒ</t>
    </rPh>
    <rPh sb="22" eb="24">
      <t>シシュツ</t>
    </rPh>
    <rPh sb="24" eb="26">
      <t>コウカ</t>
    </rPh>
    <rPh sb="27" eb="29">
      <t>カンセツ</t>
    </rPh>
    <rPh sb="29" eb="31">
      <t>コウカ</t>
    </rPh>
    <rPh sb="32" eb="33">
      <t>ダイ</t>
    </rPh>
    <rPh sb="34" eb="35">
      <t>ジ</t>
    </rPh>
    <rPh sb="35" eb="36">
      <t>オヨ</t>
    </rPh>
    <rPh sb="37" eb="38">
      <t>ダイ</t>
    </rPh>
    <rPh sb="39" eb="40">
      <t>ジ</t>
    </rPh>
    <phoneticPr fontId="3"/>
  </si>
  <si>
    <r>
      <rPr>
        <sz val="11"/>
        <color rgb="FFC00000"/>
        <rFont val="Meiryo UI"/>
        <family val="3"/>
        <charset val="128"/>
      </rPr>
      <t>■</t>
    </r>
    <r>
      <rPr>
        <sz val="11"/>
        <color theme="1"/>
        <rFont val="Meiryo UI"/>
        <family val="3"/>
        <charset val="128"/>
      </rPr>
      <t>計算方法の見直し、データ更新等により、ツールの内容を予告なく変更することがあります。変更した場合は最終更新日を更新します。</t>
    </r>
    <phoneticPr fontId="3"/>
  </si>
  <si>
    <r>
      <t>■</t>
    </r>
    <r>
      <rPr>
        <sz val="11"/>
        <rFont val="Meiryo UI"/>
        <family val="3"/>
        <charset val="128"/>
      </rPr>
      <t>就業誘発効果[総合効果に対する効果]</t>
    </r>
    <rPh sb="8" eb="10">
      <t>ソウゴウ</t>
    </rPh>
    <rPh sb="10" eb="12">
      <t>コウカ</t>
    </rPh>
    <rPh sb="13" eb="14">
      <t>タイ</t>
    </rPh>
    <rPh sb="16" eb="18">
      <t>コウカ</t>
    </rPh>
    <phoneticPr fontId="3"/>
  </si>
  <si>
    <t>生産地不特定分の新規需要</t>
    <rPh sb="0" eb="2">
      <t>セイサン</t>
    </rPh>
    <rPh sb="2" eb="3">
      <t>チ</t>
    </rPh>
    <rPh sb="3" eb="6">
      <t>フトクテイ</t>
    </rPh>
    <rPh sb="6" eb="7">
      <t>ブン</t>
    </rPh>
    <rPh sb="8" eb="10">
      <t>シンキ</t>
    </rPh>
    <rPh sb="10" eb="12">
      <t>ジュヨウ</t>
    </rPh>
    <phoneticPr fontId="3"/>
  </si>
  <si>
    <t>生産地特定分の新規需要</t>
    <rPh sb="0" eb="2">
      <t>セイサン</t>
    </rPh>
    <rPh sb="2" eb="3">
      <t>チ</t>
    </rPh>
    <rPh sb="3" eb="5">
      <t>トクテイ</t>
    </rPh>
    <rPh sb="5" eb="6">
      <t>ブン</t>
    </rPh>
    <rPh sb="7" eb="9">
      <t>シンキ</t>
    </rPh>
    <rPh sb="9" eb="11">
      <t>ジュヨウ</t>
    </rPh>
    <phoneticPr fontId="3"/>
  </si>
  <si>
    <t>生産地不特定の新規需要</t>
    <rPh sb="0" eb="2">
      <t>セイサン</t>
    </rPh>
    <rPh sb="2" eb="3">
      <t>チ</t>
    </rPh>
    <rPh sb="3" eb="6">
      <t>フトクテイ</t>
    </rPh>
    <rPh sb="7" eb="9">
      <t>シンキ</t>
    </rPh>
    <rPh sb="9" eb="11">
      <t>ジュヨウ</t>
    </rPh>
    <phoneticPr fontId="3"/>
  </si>
  <si>
    <r>
      <rPr>
        <sz val="11"/>
        <color rgb="FFC00000"/>
        <rFont val="Meiryo UI"/>
        <family val="3"/>
        <charset val="128"/>
      </rPr>
      <t>■</t>
    </r>
    <r>
      <rPr>
        <sz val="11"/>
        <rFont val="Meiryo UI"/>
        <family val="3"/>
        <charset val="128"/>
      </rPr>
      <t>算出の過程は、「1」「２」「３」のシートで確認することができます。</t>
    </r>
    <rPh sb="1" eb="3">
      <t>サンシュツ</t>
    </rPh>
    <rPh sb="4" eb="6">
      <t>カテイ</t>
    </rPh>
    <rPh sb="22" eb="24">
      <t>カクニン</t>
    </rPh>
    <phoneticPr fontId="3"/>
  </si>
  <si>
    <t>単位：百万円</t>
    <rPh sb="0" eb="2">
      <t>タンイ</t>
    </rPh>
    <rPh sb="3" eb="4">
      <t>ヒャク</t>
    </rPh>
    <rPh sb="4" eb="6">
      <t>マンエン</t>
    </rPh>
    <phoneticPr fontId="3"/>
  </si>
  <si>
    <t>産業連関表による環境負荷原単位データブック(3EID), 国立研究開発法人国立環境研究所，</t>
    <phoneticPr fontId="3"/>
  </si>
  <si>
    <t>生産誘発
効果
※総合効果</t>
    <rPh sb="0" eb="2">
      <t>セイサン</t>
    </rPh>
    <rPh sb="2" eb="4">
      <t>ユウハツ</t>
    </rPh>
    <rPh sb="5" eb="7">
      <t>コウカ</t>
    </rPh>
    <rPh sb="9" eb="11">
      <t>ソウゴウ</t>
    </rPh>
    <rPh sb="11" eb="13">
      <t>コウカ</t>
    </rPh>
    <phoneticPr fontId="3"/>
  </si>
  <si>
    <t>粗付加価値
誘発効果
※総合効果</t>
    <rPh sb="0" eb="1">
      <t>ソ</t>
    </rPh>
    <rPh sb="1" eb="3">
      <t>フカ</t>
    </rPh>
    <rPh sb="3" eb="5">
      <t>カチ</t>
    </rPh>
    <rPh sb="6" eb="8">
      <t>ユウハツ</t>
    </rPh>
    <rPh sb="8" eb="10">
      <t>コウカ</t>
    </rPh>
    <rPh sb="12" eb="14">
      <t>ソウゴウ</t>
    </rPh>
    <rPh sb="14" eb="16">
      <t>コウカ</t>
    </rPh>
    <phoneticPr fontId="3"/>
  </si>
  <si>
    <t>例）生産用機械へ10億円の投資について、東京都生産分3億円、その他地域生産分7億円と、</t>
    <rPh sb="0" eb="1">
      <t>レイ</t>
    </rPh>
    <rPh sb="2" eb="5">
      <t>セイサンヨウ</t>
    </rPh>
    <rPh sb="5" eb="7">
      <t>キカイ</t>
    </rPh>
    <rPh sb="10" eb="12">
      <t>オクエン</t>
    </rPh>
    <rPh sb="13" eb="15">
      <t>トウシ</t>
    </rPh>
    <rPh sb="20" eb="23">
      <t>トウキョウト</t>
    </rPh>
    <rPh sb="23" eb="26">
      <t>セイサンブン</t>
    </rPh>
    <rPh sb="27" eb="29">
      <t>オクエン</t>
    </rPh>
    <phoneticPr fontId="3"/>
  </si>
  <si>
    <t>　　　その内訳が判明している場合は、Ｃ列またはＤ列の各地域の生産用機械の欄にそれぞれの金額を入力</t>
    <rPh sb="5" eb="7">
      <t>ウチワケ</t>
    </rPh>
    <rPh sb="8" eb="10">
      <t>ハンメイ</t>
    </rPh>
    <rPh sb="14" eb="16">
      <t>バアイ</t>
    </rPh>
    <rPh sb="19" eb="20">
      <t>レツ</t>
    </rPh>
    <rPh sb="24" eb="25">
      <t>レツ</t>
    </rPh>
    <rPh sb="26" eb="29">
      <t>カクチイキ</t>
    </rPh>
    <rPh sb="30" eb="33">
      <t>セイサンヨウ</t>
    </rPh>
    <rPh sb="33" eb="35">
      <t>キカイ</t>
    </rPh>
    <rPh sb="36" eb="37">
      <t>ラン</t>
    </rPh>
    <rPh sb="43" eb="45">
      <t>キンガク</t>
    </rPh>
    <rPh sb="46" eb="48">
      <t>ニュウリョク</t>
    </rPh>
    <phoneticPr fontId="3"/>
  </si>
  <si>
    <t>入力欄（太枠内）に金額[百万円単位]を入力してください。分析結果が表示されます。</t>
    <rPh sb="0" eb="2">
      <t>ニュウリョク</t>
    </rPh>
    <rPh sb="2" eb="3">
      <t>ラン</t>
    </rPh>
    <rPh sb="4" eb="6">
      <t>フトワク</t>
    </rPh>
    <rPh sb="6" eb="7">
      <t>ナイ</t>
    </rPh>
    <rPh sb="9" eb="11">
      <t>キンガク</t>
    </rPh>
    <rPh sb="12" eb="13">
      <t>ヒャク</t>
    </rPh>
    <rPh sb="13" eb="15">
      <t>マンエン</t>
    </rPh>
    <rPh sb="15" eb="17">
      <t>タンイ</t>
    </rPh>
    <rPh sb="19" eb="21">
      <t>ニュウリョク</t>
    </rPh>
    <rPh sb="28" eb="30">
      <t>ブンセキ</t>
    </rPh>
    <rPh sb="30" eb="32">
      <t>ケッカ</t>
    </rPh>
    <rPh sb="33" eb="35">
      <t>ヒョウジ</t>
    </rPh>
    <phoneticPr fontId="3"/>
  </si>
  <si>
    <t>・運賃</t>
    <phoneticPr fontId="3"/>
  </si>
  <si>
    <t>※５</t>
  </si>
  <si>
    <t>国外商業ﾏｰｼﾞﾝ・運賃</t>
    <rPh sb="0" eb="1">
      <t>クニ</t>
    </rPh>
    <rPh sb="1" eb="2">
      <t>ガイ</t>
    </rPh>
    <rPh sb="2" eb="4">
      <t>ショウギョウ</t>
    </rPh>
    <rPh sb="10" eb="12">
      <t>ウンチン</t>
    </rPh>
    <phoneticPr fontId="3"/>
  </si>
  <si>
    <t>（控除）</t>
    <phoneticPr fontId="3"/>
  </si>
  <si>
    <t>うち輸入分</t>
    <rPh sb="2" eb="4">
      <t>ユニュウ</t>
    </rPh>
    <rPh sb="4" eb="5">
      <t>ブン</t>
    </rPh>
    <phoneticPr fontId="3"/>
  </si>
  <si>
    <t>海外への経済波及効果</t>
    <rPh sb="0" eb="2">
      <t>カイガイ</t>
    </rPh>
    <rPh sb="4" eb="6">
      <t>ケイザイ</t>
    </rPh>
    <rPh sb="6" eb="8">
      <t>ハキュウ</t>
    </rPh>
    <rPh sb="8" eb="10">
      <t>コウカ</t>
    </rPh>
    <phoneticPr fontId="3"/>
  </si>
  <si>
    <t>輸入分の国内商業マージン</t>
    <rPh sb="4" eb="5">
      <t>クニ</t>
    </rPh>
    <phoneticPr fontId="3"/>
  </si>
  <si>
    <t>農林漁業</t>
  </si>
  <si>
    <t>プラスチック・ゴム製品</t>
  </si>
  <si>
    <t>情報通信機器</t>
  </si>
  <si>
    <t>他に分類されない会員制団体</t>
  </si>
  <si>
    <t>他地域事業所家計外消費支出</t>
  </si>
  <si>
    <t>民間消費支出（他地域民支出を除く。）</t>
  </si>
  <si>
    <t>他地域民支出</t>
  </si>
  <si>
    <t>一般政府消費支出</t>
  </si>
  <si>
    <t>都内総固定資本形成（公的）</t>
  </si>
  <si>
    <t>都内総固定資本形成（民間）</t>
  </si>
  <si>
    <t>都内最終需要計</t>
  </si>
  <si>
    <t>都内需要合計</t>
  </si>
  <si>
    <t>都：最終需要計</t>
  </si>
  <si>
    <t>都：需要合計</t>
  </si>
  <si>
    <t>都：（控除）輸入計</t>
  </si>
  <si>
    <t>民間消費支出（都民支出を除く。）</t>
  </si>
  <si>
    <t>他地域内総固定資本形成（公的）</t>
  </si>
  <si>
    <t>他地域内総固定資本形成（民間）</t>
  </si>
  <si>
    <t>他地域内最終需要計</t>
  </si>
  <si>
    <t>他地域内需要合計</t>
  </si>
  <si>
    <t>他：最終需要計</t>
  </si>
  <si>
    <t>他：需要合計</t>
  </si>
  <si>
    <t>他：（控除）輸入計</t>
  </si>
  <si>
    <t>国内最終需要計</t>
  </si>
  <si>
    <t>国内需要合計</t>
  </si>
  <si>
    <t>輸出計</t>
  </si>
  <si>
    <t>最終需要計</t>
  </si>
  <si>
    <t>需要合計</t>
  </si>
  <si>
    <t>（控除）輸入計</t>
  </si>
  <si>
    <t>平成27年(2015年)産業連関表 産出表(統合小分類)</t>
    <phoneticPr fontId="3"/>
  </si>
  <si>
    <t>平成27年(2015年)産業連関表 産出表(統合小分類から統合大分類に部門統合)</t>
    <rPh sb="22" eb="24">
      <t>トウゴウ</t>
    </rPh>
    <rPh sb="24" eb="27">
      <t>ショウブンルイ</t>
    </rPh>
    <rPh sb="31" eb="32">
      <t>ダイ</t>
    </rPh>
    <rPh sb="35" eb="37">
      <t>ブモン</t>
    </rPh>
    <rPh sb="37" eb="39">
      <t>トウゴウ</t>
    </rPh>
    <phoneticPr fontId="3"/>
  </si>
  <si>
    <t>穀類</t>
  </si>
  <si>
    <t>砂利・砕石</t>
    <rPh sb="3" eb="4">
      <t>クダ</t>
    </rPh>
    <phoneticPr fontId="6"/>
  </si>
  <si>
    <t>その他の鉱物</t>
    <rPh sb="2" eb="3">
      <t>タ</t>
    </rPh>
    <rPh sb="4" eb="6">
      <t>コウブツ</t>
    </rPh>
    <phoneticPr fontId="6"/>
  </si>
  <si>
    <t>酒類</t>
    <rPh sb="0" eb="1">
      <t>サケ</t>
    </rPh>
    <rPh sb="1" eb="2">
      <t>ルイ</t>
    </rPh>
    <phoneticPr fontId="6"/>
  </si>
  <si>
    <t>紡績糸</t>
    <rPh sb="0" eb="2">
      <t>ボウセキ</t>
    </rPh>
    <rPh sb="2" eb="3">
      <t>イト</t>
    </rPh>
    <phoneticPr fontId="6"/>
  </si>
  <si>
    <t>その他の繊維工業製品</t>
    <rPh sb="2" eb="3">
      <t>タ</t>
    </rPh>
    <rPh sb="4" eb="6">
      <t>センイ</t>
    </rPh>
    <rPh sb="6" eb="8">
      <t>コウギョウ</t>
    </rPh>
    <rPh sb="8" eb="10">
      <t>セイヒン</t>
    </rPh>
    <phoneticPr fontId="6"/>
  </si>
  <si>
    <t>織物製・ニット製衣服</t>
    <rPh sb="2" eb="3">
      <t>セイ</t>
    </rPh>
    <rPh sb="7" eb="8">
      <t>セイ</t>
    </rPh>
    <rPh sb="8" eb="10">
      <t>イフク</t>
    </rPh>
    <phoneticPr fontId="6"/>
  </si>
  <si>
    <t>木材</t>
    <rPh sb="0" eb="2">
      <t>モクザイ</t>
    </rPh>
    <phoneticPr fontId="3"/>
  </si>
  <si>
    <t>印刷・製版・製本</t>
    <rPh sb="3" eb="5">
      <t>セイハン</t>
    </rPh>
    <rPh sb="6" eb="8">
      <t>セイホン</t>
    </rPh>
    <phoneticPr fontId="6"/>
  </si>
  <si>
    <t>その他の無機化学工業製品</t>
    <rPh sb="8" eb="10">
      <t>コウギョウ</t>
    </rPh>
    <phoneticPr fontId="6"/>
  </si>
  <si>
    <t>石油化学系基礎製品</t>
    <rPh sb="0" eb="2">
      <t>セキユ</t>
    </rPh>
    <rPh sb="2" eb="4">
      <t>カガク</t>
    </rPh>
    <rPh sb="4" eb="5">
      <t>ケイ</t>
    </rPh>
    <rPh sb="5" eb="7">
      <t>キソ</t>
    </rPh>
    <rPh sb="7" eb="9">
      <t>セイヒン</t>
    </rPh>
    <phoneticPr fontId="6"/>
  </si>
  <si>
    <t>脂肪族中間物・環式中間物・合成染料・有機顔料</t>
    <rPh sb="0" eb="2">
      <t>シボウ</t>
    </rPh>
    <rPh sb="2" eb="3">
      <t>ゾク</t>
    </rPh>
    <rPh sb="3" eb="5">
      <t>チュウカン</t>
    </rPh>
    <rPh sb="5" eb="6">
      <t>ブツ</t>
    </rPh>
    <rPh sb="7" eb="8">
      <t>カン</t>
    </rPh>
    <rPh sb="8" eb="9">
      <t>シキ</t>
    </rPh>
    <rPh sb="9" eb="11">
      <t>チュウカン</t>
    </rPh>
    <rPh sb="11" eb="12">
      <t>ブツ</t>
    </rPh>
    <rPh sb="13" eb="15">
      <t>ゴウセイ</t>
    </rPh>
    <rPh sb="15" eb="17">
      <t>センリョウ</t>
    </rPh>
    <rPh sb="18" eb="20">
      <t>ユウキ</t>
    </rPh>
    <rPh sb="20" eb="22">
      <t>ガンリョウ</t>
    </rPh>
    <phoneticPr fontId="6"/>
  </si>
  <si>
    <t>その他の有機化学工業製品</t>
    <rPh sb="8" eb="10">
      <t>コウギョウ</t>
    </rPh>
    <phoneticPr fontId="6"/>
  </si>
  <si>
    <t>医薬品</t>
    <rPh sb="0" eb="3">
      <t>イヤクヒン</t>
    </rPh>
    <phoneticPr fontId="6"/>
  </si>
  <si>
    <t>油脂加工製品・界面活性剤</t>
  </si>
  <si>
    <t>化粧品・歯磨</t>
    <rPh sb="0" eb="3">
      <t>ケショウヒン</t>
    </rPh>
    <rPh sb="4" eb="6">
      <t>ハミガ</t>
    </rPh>
    <phoneticPr fontId="25"/>
  </si>
  <si>
    <t>なめし革・革製品・毛皮(革製履物を除く)</t>
    <rPh sb="5" eb="6">
      <t>カワ</t>
    </rPh>
    <rPh sb="6" eb="8">
      <t>セイヒン</t>
    </rPh>
    <rPh sb="12" eb="14">
      <t>カワセイ</t>
    </rPh>
    <rPh sb="14" eb="16">
      <t>ハキモノ</t>
    </rPh>
    <rPh sb="17" eb="18">
      <t>ノゾ</t>
    </rPh>
    <phoneticPr fontId="25"/>
  </si>
  <si>
    <t>鋳鍛造品(鉄)</t>
    <rPh sb="5" eb="6">
      <t>テツ</t>
    </rPh>
    <phoneticPr fontId="25"/>
  </si>
  <si>
    <t>ガス・石油機器・暖房・調理装置</t>
    <rPh sb="11" eb="13">
      <t>チョウリ</t>
    </rPh>
    <rPh sb="13" eb="15">
      <t>ソウチ</t>
    </rPh>
    <phoneticPr fontId="25"/>
  </si>
  <si>
    <t>その他のはん用機械</t>
    <rPh sb="2" eb="3">
      <t>タ</t>
    </rPh>
    <rPh sb="6" eb="7">
      <t>ヨウ</t>
    </rPh>
    <rPh sb="7" eb="9">
      <t>キカイ</t>
    </rPh>
    <phoneticPr fontId="6"/>
  </si>
  <si>
    <t>農業用機械</t>
    <rPh sb="2" eb="3">
      <t>ヨウ</t>
    </rPh>
    <phoneticPr fontId="6"/>
  </si>
  <si>
    <t>建設・鉱山機械</t>
    <rPh sb="0" eb="2">
      <t>ケンセツ</t>
    </rPh>
    <rPh sb="3" eb="5">
      <t>コウザン</t>
    </rPh>
    <phoneticPr fontId="6"/>
  </si>
  <si>
    <t>生活関連産業用機械</t>
    <rPh sb="7" eb="9">
      <t>キカイ</t>
    </rPh>
    <phoneticPr fontId="6"/>
  </si>
  <si>
    <t>金属加工機械</t>
    <rPh sb="0" eb="2">
      <t>キンゾク</t>
    </rPh>
    <rPh sb="2" eb="4">
      <t>カコウ</t>
    </rPh>
    <rPh sb="4" eb="6">
      <t>キカイ</t>
    </rPh>
    <phoneticPr fontId="6"/>
  </si>
  <si>
    <t>サービス用・娯楽用機器</t>
    <rPh sb="6" eb="9">
      <t>ゴラクヨウ</t>
    </rPh>
    <phoneticPr fontId="25"/>
  </si>
  <si>
    <t>計測機器</t>
    <rPh sb="0" eb="2">
      <t>ケイソク</t>
    </rPh>
    <rPh sb="2" eb="4">
      <t>キキ</t>
    </rPh>
    <phoneticPr fontId="6"/>
  </si>
  <si>
    <t>光学機械・レンズ</t>
    <rPh sb="0" eb="2">
      <t>コウガク</t>
    </rPh>
    <rPh sb="2" eb="4">
      <t>キカイ</t>
    </rPh>
    <phoneticPr fontId="6"/>
  </si>
  <si>
    <t>電子デバイス</t>
    <rPh sb="0" eb="2">
      <t>デンシ</t>
    </rPh>
    <phoneticPr fontId="6"/>
  </si>
  <si>
    <t>その他の電子部品</t>
    <rPh sb="2" eb="3">
      <t>タ</t>
    </rPh>
    <rPh sb="4" eb="6">
      <t>デンシ</t>
    </rPh>
    <rPh sb="6" eb="8">
      <t>ブヒン</t>
    </rPh>
    <phoneticPr fontId="6"/>
  </si>
  <si>
    <t>産業用電気機器</t>
    <rPh sb="0" eb="3">
      <t>サンギョウヨウ</t>
    </rPh>
    <rPh sb="3" eb="5">
      <t>デンキ</t>
    </rPh>
    <rPh sb="5" eb="7">
      <t>キキ</t>
    </rPh>
    <phoneticPr fontId="6"/>
  </si>
  <si>
    <t>民生用電気機器</t>
    <rPh sb="0" eb="3">
      <t>ミンセイヨウ</t>
    </rPh>
    <rPh sb="3" eb="5">
      <t>デンキ</t>
    </rPh>
    <rPh sb="5" eb="7">
      <t>キキ</t>
    </rPh>
    <phoneticPr fontId="6"/>
  </si>
  <si>
    <t>電子応用装置</t>
    <rPh sb="0" eb="2">
      <t>デンシ</t>
    </rPh>
    <rPh sb="2" eb="4">
      <t>オウヨウ</t>
    </rPh>
    <rPh sb="4" eb="6">
      <t>ソウチ</t>
    </rPh>
    <phoneticPr fontId="6"/>
  </si>
  <si>
    <t>電気計測器</t>
    <rPh sb="0" eb="2">
      <t>デンキ</t>
    </rPh>
    <rPh sb="2" eb="5">
      <t>ケイソクキ</t>
    </rPh>
    <phoneticPr fontId="6"/>
  </si>
  <si>
    <t>その他の電気機械</t>
    <rPh sb="2" eb="3">
      <t>タ</t>
    </rPh>
    <rPh sb="4" eb="6">
      <t>デンキ</t>
    </rPh>
    <rPh sb="6" eb="8">
      <t>キカイ</t>
    </rPh>
    <phoneticPr fontId="6"/>
  </si>
  <si>
    <t>映像・音響機器</t>
    <rPh sb="0" eb="2">
      <t>エイゾウ</t>
    </rPh>
    <rPh sb="3" eb="5">
      <t>オンキョウ</t>
    </rPh>
    <rPh sb="5" eb="7">
      <t>キキ</t>
    </rPh>
    <phoneticPr fontId="25"/>
  </si>
  <si>
    <t>電子計算機・同附属装置</t>
    <rPh sb="0" eb="2">
      <t>デンシ</t>
    </rPh>
    <rPh sb="2" eb="5">
      <t>ケイサンキ</t>
    </rPh>
    <rPh sb="6" eb="7">
      <t>ドウ</t>
    </rPh>
    <rPh sb="7" eb="9">
      <t>フゾク</t>
    </rPh>
    <rPh sb="9" eb="11">
      <t>ソウチ</t>
    </rPh>
    <phoneticPr fontId="6"/>
  </si>
  <si>
    <t>がん具・運動用品</t>
    <rPh sb="2" eb="3">
      <t>グ</t>
    </rPh>
    <rPh sb="4" eb="6">
      <t>ウンドウ</t>
    </rPh>
    <rPh sb="6" eb="8">
      <t>ヨウヒン</t>
    </rPh>
    <phoneticPr fontId="6"/>
  </si>
  <si>
    <t>再生資源回収・加工処理</t>
    <rPh sb="0" eb="2">
      <t>サイセイ</t>
    </rPh>
    <rPh sb="2" eb="4">
      <t>シゲン</t>
    </rPh>
    <rPh sb="4" eb="6">
      <t>カイシュウ</t>
    </rPh>
    <rPh sb="7" eb="9">
      <t>カコウ</t>
    </rPh>
    <rPh sb="9" eb="11">
      <t>ショリ</t>
    </rPh>
    <phoneticPr fontId="6"/>
  </si>
  <si>
    <t>住宅賃貸料（帰属家賃）</t>
    <rPh sb="0" eb="2">
      <t>ジュウタク</t>
    </rPh>
    <rPh sb="2" eb="5">
      <t>チンタイリョウ</t>
    </rPh>
    <rPh sb="6" eb="8">
      <t>キゾク</t>
    </rPh>
    <rPh sb="8" eb="10">
      <t>ヤチン</t>
    </rPh>
    <phoneticPr fontId="6"/>
  </si>
  <si>
    <t>道路貨物輸送（自家輸送を除く。）</t>
    <rPh sb="7" eb="9">
      <t>ジカ</t>
    </rPh>
    <rPh sb="9" eb="11">
      <t>ユソウ</t>
    </rPh>
    <phoneticPr fontId="6"/>
  </si>
  <si>
    <t>自家輸送（旅客自動車）</t>
    <rPh sb="7" eb="10">
      <t>ジドウシャ</t>
    </rPh>
    <phoneticPr fontId="6"/>
  </si>
  <si>
    <t>自家輸送（貨物自動車）</t>
    <rPh sb="7" eb="10">
      <t>ジドウシャ</t>
    </rPh>
    <phoneticPr fontId="6"/>
  </si>
  <si>
    <t>貨物利用運送</t>
    <rPh sb="2" eb="4">
      <t>リヨウ</t>
    </rPh>
    <rPh sb="4" eb="6">
      <t>ウンソウ</t>
    </rPh>
    <phoneticPr fontId="6"/>
  </si>
  <si>
    <t>その他の運輸附帯サービス</t>
    <rPh sb="6" eb="8">
      <t>フタイ</t>
    </rPh>
    <phoneticPr fontId="3"/>
  </si>
  <si>
    <t>郵便・信書便</t>
    <rPh sb="3" eb="5">
      <t>シンショ</t>
    </rPh>
    <rPh sb="5" eb="6">
      <t>ビン</t>
    </rPh>
    <phoneticPr fontId="6"/>
  </si>
  <si>
    <t>通信</t>
  </si>
  <si>
    <t>情報サービス</t>
    <rPh sb="0" eb="2">
      <t>ジョウホウ</t>
    </rPh>
    <phoneticPr fontId="6"/>
  </si>
  <si>
    <t>インターネット附随サービス</t>
    <rPh sb="7" eb="9">
      <t>フズイ</t>
    </rPh>
    <phoneticPr fontId="6"/>
  </si>
  <si>
    <t>映像・音声・文字情報制作</t>
    <rPh sb="0" eb="2">
      <t>エイゾウ</t>
    </rPh>
    <rPh sb="3" eb="5">
      <t>オンセイ</t>
    </rPh>
    <rPh sb="6" eb="8">
      <t>モジ</t>
    </rPh>
    <rPh sb="8" eb="10">
      <t>ジョウホウ</t>
    </rPh>
    <rPh sb="10" eb="12">
      <t>セイサク</t>
    </rPh>
    <phoneticPr fontId="6"/>
  </si>
  <si>
    <t>医療</t>
    <rPh sb="0" eb="2">
      <t>イリョウ</t>
    </rPh>
    <phoneticPr fontId="6"/>
  </si>
  <si>
    <t>保健衛生</t>
    <rPh sb="0" eb="2">
      <t>ホケン</t>
    </rPh>
    <rPh sb="2" eb="4">
      <t>エイセイ</t>
    </rPh>
    <phoneticPr fontId="6"/>
  </si>
  <si>
    <t>社会保険・社会福祉</t>
    <rPh sb="0" eb="2">
      <t>シャカイ</t>
    </rPh>
    <rPh sb="2" eb="4">
      <t>ホケン</t>
    </rPh>
    <rPh sb="5" eb="7">
      <t>シャカイ</t>
    </rPh>
    <rPh sb="7" eb="9">
      <t>フクシ</t>
    </rPh>
    <phoneticPr fontId="6"/>
  </si>
  <si>
    <t>介護</t>
    <rPh sb="0" eb="2">
      <t>カイゴ</t>
    </rPh>
    <phoneticPr fontId="6"/>
  </si>
  <si>
    <t>その他の非営利団体サービス</t>
    <rPh sb="4" eb="7">
      <t>ヒエイリ</t>
    </rPh>
    <rPh sb="7" eb="9">
      <t>ダンタイ</t>
    </rPh>
    <phoneticPr fontId="6"/>
  </si>
  <si>
    <t>貸自動車業</t>
    <rPh sb="0" eb="1">
      <t>カ</t>
    </rPh>
    <rPh sb="1" eb="4">
      <t>ジドウシャ</t>
    </rPh>
    <rPh sb="4" eb="5">
      <t>ギョウ</t>
    </rPh>
    <phoneticPr fontId="6"/>
  </si>
  <si>
    <t>自動車整備</t>
    <rPh sb="0" eb="3">
      <t>ジドウシャ</t>
    </rPh>
    <rPh sb="3" eb="5">
      <t>セイビ</t>
    </rPh>
    <phoneticPr fontId="6"/>
  </si>
  <si>
    <t>その他の対事業所サービス</t>
    <rPh sb="2" eb="3">
      <t>ホカ</t>
    </rPh>
    <rPh sb="4" eb="5">
      <t>タイ</t>
    </rPh>
    <rPh sb="5" eb="8">
      <t>ジギョウショ</t>
    </rPh>
    <phoneticPr fontId="6"/>
  </si>
  <si>
    <t>宿泊業</t>
    <rPh sb="0" eb="2">
      <t>シュクハク</t>
    </rPh>
    <rPh sb="2" eb="3">
      <t>ギョウ</t>
    </rPh>
    <phoneticPr fontId="6"/>
  </si>
  <si>
    <t>飲食サービス</t>
    <rPh sb="0" eb="2">
      <t>インショク</t>
    </rPh>
    <phoneticPr fontId="6"/>
  </si>
  <si>
    <t>洗濯・理容・美容・浴場業</t>
    <rPh sb="0" eb="2">
      <t>センタク</t>
    </rPh>
    <rPh sb="3" eb="5">
      <t>リヨウ</t>
    </rPh>
    <rPh sb="6" eb="8">
      <t>ビヨウ</t>
    </rPh>
    <rPh sb="9" eb="11">
      <t>ヨクジョウ</t>
    </rPh>
    <rPh sb="11" eb="12">
      <t>ギョウ</t>
    </rPh>
    <phoneticPr fontId="6"/>
  </si>
  <si>
    <t>娯楽サービス</t>
    <rPh sb="0" eb="2">
      <t>ゴラク</t>
    </rPh>
    <phoneticPr fontId="6"/>
  </si>
  <si>
    <t>平成27年（2015年）東京都産業連関表　地域間表 （取引基本表、統合大分類×２地域）</t>
    <rPh sb="21" eb="23">
      <t>チイキ</t>
    </rPh>
    <rPh sb="23" eb="24">
      <t>カン</t>
    </rPh>
    <rPh sb="24" eb="25">
      <t>ヒョウ</t>
    </rPh>
    <rPh sb="27" eb="29">
      <t>トリヒキ</t>
    </rPh>
    <rPh sb="29" eb="31">
      <t>キホン</t>
    </rPh>
    <rPh sb="33" eb="35">
      <t>トウゴウ</t>
    </rPh>
    <rPh sb="35" eb="38">
      <t>ダイブンルイ</t>
    </rPh>
    <rPh sb="40" eb="42">
      <t>チイキ</t>
    </rPh>
    <phoneticPr fontId="3"/>
  </si>
  <si>
    <t>B列</t>
    <rPh sb="1" eb="2">
      <t>レツ</t>
    </rPh>
    <phoneticPr fontId="3"/>
  </si>
  <si>
    <t>（参考）平成27年（2015年）東京都産業連関表　部門分類</t>
    <rPh sb="1" eb="3">
      <t>サンコウ</t>
    </rPh>
    <rPh sb="4" eb="6">
      <t>ヘイセイ</t>
    </rPh>
    <rPh sb="8" eb="9">
      <t>ネン</t>
    </rPh>
    <rPh sb="14" eb="15">
      <t>ネン</t>
    </rPh>
    <rPh sb="16" eb="19">
      <t>トウキョウト</t>
    </rPh>
    <rPh sb="19" eb="21">
      <t>サンギョウ</t>
    </rPh>
    <rPh sb="21" eb="23">
      <t>レンカン</t>
    </rPh>
    <rPh sb="23" eb="24">
      <t>ヒョウ</t>
    </rPh>
    <rPh sb="25" eb="27">
      <t>ブモン</t>
    </rPh>
    <rPh sb="27" eb="29">
      <t>ブンルイ</t>
    </rPh>
    <phoneticPr fontId="47"/>
  </si>
  <si>
    <t>このシートでは、東京都産業連関表の部門分類を確認できます。各部門の代表的な製品・産業名を例示しています。</t>
    <rPh sb="8" eb="11">
      <t>トウキョウト</t>
    </rPh>
    <rPh sb="11" eb="13">
      <t>サンギョウ</t>
    </rPh>
    <rPh sb="13" eb="15">
      <t>レンカン</t>
    </rPh>
    <rPh sb="15" eb="16">
      <t>ヒョウ</t>
    </rPh>
    <rPh sb="17" eb="19">
      <t>ブモン</t>
    </rPh>
    <rPh sb="19" eb="21">
      <t>ブンルイ</t>
    </rPh>
    <rPh sb="22" eb="24">
      <t>カクニン</t>
    </rPh>
    <rPh sb="29" eb="32">
      <t>カクブモン</t>
    </rPh>
    <rPh sb="44" eb="46">
      <t>レイジ</t>
    </rPh>
    <phoneticPr fontId="47"/>
  </si>
  <si>
    <t>「製品・産業（例示）」列を確認し、入力しようとする財・サービスが、どの部門に対応するか判断します。部門が確定したら、該当部門のコードを入力シートのコード欄に入力してください。</t>
    <rPh sb="1" eb="3">
      <t>セイヒン</t>
    </rPh>
    <rPh sb="4" eb="6">
      <t>サンギョウ</t>
    </rPh>
    <rPh sb="7" eb="9">
      <t>レイジ</t>
    </rPh>
    <rPh sb="11" eb="12">
      <t>レツ</t>
    </rPh>
    <rPh sb="13" eb="15">
      <t>カクニン</t>
    </rPh>
    <rPh sb="17" eb="19">
      <t>ニュウリョク</t>
    </rPh>
    <rPh sb="25" eb="26">
      <t>ザイ</t>
    </rPh>
    <rPh sb="35" eb="37">
      <t>ブモン</t>
    </rPh>
    <rPh sb="38" eb="40">
      <t>タイオウ</t>
    </rPh>
    <rPh sb="43" eb="45">
      <t>ハンダン</t>
    </rPh>
    <phoneticPr fontId="48"/>
  </si>
  <si>
    <t>なお、部門の確定に注意が必要な製品・産業名については、太字で表示しています。</t>
    <rPh sb="27" eb="29">
      <t>フトジ</t>
    </rPh>
    <phoneticPr fontId="47"/>
  </si>
  <si>
    <t>部門番号</t>
  </si>
  <si>
    <t>統合大分類</t>
  </si>
  <si>
    <t xml:space="preserve">   統合中分類</t>
  </si>
  <si>
    <t>統合小分類</t>
  </si>
  <si>
    <t>製品・産業　（例示）</t>
  </si>
  <si>
    <t>農林漁業</t>
    <rPh sb="2" eb="3">
      <t>ギョ</t>
    </rPh>
    <phoneticPr fontId="30"/>
  </si>
  <si>
    <t>耕種農業</t>
  </si>
  <si>
    <t>米、稲わら、小麦、大麦、裸麦</t>
    <rPh sb="12" eb="13">
      <t>ハダカ</t>
    </rPh>
    <rPh sb="13" eb="14">
      <t>ムギ</t>
    </rPh>
    <phoneticPr fontId="30"/>
  </si>
  <si>
    <t>さつまいも、じゃがいも、大豆、えんどう、そらまめ、いんげん豆、小豆、らっかせい</t>
    <rPh sb="29" eb="30">
      <t>マメ</t>
    </rPh>
    <rPh sb="31" eb="33">
      <t>アズキ</t>
    </rPh>
    <phoneticPr fontId="30"/>
  </si>
  <si>
    <t>かぼちゃ、ピーマン、きゅうり、メロン、すいか、なす、トマト、さやえんどう、さやいんげん、キャベツ、はくさい、ほうれんそう、ねぎ、たまねぎ、にら、みつば、しゅんぎく、にんにく、レタス、セロリ、カリフラワー、ブロッコリー、アスパラガス、たけのこ、だいこん、かぶ、にんじん、ごぼう、さといも、れんこん、しょうが、いちご、もやし、あしたば、枝豆、うど、やまいも</t>
    <rPh sb="166" eb="168">
      <t>エダマメ</t>
    </rPh>
    <phoneticPr fontId="30"/>
  </si>
  <si>
    <t>みかん、オレンジ、はっさく、グレープフルーツ、りんご、ぶどう、なし、もも、うめ、びわ、かき、くり、キウイフルーツ、パインアップル、バナナ、レモン、ブルーベリー、パッションフルーツ</t>
    <phoneticPr fontId="30"/>
  </si>
  <si>
    <r>
      <rPr>
        <sz val="11"/>
        <rFont val="ＭＳ Ｐゴシック"/>
        <family val="3"/>
        <charset val="128"/>
      </rPr>
      <t>さとうきび、コーヒー豆、カカオ豆、茶（生葉）、ホップ、そば、とうもろこし、あわ、きび、なたね、ごま、オリーブ、こんにゃくいも、香辛料作物　</t>
    </r>
    <r>
      <rPr>
        <b/>
        <sz val="11"/>
        <rFont val="ＭＳ Ｐゴシック"/>
        <family val="3"/>
        <charset val="128"/>
      </rPr>
      <t>※きのこは「</t>
    </r>
    <r>
      <rPr>
        <b/>
        <sz val="11"/>
        <rFont val="Meiryo UI"/>
        <family val="3"/>
        <charset val="128"/>
      </rPr>
      <t xml:space="preserve">015 </t>
    </r>
    <r>
      <rPr>
        <b/>
        <sz val="11"/>
        <rFont val="ＭＳ Ｐゴシック"/>
        <family val="3"/>
        <charset val="128"/>
      </rPr>
      <t>林業」</t>
    </r>
    <rPh sb="15" eb="16">
      <t>マメ</t>
    </rPh>
    <rPh sb="63" eb="66">
      <t>コウシンリョウ</t>
    </rPh>
    <rPh sb="66" eb="68">
      <t>サクモツ</t>
    </rPh>
    <phoneticPr fontId="30"/>
  </si>
  <si>
    <r>
      <rPr>
        <sz val="11"/>
        <rFont val="ＭＳ Ｐゴシック"/>
        <family val="3"/>
        <charset val="128"/>
      </rPr>
      <t>獣医業、カントリーエレベーター、ライスセンター、種付け、選果場、</t>
    </r>
    <r>
      <rPr>
        <b/>
        <sz val="11"/>
        <rFont val="ＭＳ Ｐゴシック"/>
        <family val="3"/>
        <charset val="128"/>
      </rPr>
      <t>※造園業・植木業は「</t>
    </r>
    <r>
      <rPr>
        <b/>
        <sz val="11"/>
        <rFont val="Meiryo UI"/>
        <family val="3"/>
        <charset val="128"/>
      </rPr>
      <t xml:space="preserve">679 </t>
    </r>
    <r>
      <rPr>
        <b/>
        <sz val="11"/>
        <rFont val="ＭＳ Ｐゴシック"/>
        <family val="3"/>
        <charset val="128"/>
      </rPr>
      <t>その他の対個人サービス」</t>
    </r>
    <rPh sb="28" eb="31">
      <t>センカジョウ</t>
    </rPh>
    <phoneticPr fontId="30"/>
  </si>
  <si>
    <t>苗木、立木の成長</t>
  </si>
  <si>
    <t>丸太、立木を購入し、素材にして販売</t>
  </si>
  <si>
    <r>
      <rPr>
        <sz val="11"/>
        <rFont val="ＭＳ Ｐゴシック"/>
        <family val="3"/>
        <charset val="128"/>
      </rPr>
      <t>沿岸・沖合・遠洋漁業（魚類、えび、かに、いか、たこ、うに、なまこ、貝類、海藻類</t>
    </r>
    <r>
      <rPr>
        <sz val="11"/>
        <rFont val="DejaVu Sans"/>
        <family val="2"/>
      </rPr>
      <t>(</t>
    </r>
    <r>
      <rPr>
        <sz val="11"/>
        <rFont val="ＭＳ Ｐゴシック"/>
        <family val="3"/>
        <charset val="128"/>
      </rPr>
      <t>昆布、わかめ、のり等</t>
    </r>
    <r>
      <rPr>
        <sz val="11"/>
        <rFont val="DejaVu Sans"/>
        <family val="2"/>
      </rPr>
      <t>)</t>
    </r>
    <r>
      <rPr>
        <sz val="11"/>
        <rFont val="ＭＳ Ｐゴシック"/>
        <family val="3"/>
        <charset val="128"/>
      </rPr>
      <t>、まあじ、ぶり、たい、真珠）</t>
    </r>
    <rPh sb="34" eb="35">
      <t>ルイ</t>
    </rPh>
    <rPh sb="38" eb="39">
      <t>ルイ</t>
    </rPh>
    <rPh sb="40" eb="42">
      <t>コンブ</t>
    </rPh>
    <rPh sb="49" eb="50">
      <t>トウ</t>
    </rPh>
    <phoneticPr fontId="30"/>
  </si>
  <si>
    <t>石炭・亜炭・原油・天然ガスの掘採</t>
  </si>
  <si>
    <t>その他の鉱業</t>
    <rPh sb="2" eb="3">
      <t>タ</t>
    </rPh>
    <rPh sb="4" eb="6">
      <t>コウギョウ</t>
    </rPh>
    <phoneticPr fontId="30"/>
  </si>
  <si>
    <t>砂利・砕石</t>
  </si>
  <si>
    <t>砂・砂利・玉石の掘採、砕石、石材</t>
    <rPh sb="11" eb="13">
      <t>サイセキ</t>
    </rPh>
    <rPh sb="14" eb="16">
      <t>セキザイ</t>
    </rPh>
    <phoneticPr fontId="30"/>
  </si>
  <si>
    <t>その他の鉱物</t>
    <phoneticPr fontId="30"/>
  </si>
  <si>
    <r>
      <rPr>
        <sz val="11"/>
        <rFont val="ＭＳ Ｐゴシック"/>
        <family val="3"/>
        <charset val="128"/>
      </rPr>
      <t>金・銀・砂金・鉛・亜鉛・鉄鉱、銅、ウランの掘採</t>
    </r>
    <r>
      <rPr>
        <sz val="11"/>
        <rFont val="DejaVu Sans"/>
        <family val="2"/>
      </rPr>
      <t>,</t>
    </r>
    <r>
      <rPr>
        <sz val="11"/>
        <rFont val="ＭＳ Ｐゴシック"/>
        <family val="3"/>
        <charset val="128"/>
      </rPr>
      <t>石灰石、ドロマイト、ろう石、けい石、粘土、長石、重晶石、ベントナイトの掘採</t>
    </r>
    <phoneticPr fontId="30"/>
  </si>
  <si>
    <t>畜産食料品</t>
    <phoneticPr fontId="30"/>
  </si>
  <si>
    <t>牛肉、豚肉、鶏肉、羊肉、馬肉等、肉加工品（ハム、焼豚、ベーコン）、びん缶詰（コンビーフ、うずら）、飲用牛乳、チーズ、バター、アイスクリーム、乳酸菌飲料、れん乳、発酵乳、精製はちみつ、乾燥卵</t>
    <phoneticPr fontId="30"/>
  </si>
  <si>
    <t>精米、小麦粉、米ぬか、そば粉、こんにゃく粉</t>
  </si>
  <si>
    <t>めん、パン、マカロニ、サンドイッチ、キャラメル、ドロップ、チョコ、和菓子、スナック菓子、ガム、ケーキ</t>
  </si>
  <si>
    <t>酒類</t>
  </si>
  <si>
    <r>
      <t>清酒、ビール、ウィスキー、ワイン、ブランデー、焼酎、果実酒、</t>
    </r>
    <r>
      <rPr>
        <b/>
        <sz val="11"/>
        <rFont val="DejaVu Sans"/>
        <family val="2"/>
      </rPr>
      <t>※甘酒は「</t>
    </r>
    <r>
      <rPr>
        <b/>
        <sz val="11"/>
        <rFont val="Meiryo UI"/>
        <family val="3"/>
        <charset val="128"/>
      </rPr>
      <t xml:space="preserve">111 </t>
    </r>
    <r>
      <rPr>
        <b/>
        <sz val="11"/>
        <rFont val="DejaVu Sans"/>
        <family val="2"/>
      </rPr>
      <t>食料品」</t>
    </r>
  </si>
  <si>
    <r>
      <t>緑茶飲料、麦茶飲料、コーヒー、清涼飲料、製氷、ミネラルウォーター、</t>
    </r>
    <r>
      <rPr>
        <b/>
        <sz val="11"/>
        <rFont val="DejaVu Sans"/>
        <family val="2"/>
      </rPr>
      <t>※野菜ジュース・濃縮果汁・天然果汁は「</t>
    </r>
    <r>
      <rPr>
        <b/>
        <sz val="11"/>
        <rFont val="Meiryo UI"/>
        <family val="3"/>
        <charset val="128"/>
      </rPr>
      <t xml:space="preserve">111 </t>
    </r>
    <r>
      <rPr>
        <b/>
        <sz val="11"/>
        <rFont val="DejaVu Sans"/>
        <family val="2"/>
      </rPr>
      <t>食料品」</t>
    </r>
  </si>
  <si>
    <t>家畜・養魚用飼料、ペットフード、有機質肥料、たい肥</t>
  </si>
  <si>
    <t>紡績糸</t>
    <rPh sb="2" eb="3">
      <t>イト</t>
    </rPh>
    <phoneticPr fontId="30"/>
  </si>
  <si>
    <t>生糸、綿糸、化学繊維紡績糸（アセテート、ナイロン、アクリル、ポリエステル）、毛糸</t>
  </si>
  <si>
    <t>綿織物、スフ織物、絹織物、毛織物</t>
  </si>
  <si>
    <t>その他の繊維工業製品</t>
  </si>
  <si>
    <t>衣服・その他の繊維既製品</t>
  </si>
  <si>
    <t>織物製・ニット製衣服</t>
    <rPh sb="0" eb="2">
      <t>オリモノ</t>
    </rPh>
    <rPh sb="2" eb="3">
      <t>セイ</t>
    </rPh>
    <rPh sb="7" eb="8">
      <t>セイ</t>
    </rPh>
    <rPh sb="8" eb="10">
      <t>イフク</t>
    </rPh>
    <phoneticPr fontId="30"/>
  </si>
  <si>
    <t>木材・木製品</t>
  </si>
  <si>
    <t>木材</t>
  </si>
  <si>
    <t>製材、ベニヤ板、合板、床板、木材チップ</t>
  </si>
  <si>
    <t>パーティクルボード、木箱、酒たる、おけ、コルク栓、げた</t>
  </si>
  <si>
    <t>木製・金属製（机、テーブル、いす、流し台、たんす、すだれ、額縁、雨戸、ふすま）</t>
  </si>
  <si>
    <t>段ボール箱、紙コップ、紙皿、セメント袋、ショッピングバッグ</t>
  </si>
  <si>
    <t>ティッシュペーパー、トイレットペーパー、紙タオル、生理用品、紙おむつ、封筒、ノート、手帳、原稿用紙、便箋、名札台紙、ガムテープ（紙）</t>
  </si>
  <si>
    <t>その他製造工業製品</t>
    <rPh sb="2" eb="3">
      <t>タ</t>
    </rPh>
    <rPh sb="3" eb="5">
      <t>セイゾウ</t>
    </rPh>
    <rPh sb="5" eb="7">
      <t>コウギョウ</t>
    </rPh>
    <rPh sb="7" eb="9">
      <t>セイヒン</t>
    </rPh>
    <phoneticPr fontId="30"/>
  </si>
  <si>
    <r>
      <t>書籍・雑誌・新聞・カレンダー・缶詰ラベル・広告・紙幣等の印刷、製版、製本、</t>
    </r>
    <r>
      <rPr>
        <b/>
        <sz val="11"/>
        <rFont val="DejaVu Sans"/>
        <family val="2"/>
      </rPr>
      <t>※書籍・雑誌・新聞の発行は「</t>
    </r>
    <r>
      <rPr>
        <b/>
        <sz val="11"/>
        <rFont val="Meiryo UI"/>
        <family val="3"/>
        <charset val="128"/>
      </rPr>
      <t xml:space="preserve">595 </t>
    </r>
    <r>
      <rPr>
        <b/>
        <sz val="11"/>
        <rFont val="DejaVu Sans"/>
        <family val="2"/>
      </rPr>
      <t>映像・音声・文字情報制作」</t>
    </r>
  </si>
  <si>
    <t>アンモニア、アンモニア水、窒素質・りん酸質肥料、複合肥料</t>
  </si>
  <si>
    <t>石油化学系基礎製品</t>
    <rPh sb="4" eb="5">
      <t>ケイ</t>
    </rPh>
    <phoneticPr fontId="30"/>
  </si>
  <si>
    <t>エチレン、プロピレン、ブタン、純ベンゼン、純トルエン、キシレン</t>
  </si>
  <si>
    <r>
      <rPr>
        <sz val="11"/>
        <rFont val="ＭＳ Ｐゴシック"/>
        <family val="3"/>
        <charset val="128"/>
      </rPr>
      <t>有機化学工業製品</t>
    </r>
    <r>
      <rPr>
        <sz val="11"/>
        <rFont val="DejaVu Sans"/>
        <family val="2"/>
      </rPr>
      <t>(</t>
    </r>
    <r>
      <rPr>
        <sz val="11"/>
        <rFont val="ＭＳ Ｐゴシック"/>
        <family val="3"/>
        <charset val="128"/>
      </rPr>
      <t>石油化学系基礎製品・合成樹脂を除く。</t>
    </r>
    <r>
      <rPr>
        <sz val="11"/>
        <rFont val="DejaVu Sans"/>
        <family val="2"/>
      </rPr>
      <t>)</t>
    </r>
    <rPh sb="9" eb="11">
      <t>セキユ</t>
    </rPh>
    <rPh sb="11" eb="13">
      <t>カガク</t>
    </rPh>
    <rPh sb="13" eb="14">
      <t>ケイ</t>
    </rPh>
    <rPh sb="14" eb="16">
      <t>キソ</t>
    </rPh>
    <rPh sb="16" eb="18">
      <t>セイヒン</t>
    </rPh>
    <rPh sb="19" eb="21">
      <t>ゴウセイ</t>
    </rPh>
    <rPh sb="21" eb="23">
      <t>ジュシ</t>
    </rPh>
    <rPh sb="24" eb="25">
      <t>ノゾ</t>
    </rPh>
    <phoneticPr fontId="30"/>
  </si>
  <si>
    <t>脂肪族中間物・環式中間物・合成染料・有機顔料</t>
    <rPh sb="13" eb="15">
      <t>ゴウセイ</t>
    </rPh>
    <rPh sb="15" eb="17">
      <t>センリョウ</t>
    </rPh>
    <rPh sb="18" eb="20">
      <t>ユウキ</t>
    </rPh>
    <rPh sb="20" eb="22">
      <t>ガンリョウ</t>
    </rPh>
    <phoneticPr fontId="30"/>
  </si>
  <si>
    <t>フェノール樹脂、ユリア樹脂、メラミン樹脂、ポリエチレン、塩化ビニル樹脂、ポリアミド系樹脂、石油系樹脂</t>
  </si>
  <si>
    <t>レーヨン、アセテート、ナイロン・ポリエステル・アクリル・ビニロン・ポリプロピレン長繊維糸・短繊維</t>
  </si>
  <si>
    <t>油脂加工製品・界面活性剤</t>
    <phoneticPr fontId="30"/>
  </si>
  <si>
    <t>化粧品・歯磨</t>
    <rPh sb="0" eb="3">
      <t>ケショウヒン</t>
    </rPh>
    <rPh sb="4" eb="6">
      <t>ハミガ</t>
    </rPh>
    <phoneticPr fontId="30"/>
  </si>
  <si>
    <t>塗料、印刷インキ、シンナー</t>
  </si>
  <si>
    <t>石油・石炭製品</t>
    <phoneticPr fontId="30"/>
  </si>
  <si>
    <r>
      <t>ガソリン、ジェット燃料油、灯油、軽油、</t>
    </r>
    <r>
      <rPr>
        <sz val="11"/>
        <rFont val="Meiryo UI"/>
        <family val="3"/>
        <charset val="128"/>
      </rPr>
      <t>A</t>
    </r>
    <r>
      <rPr>
        <sz val="11"/>
        <rFont val="DejaVu Sans"/>
        <family val="2"/>
      </rPr>
      <t>重油、</t>
    </r>
    <r>
      <rPr>
        <sz val="11"/>
        <rFont val="Meiryo UI"/>
        <family val="3"/>
        <charset val="128"/>
      </rPr>
      <t>B</t>
    </r>
    <r>
      <rPr>
        <sz val="11"/>
        <rFont val="DejaVu Sans"/>
        <family val="2"/>
      </rPr>
      <t>重油、</t>
    </r>
    <r>
      <rPr>
        <sz val="11"/>
        <rFont val="Meiryo UI"/>
        <family val="3"/>
        <charset val="128"/>
      </rPr>
      <t>C</t>
    </r>
    <r>
      <rPr>
        <sz val="11"/>
        <rFont val="DejaVu Sans"/>
        <family val="2"/>
      </rPr>
      <t>重油、ナフサ、液化石油ガス、グリース、潤滑油、アスファルト、パラフィン、石油ガス</t>
    </r>
  </si>
  <si>
    <t>コークス、練炭、豆炭、コールタール、舗装材料</t>
  </si>
  <si>
    <t>プラスチック・ゴム製品</t>
    <rPh sb="9" eb="11">
      <t>セイヒン</t>
    </rPh>
    <phoneticPr fontId="30"/>
  </si>
  <si>
    <r>
      <t>プラスチック製（ビニル袋、シート、</t>
    </r>
    <r>
      <rPr>
        <sz val="11"/>
        <rFont val="Meiryo UI"/>
        <family val="3"/>
        <charset val="128"/>
      </rPr>
      <t>ID</t>
    </r>
    <r>
      <rPr>
        <sz val="11"/>
        <rFont val="DejaVu Sans"/>
        <family val="2"/>
      </rPr>
      <t>カード、いすカバー、カーテン、自動車カバー、テーブルカバー、テント、粘着テープ、風呂敷、帽子、レインコート、ワッペン、板、棒、管、ホース、雨とい、スポンジ、断熱材（発砲製品）、発砲スチロール、カップラーメン容器、畳床、自動車ダッシュボード、ホイールキャップ、プッシュボタン、ネジ、家庭用風呂、浄化槽、パイプ、コンテナ、安全帽、海上用ブイ、カラーコーン、ヘルメット、納豆容器、薬瓶、水筒、洗剤・シャンプー容器、灯油缶、哺乳瓶、飲料容器、マヨネーズ容器、かご、箱、おけ、植木鉢、コップ、皿、食器、蠅たたき、洗濯ばさみ、風呂ふた、ようじ、レモン絞り器、キャッシュカード、消しゴム、人工芝、つり革、トイレ、歯ブラシ柄、ビニルテープ、湯たんぽ、まな板、ゴミ箱、ラッピングフィルム）、</t>
    </r>
    <r>
      <rPr>
        <b/>
        <sz val="11"/>
        <rFont val="DejaVu Sans"/>
        <family val="2"/>
      </rPr>
      <t>※プラスチック製履物は「</t>
    </r>
    <r>
      <rPr>
        <b/>
        <sz val="11"/>
        <rFont val="Meiryo UI"/>
        <family val="3"/>
        <charset val="128"/>
      </rPr>
      <t xml:space="preserve">222 </t>
    </r>
    <r>
      <rPr>
        <b/>
        <sz val="11"/>
        <rFont val="DejaVu Sans"/>
        <family val="2"/>
      </rPr>
      <t>ゴム製品」</t>
    </r>
  </si>
  <si>
    <t>タイヤ、チューブ</t>
  </si>
  <si>
    <r>
      <t>地下足袋、ゴム底布靴、スリッパ、総ゴム靴、プラスチック製履物（サンダル、草履、運動靴）、コンベアゴムベルト、ゴムホース、水まくら、手術用手袋、消しゴム、ゴムバンド、ゴムガス管、ゴムテープ、エアマットレス、サック、吸着盤、ふた、栓、潜水服、卓球用ラバー、</t>
    </r>
    <r>
      <rPr>
        <sz val="11"/>
        <rFont val="Meiryo UI"/>
        <family val="3"/>
        <charset val="128"/>
      </rPr>
      <t>TV</t>
    </r>
    <r>
      <rPr>
        <sz val="11"/>
        <rFont val="DejaVu Sans"/>
        <family val="2"/>
      </rPr>
      <t>ゴム足</t>
    </r>
  </si>
  <si>
    <t>なめし革・革製品・毛皮</t>
    <rPh sb="5" eb="6">
      <t>カワ</t>
    </rPh>
    <rPh sb="6" eb="8">
      <t>セイヒン</t>
    </rPh>
    <phoneticPr fontId="30"/>
  </si>
  <si>
    <t>紳士用・婦人用・子供用革靴、登山靴、スケート靴、ゴルフ靴、作業用革靴</t>
  </si>
  <si>
    <t>なめし革、ベルト、ランドセル、財布、ハンドバッグ、馬具、むち、腕時計革バンド</t>
  </si>
  <si>
    <t>板ガラス、安全ガラス、複層ガラス</t>
  </si>
  <si>
    <t>ガラス短繊維フェルト、ガラス短繊維ボード、ガラス長繊維ロービング、光ファイバ（素線）</t>
  </si>
  <si>
    <t>カーブミラー、自動車ガラス、鏡、フラスコ、ビーカー、試験管、薬瓶、シリンダ、シャーレ、花瓶、金魚鉢、灰皿、文鎮、グラス、醤油差し、果物皿、紅茶ポット、レンズ、信号用ガラス、タイル、風鈴、ネームプレート</t>
  </si>
  <si>
    <t>セメント</t>
  </si>
  <si>
    <t>生コンクリート</t>
  </si>
  <si>
    <r>
      <t>電柱、杭、雨水ます、漁礁、水槽、タイル風呂、マンホールふた、板、浄化槽、テトラポッド、とうろう、土台、橋げた、まくら木、</t>
    </r>
    <r>
      <rPr>
        <sz val="11"/>
        <rFont val="Meiryo UI"/>
        <family val="3"/>
        <charset val="128"/>
      </rPr>
      <t>U</t>
    </r>
    <r>
      <rPr>
        <sz val="11"/>
        <rFont val="DejaVu Sans"/>
        <family val="2"/>
      </rPr>
      <t>字溝、遠心力鉄筋コンクリート管、ヒューム管、積ブロック、法止めブロック、ボックスカルバート、</t>
    </r>
    <r>
      <rPr>
        <sz val="11"/>
        <rFont val="Meiryo UI"/>
        <family val="3"/>
        <charset val="128"/>
      </rPr>
      <t>L</t>
    </r>
    <r>
      <rPr>
        <sz val="11"/>
        <rFont val="DejaVu Sans"/>
        <family val="2"/>
      </rPr>
      <t>字溝、点字ブロック、人造大理石、煙突、石綿スレートかわら、セメントかわら</t>
    </r>
  </si>
  <si>
    <t>タイル、便器、水槽、浴槽、電気絶縁材料、管、耐熱製品、ビーカー、置物、玩具、急す、皿、コップ、食器、瀬戸物、茶碗、とっくり、土瓶、はしおき、植木鉢、すりばち、壺、かめ、花器、灰皿、たこつぼ、とうろう、湯たんぽ、ネームプレート</t>
  </si>
  <si>
    <t>耐火れんが、耐火モルタル、人造耐火材、石膏ボード、粘土瓦、普通れんが</t>
  </si>
  <si>
    <t>銑鉄（電気炉銑、高炉銑）、フェロアロイ、粗鋼（普通鋼粗鋼、特殊鋼粗鋼）</t>
  </si>
  <si>
    <t>冷間仕上鋼材（ピアノ線、ステンレス線）、めっき鋼材（ブリキ、カラートタン、針金）</t>
  </si>
  <si>
    <r>
      <rPr>
        <sz val="11"/>
        <rFont val="ＭＳ Ｐゴシック"/>
        <family val="3"/>
        <charset val="128"/>
      </rPr>
      <t>鋳鍛造品</t>
    </r>
    <r>
      <rPr>
        <sz val="11"/>
        <rFont val="DejaVu Sans"/>
        <family val="2"/>
      </rPr>
      <t>(</t>
    </r>
    <r>
      <rPr>
        <sz val="11"/>
        <rFont val="ＭＳ Ｐゴシック"/>
        <family val="3"/>
        <charset val="128"/>
      </rPr>
      <t>鉄</t>
    </r>
    <r>
      <rPr>
        <sz val="11"/>
        <rFont val="DejaVu Sans"/>
        <family val="2"/>
      </rPr>
      <t>)</t>
    </r>
    <rPh sb="5" eb="6">
      <t>テツ</t>
    </rPh>
    <phoneticPr fontId="30"/>
  </si>
  <si>
    <t>鋳鍜鋼、鋳鉄管（排水管）、鋳鉄品・鍜工品（いかり、アンカー、コンベヤ部品、シリンダ、なべ、かま、茶釜、天ぷら鍋、キャタピラ、プロペラ、マンホールふた）</t>
  </si>
  <si>
    <t>鉄鋼シャースリット、鉄粉、ペレット</t>
  </si>
  <si>
    <t>金、銀、銅、鉛、亜鉛、アルミニウム、イリジウム、ウラン、オスミウム、カドミウム、クロム、ゲルマニウム、すず、マグネシウム、ニッケル、マンガン、ベリリウム、チタン</t>
  </si>
  <si>
    <t>通信用電線・ケーブル、電力用電線・ケーブル、光ファイバーケーブル</t>
  </si>
  <si>
    <t>伸銅品、アルミニウム板、アルミニウム管、アルミニウム製品、核燃料、鉛管、鉛板、アルミホイル</t>
  </si>
  <si>
    <t>建設用・建築用金属製品</t>
    <rPh sb="2" eb="3">
      <t>ヨウ</t>
    </rPh>
    <phoneticPr fontId="30"/>
  </si>
  <si>
    <t>鉄骨、軽量鉄骨、橋りょう、鉄塔、水門、はしご、ガードレール歩道橋</t>
  </si>
  <si>
    <t>アルミニウム製サッシ・ドア、金属製サッシ・ドア・シャッタ、ユニットハウス、階段、ベランダ、手すり、防護さく、バリケード、金属製建具、ガレージ</t>
  </si>
  <si>
    <t>ガス・石油機器・暖房・調理装置</t>
    <rPh sb="11" eb="13">
      <t>チョウリ</t>
    </rPh>
    <rPh sb="13" eb="15">
      <t>ソウチ</t>
    </rPh>
    <phoneticPr fontId="30"/>
  </si>
  <si>
    <t>ガスこんろ、風呂釜、湯沸し器、石油ストーブ、暖房器、太陽熱温水器、ガス冷蔵庫、ガスストーブ、温水ボイラ、スチームヒーター、温水器、石炭ストーブ、暖炉、こたつ</t>
  </si>
  <si>
    <t>ボルト、ナット、リベット、小ねじ、スパイク、ピン、びょう、ターンバックル、犬くぎ、ファスナー、ばね、ぜんまい、ドラム缶、石油缶、食缶、高圧容器、菓子缶、ジュース缶、茶筒、塗料缶、ドロップ缶、ビール缶、バケツ、湯たんぽ、ＬＰガス容器、ボンベ、煙突、集塵ダクト、冷暖房ダクト、エルボー、ソケット、プラグ、給水器、浄水器、シャワー、水栓器具、水道排水器具、ノズル、排水管、のこぎり、やすり、刃物、安全かみそり、替刃、はさみ、バリカン、包丁、出刃包丁、ナイフ、斧、金づち、彫刻刀、まさかり、ショベル、つるはし、栓抜き、爪切り、ピンセット、スパナ、ドライバー、ドリル、ヤットコ、農器具、フライパン</t>
  </si>
  <si>
    <t>ボイラ、タービン、原動機（はん用ガソリン機関、原子動力炉、発電用水車、風力機関）</t>
  </si>
  <si>
    <t>家庭用電気ポンプ、油圧ポンプ、油圧バルブ、空気圧縮機</t>
  </si>
  <si>
    <t>エレベータ（家庭用含む）、エスカレータ、クレーン、コンベア</t>
  </si>
  <si>
    <t>冷凍庫、冷却塔、冷蔵装置、凍結装置、製氷装置、除湿器（民生用除く）</t>
  </si>
  <si>
    <t>その他のはん用機械</t>
  </si>
  <si>
    <t>ベアリング、玉軸受、ころ軸受、軸受ユニット、動力伝導装置、消火器具、歯車、ローラーチェーン、工業窯炉（キュポラ、コークス炉）、高温・高圧バルブ・コック、ピストンリング</t>
  </si>
  <si>
    <t>農業用機械</t>
  </si>
  <si>
    <t>耕うん機、トラクタ、噴霧器、田植機、脱穀機、農業用乾燥機、コンバイン、稲麦刈取機</t>
  </si>
  <si>
    <t>建設・鉱山機械</t>
  </si>
  <si>
    <t>掘削機、建設用クレーン、アスファルト舗装機械、コンクリート機械、基礎工事用機械、穿孔機、削岩機、建設用トラクタ、建設用ショベルトラック</t>
  </si>
  <si>
    <t>ミシン、毛糸手編機械、化学繊維機械、紡績機械、製織機械、染色整理仕上機械</t>
  </si>
  <si>
    <t>生活関連産業用機械</t>
  </si>
  <si>
    <t>食品機械、穀物処理機械、製パン・製菓機械、醸造用機械、牛乳加工・乳製品製造機械、肉製品・水産製品製造機械、木材加工機械、合板機械、パルプ製造機械、断裁機、巻取機、コーティングマシン、印刷機械、製本機械、紙工機械、段ボール製造機械、包装・荷造機械</t>
  </si>
  <si>
    <t>熱交換器、かくはん機、溶解機、蒸留機器、乳化機、集じん機器、鋳造機械、ダイカストマシン、プラスチック加工機械、押出成形機</t>
  </si>
  <si>
    <t>金属加工機械</t>
  </si>
  <si>
    <t>旋盤、フライス盤、研削盤、歯車仕上機械、マシニングセンタ、圧延機械、ベンディングマシン、液圧プレス、せん断機、特殊鋼切削工具、電動工具</t>
  </si>
  <si>
    <t>ウェーハープロセス用処理装置、組立用装置、フラットパネルディスプレイ製造装置</t>
  </si>
  <si>
    <t>金型、真空ポンプ、真空化学装置、スパッタリング装置、ドライエッチング装置、ロボット、ゴム工業用機械器具、ガラス工業用特殊機械、たばこ製造機械、化学薬品・医薬品製造用特殊機械、帽子製造機械、皮革処理機械</t>
  </si>
  <si>
    <t>複写機、計算機械、レジスタ、タイプライタ、タイムレコーダ、タイムスタンプ、あて名印刷機、マイクロ写真機、オフセット印刷機、硬貨計算機、シュレッダ</t>
  </si>
  <si>
    <t>サービス用・娯楽用機器</t>
    <rPh sb="6" eb="9">
      <t>ゴラクヨウ</t>
    </rPh>
    <phoneticPr fontId="30"/>
  </si>
  <si>
    <r>
      <t>硬貨計算機、エアーシュータ、オーバーヘッドプロジェクタ、卓上電子計算機、電動ホッチキス、自動販売機</t>
    </r>
    <r>
      <rPr>
        <sz val="11"/>
        <rFont val="Meiryo UI"/>
        <family val="3"/>
        <charset val="128"/>
      </rPr>
      <t>(</t>
    </r>
    <r>
      <rPr>
        <sz val="11"/>
        <rFont val="DejaVu Sans"/>
        <family val="2"/>
      </rPr>
      <t>飲料・たばこ・きっぷ・定期券・新聞雑誌）、娯楽用機器（パチンコ・スロットマシン・ゲームセンター用娯楽機器、メリーゴーランド、ジェットコースター、コーヒーカップ、バッティングマシン、ボーリング、パチンコ玉）、自動改札機、自動ドア、自動シャッタ、コインロッカー、事業用洗濯機、クリーニング用プレス機、業務用電気アイロン、事業用乾燥機、ランドリーユニット、業務用食器洗い機、電動椅子（理容美容業）、両替機</t>
    </r>
  </si>
  <si>
    <t>計測機器</t>
  </si>
  <si>
    <t>積算体積計、はかり、温度計、圧力計、流量計、精密測定器、光分析装置、光度計、光束計、照度計、公害計測器、騒音計、地震計、測量機械器具、教育用機械、地球物理学機器</t>
  </si>
  <si>
    <r>
      <t>医療用機械器具・装置、病院用器具・装置、歯科用機械器具・装置、動物用医療機械器具、医療用品、歯科材料、</t>
    </r>
    <r>
      <rPr>
        <b/>
        <sz val="11"/>
        <rFont val="DejaVu Sans"/>
        <family val="2"/>
      </rPr>
      <t>※医療用の</t>
    </r>
    <r>
      <rPr>
        <b/>
        <sz val="11"/>
        <rFont val="Meiryo UI"/>
        <family val="3"/>
        <charset val="128"/>
      </rPr>
      <t>X</t>
    </r>
    <r>
      <rPr>
        <b/>
        <sz val="11"/>
        <rFont val="DejaVu Sans"/>
        <family val="2"/>
      </rPr>
      <t>線装置、電子応用装置及びレーザー用装置は、「</t>
    </r>
    <r>
      <rPr>
        <b/>
        <sz val="11"/>
        <rFont val="Meiryo UI"/>
        <family val="3"/>
        <charset val="128"/>
      </rPr>
      <t xml:space="preserve">333 </t>
    </r>
    <r>
      <rPr>
        <b/>
        <sz val="11"/>
        <rFont val="DejaVu Sans"/>
        <family val="2"/>
      </rPr>
      <t>電子応用装置・電気計測器」</t>
    </r>
  </si>
  <si>
    <t>光学機械・レンズ</t>
  </si>
  <si>
    <t>カメラ、フィルタ、三脚、セルフタイマ、望遠鏡、双眼鏡、顕微鏡、拡大鏡、映画用撮影機、映写機、スライド映写機、映画現像装置、映写スクリーン、カメラ用レンズ、プリズム</t>
  </si>
  <si>
    <t>銃、砲、爆発物投射機、戦闘車両、銃弾、砲弾、爆発物、指揮装置、武器修理</t>
  </si>
  <si>
    <t>電子デバイス</t>
  </si>
  <si>
    <r>
      <t>マイクロ波管、ブラウン管、</t>
    </r>
    <r>
      <rPr>
        <sz val="11"/>
        <rFont val="Meiryo UI"/>
        <family val="3"/>
        <charset val="128"/>
      </rPr>
      <t>X</t>
    </r>
    <r>
      <rPr>
        <sz val="11"/>
        <rFont val="DejaVu Sans"/>
        <family val="2"/>
      </rPr>
      <t>線管、プラズマディスプレイパネル・モジュール、シリコンダイオード、整流素子、シリコントランジスタ、バイポーラ型</t>
    </r>
    <r>
      <rPr>
        <sz val="11"/>
        <rFont val="Meiryo UI"/>
        <family val="3"/>
        <charset val="128"/>
      </rPr>
      <t>IC</t>
    </r>
    <r>
      <rPr>
        <sz val="11"/>
        <rFont val="DejaVu Sans"/>
        <family val="2"/>
      </rPr>
      <t>、モス型</t>
    </r>
    <r>
      <rPr>
        <sz val="11"/>
        <rFont val="Meiryo UI"/>
        <family val="3"/>
        <charset val="128"/>
      </rPr>
      <t>IC</t>
    </r>
    <r>
      <rPr>
        <sz val="11"/>
        <rFont val="DejaVu Sans"/>
        <family val="2"/>
      </rPr>
      <t>、線形回路、液晶パネル、発光ダイオード</t>
    </r>
  </si>
  <si>
    <t>その他の電子部品</t>
  </si>
  <si>
    <r>
      <t>カセットテープ・ビデオテープ（録音録画用）、</t>
    </r>
    <r>
      <rPr>
        <sz val="11"/>
        <rFont val="Meiryo UI"/>
        <family val="3"/>
        <charset val="128"/>
      </rPr>
      <t>CD</t>
    </r>
    <r>
      <rPr>
        <sz val="11"/>
        <rFont val="DejaVu Sans"/>
        <family val="2"/>
      </rPr>
      <t>・</t>
    </r>
    <r>
      <rPr>
        <sz val="11"/>
        <rFont val="Meiryo UI"/>
        <family val="3"/>
        <charset val="128"/>
      </rPr>
      <t>DVD</t>
    </r>
    <r>
      <rPr>
        <sz val="11"/>
        <rFont val="DejaVu Sans"/>
        <family val="2"/>
      </rPr>
      <t>・</t>
    </r>
    <r>
      <rPr>
        <sz val="11"/>
        <rFont val="Meiryo UI"/>
        <family val="3"/>
        <charset val="128"/>
      </rPr>
      <t>BD</t>
    </r>
    <r>
      <rPr>
        <sz val="11"/>
        <rFont val="DejaVu Sans"/>
        <family val="2"/>
      </rPr>
      <t>・</t>
    </r>
    <r>
      <rPr>
        <sz val="11"/>
        <rFont val="Meiryo UI"/>
        <family val="3"/>
        <charset val="128"/>
      </rPr>
      <t>MO</t>
    </r>
    <r>
      <rPr>
        <sz val="11"/>
        <rFont val="DejaVu Sans"/>
        <family val="2"/>
      </rPr>
      <t>（録音録画用）、光磁気ディスク、抵抗器、コンデンサ、トランス、スイッチ、コネクタ、磁気ヘッド、小型モータ（超音波モータ、サーボモータ）、リレー、</t>
    </r>
    <r>
      <rPr>
        <b/>
        <sz val="11"/>
        <rFont val="DejaVu Sans"/>
        <family val="2"/>
      </rPr>
      <t>※記録済の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391 </t>
    </r>
    <r>
      <rPr>
        <b/>
        <sz val="11"/>
        <rFont val="DejaVu Sans"/>
        <family val="2"/>
      </rPr>
      <t>その他の製造工業製品」</t>
    </r>
  </si>
  <si>
    <t>産業用電気機械</t>
  </si>
  <si>
    <t>産業用電気機器</t>
  </si>
  <si>
    <t>発電機、電動機、変圧器、変成器、避雷針、配電盤、監視制御装置、分電盤、配線器具（小型開閉器、スイッチ、アダプタ、ソケット、コネクタ、コンセント、タップ、プラグ、ヒューズ、端子）、内燃機関電装品（充電発電機、自動車交流発電機、磁石発電機、コイル、スパークプラグ）、アーク溶接機、コンデンサ、電気炉、電熱装置</t>
  </si>
  <si>
    <t>民生用電気機器</t>
  </si>
  <si>
    <t>エアコン（家庭用）、電子レンジ、電気がま、ジャーポット、電気冷蔵庫、食器洗い乾燥機、クッキングヒーター、空調、扇風機、空気清浄機、電気アイロン、電気掃除機、換気扇、除湿機、加湿器、電気洗濯機、乾燥機、電気温水洗浄便座、電気カミソリ、電気ストーブ、電気カーペット、電気マッサージ器具、電動歯ブラシ、芝刈機、ファンヒータ、こんろ、ジューサ、トースター、ホットプレート、こたつ、電気ばりかん、ドライヤー</t>
  </si>
  <si>
    <t>電子応用装置・電気計測器</t>
  </si>
  <si>
    <t>電子応用装置</t>
  </si>
  <si>
    <r>
      <t>レントゲン装置、</t>
    </r>
    <r>
      <rPr>
        <sz val="11"/>
        <rFont val="Meiryo UI"/>
        <family val="3"/>
        <charset val="128"/>
      </rPr>
      <t>CT</t>
    </r>
    <r>
      <rPr>
        <sz val="11"/>
        <rFont val="DejaVu Sans"/>
        <family val="2"/>
      </rPr>
      <t>スキャン装置、魚群探知機、超音波探知機、ビデオ録画装置（家庭用以外）、カラオケ装置、異物検査装置、電子顕微鏡、結石破砕装置、ペースメーカー、ガイガー計測器、赤外線カメラ、ビデオプロジェクター、レーザ装置、</t>
    </r>
    <r>
      <rPr>
        <sz val="11"/>
        <rFont val="Meiryo UI"/>
        <family val="3"/>
        <charset val="128"/>
      </rPr>
      <t>X</t>
    </r>
    <r>
      <rPr>
        <sz val="11"/>
        <rFont val="DejaVu Sans"/>
        <family val="2"/>
      </rPr>
      <t>線カメラ</t>
    </r>
  </si>
  <si>
    <t>電気計測器</t>
  </si>
  <si>
    <t>電圧計、電流計、電力量計、配電盤メーター、オシロスコープ、テスター、光測定器、集積回路測定器、工業計器、心電図テレメータ、脳波テレメータ、眼圧計、血液検査機器、呼吸機能検査用機器、心音計、心電図装置、骨密度測定装置</t>
  </si>
  <si>
    <t>その他の電気機械</t>
    <phoneticPr fontId="30"/>
  </si>
  <si>
    <t>その他の電気機械</t>
  </si>
  <si>
    <r>
      <t>電球（一般電球、自動車用電球、紫外線ランプ、蛍光ランプ、クリスマスツリー用電球、水銀灯、写真閃光用電球、信号用電球）、電気照明器具（白熱電灯器具、蛍光灯器具、水銀灯器具、ヘッドライト、サーチライト）、電池（マンガン乾電池、アルカリマンガン乾電池、鉛蓄電池、リチウムイオン蓄電池、自動車用バッテリー）、太陽電池、導入線、ニクロム線、電球口金、リードフレーム、シリコンウエハ、フィラメント、永久磁石、取付具、</t>
    </r>
    <r>
      <rPr>
        <b/>
        <sz val="11"/>
        <rFont val="DejaVu Sans"/>
        <family val="2"/>
      </rPr>
      <t>※</t>
    </r>
    <r>
      <rPr>
        <b/>
        <sz val="11"/>
        <rFont val="Meiryo UI"/>
        <family val="3"/>
        <charset val="128"/>
      </rPr>
      <t>LED</t>
    </r>
    <r>
      <rPr>
        <b/>
        <sz val="11"/>
        <rFont val="DejaVu Sans"/>
        <family val="2"/>
      </rPr>
      <t>は、「</t>
    </r>
    <r>
      <rPr>
        <b/>
        <sz val="11"/>
        <rFont val="Meiryo UI"/>
        <family val="3"/>
        <charset val="128"/>
      </rPr>
      <t xml:space="preserve">321 </t>
    </r>
    <r>
      <rPr>
        <b/>
        <sz val="11"/>
        <rFont val="DejaVu Sans"/>
        <family val="2"/>
      </rPr>
      <t>電子デバイス」</t>
    </r>
  </si>
  <si>
    <t>情報通信機器</t>
    <phoneticPr fontId="30"/>
  </si>
  <si>
    <t>通信・映像・音響機器</t>
    <rPh sb="3" eb="5">
      <t>エイゾウ</t>
    </rPh>
    <rPh sb="6" eb="8">
      <t>オンキョウ</t>
    </rPh>
    <rPh sb="8" eb="10">
      <t>キキ</t>
    </rPh>
    <phoneticPr fontId="30"/>
  </si>
  <si>
    <r>
      <t>電話機、ファクシミリ、モデム、携帯電話、無線機、交通信号機、火災報知機、防犯警報装置、光通信装置、</t>
    </r>
    <r>
      <rPr>
        <sz val="11"/>
        <rFont val="Meiryo UI"/>
        <family val="3"/>
        <charset val="128"/>
      </rPr>
      <t>PHS</t>
    </r>
    <r>
      <rPr>
        <sz val="11"/>
        <rFont val="DejaVu Sans"/>
        <family val="2"/>
      </rPr>
      <t>、カーナビ</t>
    </r>
  </si>
  <si>
    <t>映像・音響機器</t>
    <rPh sb="3" eb="5">
      <t>オンキョウ</t>
    </rPh>
    <rPh sb="5" eb="7">
      <t>キキ</t>
    </rPh>
    <phoneticPr fontId="30"/>
  </si>
  <si>
    <r>
      <t>磁気録画再生装置、ビデオカメラ、デジタルカメラ、ステレオ、カーステレオ、アンプ、補聴器、スピーカ、マイクロホン、イヤホン、</t>
    </r>
    <r>
      <rPr>
        <sz val="11"/>
        <rFont val="DejaVu Sans"/>
        <family val="2"/>
      </rPr>
      <t>CD</t>
    </r>
    <r>
      <rPr>
        <sz val="11"/>
        <rFont val="ＭＳ Ｐゴシック"/>
        <family val="3"/>
        <charset val="128"/>
      </rPr>
      <t>ラジカセ、ジュークボックス、ヘッドホン、ラジオ受信機、テレビ受信機（液晶テレビ、プラズマテレビ）</t>
    </r>
  </si>
  <si>
    <t>電子計算機・同附属装置</t>
  </si>
  <si>
    <t>パソコン、汎用コンピュータ、ミニコン、オフィスコンピュータ、ワークステーション、サーバ、記憶装置、プリンタ、プロッタ、ディスプレイ、スキャナー</t>
  </si>
  <si>
    <t>原動機付自転車、自動二輪車、バイク、オートバイ、スクータ</t>
  </si>
  <si>
    <t>自動車部品・同付属品</t>
  </si>
  <si>
    <t>タンカー、カーフェリー、貨物船、監視船、汽船、客船、軍艦、救難船、給油船、工作船、ボート、ヨット、小型木造船、モーターボート、遊覧船、漁船、舶用ディーゼル機関、電気点火機関、タービン</t>
  </si>
  <si>
    <t>その他の輸送機械・同修理</t>
  </si>
  <si>
    <t>旅客車、貨物車、特殊車、コンテナ車、モノレール、ケーブルカー、路面電車</t>
  </si>
  <si>
    <t>ジェット機、プロペラ機、ヘリコプタ、グライダー、気球、飛行船</t>
  </si>
  <si>
    <t>フォークリフト、トレーラ、ショベルトラック、自転車、三輪自転車、マウンテンバイク、一輪車、車いす、トロッコ、宇宙船、人工衛星、ロケット、牛馬車、そり、ゴルフカー、ショッピングカー、人力車、リヤカー、手押車</t>
  </si>
  <si>
    <t>がん具・運動用品</t>
  </si>
  <si>
    <t>トランプ、花札、囲碁、将棋、麻雀ぱい、かるた、さいころ、ルーレット、オルゴール、鈴、プラモデル、浮袋、こけし、おもちゃ、こま、積木、虫かご、羽子板、折り紙、クリスマス装飾用品、鯉のぼり、シャボン玉、砂時計、飛び縄、ビー玉、ヨーヨー、家庭用テレビゲーム、縫いぐるみ、日本人形、節句人形、ひな人形、西洋人形、児童乗物（乳母車、三輪車）、オセロ、運動用具（グローブ、バット、ボール、プロテクター、ベース、マスク、バレーボール、サッカー、バドミントン、ゴルフ、テニス、スキー、スケート、体操、釣、ラグビー、剣道）、ぶらんこ、すべり台、空気銃、猟銃、ハングライダー</t>
  </si>
  <si>
    <r>
      <t>時計、楽器（ピアノ、ギター、エレクトーン、オルガン、打楽器、管楽器、三味線、琴、琵琶、尺八、カスタネット、ハーモニカ、シンセサイザー）、レコード、</t>
    </r>
    <r>
      <rPr>
        <sz val="11"/>
        <rFont val="Meiryo UI"/>
        <family val="3"/>
        <charset val="128"/>
      </rPr>
      <t>CD</t>
    </r>
    <r>
      <rPr>
        <sz val="11"/>
        <rFont val="DejaVu Sans"/>
        <family val="2"/>
      </rPr>
      <t>・</t>
    </r>
    <r>
      <rPr>
        <sz val="11"/>
        <rFont val="Meiryo UI"/>
        <family val="3"/>
        <charset val="128"/>
      </rPr>
      <t>DVD</t>
    </r>
    <r>
      <rPr>
        <sz val="11"/>
        <rFont val="DejaVu Sans"/>
        <family val="2"/>
      </rPr>
      <t>・テープ（記録済）、プリベイドカード、テレビゲーム用（</t>
    </r>
    <r>
      <rPr>
        <sz val="11"/>
        <rFont val="Meiryo UI"/>
        <family val="3"/>
        <charset val="128"/>
      </rPr>
      <t>CD</t>
    </r>
    <r>
      <rPr>
        <sz val="11"/>
        <rFont val="DejaVu Sans"/>
        <family val="2"/>
      </rPr>
      <t>・</t>
    </r>
    <r>
      <rPr>
        <sz val="11"/>
        <rFont val="Meiryo UI"/>
        <family val="3"/>
        <charset val="128"/>
      </rPr>
      <t>DVD</t>
    </r>
    <r>
      <rPr>
        <sz val="11"/>
        <rFont val="DejaVu Sans"/>
        <family val="2"/>
      </rPr>
      <t>）、万年筆、シャープペンシル、ボールペン、鉛筆、クレヨン、絵具、毛筆、クレパス、ポスターカラー、スタンプ台、印章、印肉、目盛のない定規、コンパス、そろばん、のり、筆箱、穴あけ器、鉛筆削り、製図器、クリップ、黒板ふき、墨汁、千枚通し、下敷、ホッチキス、かつら、貴金属製（ガスライター、カップ、洋食器、ナイフ、フォーク、スプーン、靴べら、皿、花瓶、カフスボタン）、イヤリング、キーホルダ、におい袋、バッジ、くし、ブローチ、ネックレス、ネクタイピン、造花、荒縄、ござ、しめなわ、畳、俵、麦わら帽子、機関銃、魚雷、迫撃砲、ピストル、戦車、地雷、弾丸、漆器製（家具・台所・食器）、うちわ、ちょうちん、歯ブラシ、ほうき、はたき、モップ、傘、マッチ、看板、地球儀、魔法瓶、エアバッグ、チャイルドシート、いかだ、はしご、</t>
    </r>
    <r>
      <rPr>
        <b/>
        <sz val="11"/>
        <rFont val="DejaVu Sans"/>
        <family val="2"/>
      </rPr>
      <t>※無記録の</t>
    </r>
    <r>
      <rPr>
        <b/>
        <sz val="11"/>
        <rFont val="Meiryo UI"/>
        <family val="3"/>
        <charset val="128"/>
      </rPr>
      <t>CD</t>
    </r>
    <r>
      <rPr>
        <b/>
        <sz val="11"/>
        <rFont val="DejaVu Sans"/>
        <family val="2"/>
      </rPr>
      <t>・</t>
    </r>
    <r>
      <rPr>
        <b/>
        <sz val="11"/>
        <rFont val="Meiryo UI"/>
        <family val="3"/>
        <charset val="128"/>
      </rPr>
      <t>DVD</t>
    </r>
    <r>
      <rPr>
        <b/>
        <sz val="11"/>
        <rFont val="DejaVu Sans"/>
        <family val="2"/>
      </rPr>
      <t>・テープは「</t>
    </r>
    <r>
      <rPr>
        <b/>
        <sz val="11"/>
        <rFont val="Meiryo UI"/>
        <family val="3"/>
        <charset val="128"/>
      </rPr>
      <t xml:space="preserve">329 </t>
    </r>
    <r>
      <rPr>
        <b/>
        <sz val="11"/>
        <rFont val="DejaVu Sans"/>
        <family val="2"/>
      </rPr>
      <t>その他の電子部品」</t>
    </r>
  </si>
  <si>
    <t>再生資源回収・加工処理</t>
  </si>
  <si>
    <t>鉄屑・プラスチック屑等、不用となった屑等を再利用するための回収及び加工処理</t>
  </si>
  <si>
    <t>建築</t>
  </si>
  <si>
    <t>住宅建設</t>
  </si>
  <si>
    <t>木造・非木造住宅建築（新築、増築、改築含む････耐用年数を著しく増加させるような大改修）</t>
  </si>
  <si>
    <t>非住宅建設</t>
  </si>
  <si>
    <t>木造・非木造非住宅建築（新築、増築、改築含む････耐用年数を著しく増加させるような大改修）</t>
  </si>
  <si>
    <t>建築物・鉄道軌道・電気通信・上工業用水道・ガスタンク・駐車場に関する経常的補修工事</t>
  </si>
  <si>
    <t>道路、街路、有料道路、区画整理、河川改修、河川総合開発、砂防、海岸、下水道、廃棄物処理施設、公園、港湾、漁港、空港、災害復旧、土地改良、林道、治山</t>
  </si>
  <si>
    <t>その他の土木事業</t>
  </si>
  <si>
    <t>鉄道軌道建設（線路、電力・信号設備、取替補修）、電力施設建設（発・送・配電施設、取替補修）、電気通信施設建設、上水道・工業用水道・土地造成・ガスタンク・駐車場・ゴルフ場・球技場・遊園地・パイプライン等の建設工事</t>
  </si>
  <si>
    <t>原子力発電、火力発電、水力発電、風力発電、自家発電</t>
  </si>
  <si>
    <t>ガス・熱供給</t>
  </si>
  <si>
    <t>ガス製造工場、ガス供給所、ガス事業所</t>
  </si>
  <si>
    <t>地域冷暖房業、蒸気供給業</t>
  </si>
  <si>
    <t>上水道、簡易水道、工業用水、下水道</t>
  </si>
  <si>
    <t>公営・民営（し尿収集処理、ごみ収集処理、産業廃棄物収集処理）</t>
  </si>
  <si>
    <t>自動車、自動車部品、手数料又は契約制による卸、農産物、食料品、飲料、織物、衣服、履物、家庭用品、固定・液体・ガス燃料、金属、金属鉱石、建設材料、金物類、衛生・暖房設備、廃棄物及び屑、コンピュータ・周辺機器、ソフトウェア、電子・電気通信部品、その他機械等の卸売</t>
  </si>
  <si>
    <r>
      <t>自動車、自動車部品、オートバイ、自転車、食料品、飲料、たばこ、医薬品、化粧品、洗面用品、織物、衣料、履物、革製品、家庭用品、金物類、塗料、ガラス等の小売、通信販売、</t>
    </r>
    <r>
      <rPr>
        <b/>
        <sz val="11"/>
        <rFont val="DejaVu Sans"/>
        <family val="2"/>
      </rPr>
      <t>※弁当の製造小売は「</t>
    </r>
    <r>
      <rPr>
        <b/>
        <sz val="11"/>
        <rFont val="Meiryo UI"/>
        <family val="3"/>
        <charset val="128"/>
      </rPr>
      <t xml:space="preserve">111 </t>
    </r>
    <r>
      <rPr>
        <b/>
        <sz val="11"/>
        <rFont val="DejaVu Sans"/>
        <family val="2"/>
      </rPr>
      <t>食料品」</t>
    </r>
  </si>
  <si>
    <t>日本銀行、都市銀行、地方銀行、信託銀行、郵便貯金、信用金庫、証券取引所</t>
  </si>
  <si>
    <t>生命保険、保険年金、簡易保険、郵便年金、生命保険代理店、農協共済（生命保険共済）、生命保険相談所、火災保険、地震保険、海上保険、自動車保険、盗難保険、損害保険</t>
  </si>
  <si>
    <t>貸家・貸間、貸アパート、貸マンション、貸別荘、貸会議室</t>
  </si>
  <si>
    <t>鉄道輸送</t>
  </si>
  <si>
    <r>
      <t>JR</t>
    </r>
    <r>
      <rPr>
        <sz val="11"/>
        <rFont val="DejaVu Sans"/>
        <family val="2"/>
      </rPr>
      <t>、公・民営の鉄道（普通鉄道、軌道、地下鉄、モノレール、路面電車）の旅客輸送</t>
    </r>
  </si>
  <si>
    <r>
      <t>JR</t>
    </r>
    <r>
      <rPr>
        <sz val="11"/>
        <rFont val="DejaVu Sans"/>
        <family val="2"/>
      </rPr>
      <t>、公・民営の鉄道の貨物輸送</t>
    </r>
  </si>
  <si>
    <t>バス、ハイヤー、タクシー、軽車両による旅客輸送</t>
  </si>
  <si>
    <t>トラック運送業、軽車両による貨物運送</t>
  </si>
  <si>
    <t>自家輸送</t>
  </si>
  <si>
    <t>自家輸送（旅客自動車）</t>
  </si>
  <si>
    <t>自家輸送（貨物自動車）</t>
  </si>
  <si>
    <t>水運</t>
  </si>
  <si>
    <t>外航海運業（旅客・貨物）</t>
  </si>
  <si>
    <t>沿海海運・河川水運・湖沼水運業（旅客・貨物）、港湾旅客業</t>
  </si>
  <si>
    <t>港湾運送業、港湾荷役業、はしけ運送業、いかだ運送業</t>
  </si>
  <si>
    <t>航空旅客・貨物輸送、航空機による薬剤散布・写真撮影・宣伝広告・魚群探見</t>
  </si>
  <si>
    <t>貨物利用運送</t>
  </si>
  <si>
    <t>第１種利用運送業、第２種利用運送業、運送取次業</t>
  </si>
  <si>
    <r>
      <t>野積倉庫、サイロ倉庫、タンク倉庫、トランクルーム、冷蔵倉庫、水面倉庫、農業協同組合倉庫、</t>
    </r>
    <r>
      <rPr>
        <b/>
        <sz val="11"/>
        <rFont val="DejaVu Sans"/>
        <family val="2"/>
      </rPr>
      <t>※コインロッカーは「</t>
    </r>
    <r>
      <rPr>
        <b/>
        <sz val="11"/>
        <rFont val="Meiryo UI"/>
        <family val="3"/>
        <charset val="128"/>
      </rPr>
      <t xml:space="preserve">679 </t>
    </r>
    <r>
      <rPr>
        <b/>
        <sz val="11"/>
        <rFont val="DejaVu Sans"/>
        <family val="2"/>
      </rPr>
      <t>その他の対個人サービス」</t>
    </r>
  </si>
  <si>
    <t>運輸附帯サービス</t>
  </si>
  <si>
    <t>荷造業、貨物こん包業、組立こん包業</t>
  </si>
  <si>
    <t>その他の運輸付帯サービス</t>
  </si>
  <si>
    <r>
      <t>駐車場業、有料道路、自動車ターミナル、水運施設管理、検数業、検量業、運輸鑑定業、水先案内人、サルベージ業、海難救助業、航空管理、航空交通管制、機内飲食物売上、旅行業、運送代理店、旅行代理店、</t>
    </r>
    <r>
      <rPr>
        <b/>
        <sz val="11"/>
        <rFont val="DejaVu Sans"/>
        <family val="2"/>
      </rPr>
      <t>※公安委員会の設置するパーキングメーターは「</t>
    </r>
    <r>
      <rPr>
        <b/>
        <sz val="11"/>
        <rFont val="Meiryo UI"/>
        <family val="3"/>
        <charset val="128"/>
      </rPr>
      <t xml:space="preserve">611 </t>
    </r>
    <r>
      <rPr>
        <b/>
        <sz val="11"/>
        <rFont val="DejaVu Sans"/>
        <family val="2"/>
      </rPr>
      <t>公務」、レンタカーは「</t>
    </r>
    <r>
      <rPr>
        <b/>
        <sz val="11"/>
        <rFont val="Meiryo UI"/>
        <family val="3"/>
        <charset val="128"/>
      </rPr>
      <t xml:space="preserve">661 </t>
    </r>
    <r>
      <rPr>
        <b/>
        <sz val="11"/>
        <rFont val="DejaVu Sans"/>
        <family val="2"/>
      </rPr>
      <t>物品賃貸サービス」</t>
    </r>
  </si>
  <si>
    <t>郵便・信書便</t>
  </si>
  <si>
    <t>通常郵便物、小包郵便物、信書便</t>
  </si>
  <si>
    <t>情報・通信</t>
  </si>
  <si>
    <t>通信</t>
    <phoneticPr fontId="30"/>
  </si>
  <si>
    <r>
      <t>電話、電信、電報、携帯電話、</t>
    </r>
    <r>
      <rPr>
        <sz val="11"/>
        <rFont val="Meiryo UI"/>
        <family val="3"/>
        <charset val="128"/>
      </rPr>
      <t>PHS</t>
    </r>
    <r>
      <rPr>
        <sz val="11"/>
        <rFont val="DejaVu Sans"/>
        <family val="2"/>
      </rPr>
      <t>、無線</t>
    </r>
  </si>
  <si>
    <r>
      <t>NHK</t>
    </r>
    <r>
      <rPr>
        <sz val="11"/>
        <rFont val="DejaVu Sans"/>
        <family val="2"/>
      </rPr>
      <t>、民間放送、有線放送</t>
    </r>
  </si>
  <si>
    <t>情報サービス</t>
  </si>
  <si>
    <t>ソフトウェア開発、ホームページ制作、ゲームソフト開発、ハードウェア・コンサルタント、データ入力サービス、市場調査、世論調査</t>
  </si>
  <si>
    <t>インターネット付随サービス</t>
  </si>
  <si>
    <t>インターネット附随サービス</t>
  </si>
  <si>
    <r>
      <t>サーバ・ハウジング業、セキュリティ・サービス業、ポータルサイト運営業、</t>
    </r>
    <r>
      <rPr>
        <b/>
        <sz val="11"/>
        <rFont val="DejaVu Sans"/>
        <family val="2"/>
      </rPr>
      <t>※ネットバンキングは「</t>
    </r>
    <r>
      <rPr>
        <b/>
        <sz val="11"/>
        <rFont val="Meiryo UI"/>
        <family val="3"/>
        <charset val="128"/>
      </rPr>
      <t xml:space="preserve">531 </t>
    </r>
    <r>
      <rPr>
        <b/>
        <sz val="11"/>
        <rFont val="DejaVu Sans"/>
        <family val="2"/>
      </rPr>
      <t>金融保険業」、ネット広告業は「</t>
    </r>
    <r>
      <rPr>
        <b/>
        <sz val="11"/>
        <rFont val="Meiryo UI"/>
        <family val="3"/>
        <charset val="128"/>
      </rPr>
      <t xml:space="preserve">662 </t>
    </r>
    <r>
      <rPr>
        <b/>
        <sz val="11"/>
        <rFont val="DejaVu Sans"/>
        <family val="2"/>
      </rPr>
      <t>広告」</t>
    </r>
  </si>
  <si>
    <t>映像・音声・文字情報制作</t>
  </si>
  <si>
    <r>
      <t>新聞・書籍・雑誌の出版、定期刊行物の出版、共同通信社、時事通信社、興信所、映画製作、映画配給、テレビ番組制作、</t>
    </r>
    <r>
      <rPr>
        <sz val="11"/>
        <rFont val="Meiryo UI"/>
        <family val="3"/>
        <charset val="128"/>
      </rPr>
      <t>CM</t>
    </r>
    <r>
      <rPr>
        <sz val="11"/>
        <rFont val="DejaVu Sans"/>
        <family val="2"/>
      </rPr>
      <t>制作、映画出演者あっせん、貸スタジオ業</t>
    </r>
  </si>
  <si>
    <t>国会、裁判所、中央官庁</t>
  </si>
  <si>
    <t>都道府県機関、市町村機関</t>
  </si>
  <si>
    <t>教育</t>
  </si>
  <si>
    <t>小学校、中学校、高等学校、大学、短期大学、高等専門学校、盲学校、聾学校、養護学校、幼稚園、専修学校、各種学校</t>
  </si>
  <si>
    <t>公民館、図書館、博物館、美術館、動物園、水族館、青年の家、少年自然の家、社会通信教育、女性教育会館、航空保安大学校、防衛大学校、警察大学校、自治大学校、気象大学校、消防学校、雇用・能力開発機構、航海訓練所、歯科衛生士養成所、料理学校、洋裁学校、自動車教習所</t>
  </si>
  <si>
    <t>研究</t>
  </si>
  <si>
    <t>物質・材料研究機構、産業技術総合研究所、医薬基盤研究所、理学研究所、工学研究所、農学研究所、医学・薬学研究所、教育政策研究所、国語研究所、社会保障・人口問題研究所、労働政策研究・研修機構、東洋文化研究所、社会科学研究所、人文科学研究所</t>
  </si>
  <si>
    <t>企業の製品開発、技術的改善を図るための研究活動等</t>
  </si>
  <si>
    <t>医療</t>
  </si>
  <si>
    <t>病院、一般診療所、歯科診療所、看護業、助産所、療術業、歯科技工所、衛生検査所、マッサージ</t>
  </si>
  <si>
    <t>保健衛生</t>
  </si>
  <si>
    <t>保健所、健康相談施設、検疫所、検査業、消毒業</t>
  </si>
  <si>
    <t>社会保険・社会福祉</t>
  </si>
  <si>
    <t>厚生年金・国民年金・国民健康保険・政府管掌健康保険・船員保険・介護保険・共済組合・社会保険診療報酬支払基金の社会保険事務、保育所、児童厚生施設、児童養護施設、養護老人ホーム、老人福祉センター、知的障害者援護施設、身体障害者授産施設、精神障害者生活訓練施設</t>
  </si>
  <si>
    <t>訪問通所サービス、短期入所サービス、居宅介護支援、特別養護老人ホーム、介護老人保健施設、介護療養型医療施設</t>
  </si>
  <si>
    <t>他に分類されない会員制団体</t>
    <rPh sb="0" eb="1">
      <t>タ</t>
    </rPh>
    <rPh sb="2" eb="4">
      <t>ブンルイ</t>
    </rPh>
    <rPh sb="8" eb="11">
      <t>カイインセイ</t>
    </rPh>
    <rPh sb="11" eb="13">
      <t>ダンタイ</t>
    </rPh>
    <phoneticPr fontId="30"/>
  </si>
  <si>
    <t>織物協同組合、商工会議所、経済団体連合会、生命保険協会、全国銀行協会、日本税理士会連合会、全国中小企業団体中央会、全国農業会議所、宗教団体、労働団体、学術団体、文化団体、政治団体、学士会、囲碁連盟、県民会館、文化会館</t>
  </si>
  <si>
    <t>物品賃貸サービス</t>
  </si>
  <si>
    <r>
      <t>農業機械器具賃貸業、医療機械器具賃貸業、金属工作機械賃貸業、自動販売機賃貸業、陳列棚賃貸業、土木機械器具賃貸業、パワーショベル賃貸業、建設用クレーン賃貸業、電子計算機賃貸業、複写機賃貸業、会計機械賃貸業、スポーツ用品賃貸業、スケート靴賃貸業、貸自転車業、貸テント業、貸ヨット業、貸モーターボート業、映写機賃貸業、映画フィルム賃貸業、レンタルビデオ業、貸本屋、貸楽器屋、貸衣裳業、貸ふとん業、貸植木業　</t>
    </r>
    <r>
      <rPr>
        <b/>
        <sz val="11"/>
        <rFont val="DejaVu Sans"/>
        <family val="2"/>
      </rPr>
      <t>※貸おしぼり業は「</t>
    </r>
    <r>
      <rPr>
        <b/>
        <sz val="11"/>
        <rFont val="Meiryo UI"/>
        <family val="3"/>
        <charset val="128"/>
      </rPr>
      <t xml:space="preserve">673 </t>
    </r>
    <r>
      <rPr>
        <b/>
        <sz val="11"/>
        <rFont val="DejaVu Sans"/>
        <family val="2"/>
      </rPr>
      <t>洗濯・理容・美容・浴場業」</t>
    </r>
  </si>
  <si>
    <t>貸自動車業</t>
  </si>
  <si>
    <t>レンタカー、自動車リース業</t>
  </si>
  <si>
    <t>広告代理業、新聞広告代理業、車両内広告代理業、電柱広告代理業、屋外広告業（看板、立看板、はり紙）、アドバルーン、ちんどん屋、折込広告、ネット広告業</t>
  </si>
  <si>
    <t>自動車整備・機械修理</t>
  </si>
  <si>
    <t>自動車整備</t>
  </si>
  <si>
    <t>自動車整備業、オートバイ整備業</t>
  </si>
  <si>
    <t>一般機械修理、建設・鉱山機械修理、電気機械修理、産業用運搬車両修理、光学機械修理、パソコン修理</t>
  </si>
  <si>
    <t>その他の対事業所サービス</t>
  </si>
  <si>
    <t>建物サービス（ビルサービス業、ビルメンテナンス業、ビル清掃業、床磨き業、ガラスふき業、煙突掃除業、住宅消毒業、害虫駆除業）、法律事務所、特許事務所、公証人役場、司法書士事務所、公認会計士事務所、税理士事務所、設計監督業、建物設計製図業、建設コンサルタント業、測量業、地質調査、労働派遣サービス、レコード制作業、ラジオ番組制作業、速記業、あて名書業、複写業、マイクロ写真業、商品検査業、生糸検査所、民営職業紹介所、警備業、ディスプレイ業、パーティ請負業、温泉供給業、デザイン業、経営コンサルタント業、機械設計業、行政書士、不動産鑑定士、土地家屋調査士、医療事務、司会、通訳</t>
  </si>
  <si>
    <t>宿泊業</t>
  </si>
  <si>
    <t>ホテル、旅館、国民宿舎、モーテル、簡易宿泊所、ベッドハウス、山小屋、下宿屋、保養所、ユースホステル、合宿所</t>
  </si>
  <si>
    <t>飲食サービス</t>
  </si>
  <si>
    <r>
      <t>食堂、天ぷら料理店、フランス料理店、中華料理店、そば屋、すし屋、喫茶店、レストラン、バー、スナック、キャバレー、料亭、ナイトクラブ、酒場、ビヤホール、</t>
    </r>
    <r>
      <rPr>
        <sz val="11"/>
        <rFont val="Meiryo UI"/>
        <family val="3"/>
        <charset val="128"/>
      </rPr>
      <t>B</t>
    </r>
    <r>
      <rPr>
        <sz val="11"/>
        <rFont val="DejaVu Sans"/>
        <family val="2"/>
      </rPr>
      <t>級グルメの出店</t>
    </r>
  </si>
  <si>
    <t>クリーニング業、クリーニング取次業、リネンサプライ業、貸おむつ業、貸おしぼり業、貸モップ業、理髪店、床屋、美容院、髪結業、ビューティーサロン、公衆浴場業、ソープランド、温泉浴場、サウナ風呂、洗張業、染物業、エステティックサロン、コインシャワー業、コインランドリー業、ネイルサロン</t>
  </si>
  <si>
    <t>娯楽サービス</t>
  </si>
  <si>
    <t>写真業、葬儀屋、斎場、火葬場、墓地管理業、冠婚葬祭互助会、結婚式場、家具修理業、かじ業、表具業、時計修理業、履物修理業、楽器修理業、自転車修理業、学習塾、音楽教授業、書道教授業、生花・茶道教授業、そろばん塾、外国語会話教授業、スポーツ・健康教授業、造園業、植木業、家政婦、衣服修理業、手荷物預り業、自転車預り業、コインロッカー、結婚相談所、観光案内所、宝くじ販売所</t>
  </si>
  <si>
    <t>https://www.toukei.metro.tokyo.lg.jp/sanren/2015/sr15tf0010.pdf</t>
  </si>
  <si>
    <t>Kt-CO2</t>
    <phoneticPr fontId="0"/>
  </si>
  <si>
    <t>TJ</t>
    <phoneticPr fontId="22"/>
  </si>
  <si>
    <t xml:space="preserve">http://www.cger.nies.go.jp/publications/report/d031/jpn/datafile/embodied/2015/390.html </t>
    <phoneticPr fontId="3"/>
  </si>
  <si>
    <t>直接エネルギー消費量(GJ)</t>
    <rPh sb="0" eb="2">
      <t>チョクセツ</t>
    </rPh>
    <phoneticPr fontId="3"/>
  </si>
  <si>
    <t>エネルギー消費量
(TJ)</t>
    <rPh sb="5" eb="8">
      <t>ショウヒリョウ</t>
    </rPh>
    <phoneticPr fontId="3"/>
  </si>
  <si>
    <t>CO2
発生量
(Kt-CO2)</t>
    <rPh sb="4" eb="6">
      <t>ハッセイ</t>
    </rPh>
    <rPh sb="6" eb="7">
      <t>リョウ</t>
    </rPh>
    <phoneticPr fontId="3"/>
  </si>
  <si>
    <t>農林漁業</t>
    <rPh sb="0" eb="2">
      <t>ノウリン</t>
    </rPh>
    <rPh sb="2" eb="4">
      <t>ギョギョウ</t>
    </rPh>
    <phoneticPr fontId="26"/>
  </si>
  <si>
    <t>鉱業</t>
    <rPh sb="0" eb="2">
      <t>コウギョウ</t>
    </rPh>
    <phoneticPr fontId="26"/>
  </si>
  <si>
    <t>飲食料品</t>
    <rPh sb="0" eb="2">
      <t>インショク</t>
    </rPh>
    <rPh sb="2" eb="3">
      <t>リョウ</t>
    </rPh>
    <rPh sb="3" eb="4">
      <t>ヒン</t>
    </rPh>
    <phoneticPr fontId="26"/>
  </si>
  <si>
    <t>繊維製品</t>
    <rPh sb="0" eb="2">
      <t>センイ</t>
    </rPh>
    <rPh sb="2" eb="4">
      <t>セイヒン</t>
    </rPh>
    <phoneticPr fontId="26"/>
  </si>
  <si>
    <t>パルプ・紙・木製品</t>
    <rPh sb="4" eb="5">
      <t>カミ</t>
    </rPh>
    <rPh sb="6" eb="9">
      <t>モクセイヒン</t>
    </rPh>
    <phoneticPr fontId="26"/>
  </si>
  <si>
    <t>その他の製造工業製品</t>
    <rPh sb="2" eb="3">
      <t>タ</t>
    </rPh>
    <rPh sb="4" eb="6">
      <t>セイゾウ</t>
    </rPh>
    <rPh sb="6" eb="8">
      <t>コウギョウ</t>
    </rPh>
    <rPh sb="8" eb="10">
      <t>セイヒン</t>
    </rPh>
    <phoneticPr fontId="26"/>
  </si>
  <si>
    <t>化学製品</t>
    <rPh sb="0" eb="2">
      <t>カガク</t>
    </rPh>
    <rPh sb="2" eb="4">
      <t>セイヒン</t>
    </rPh>
    <phoneticPr fontId="26"/>
  </si>
  <si>
    <t>石油・石炭製品</t>
    <rPh sb="0" eb="2">
      <t>セキユ</t>
    </rPh>
    <rPh sb="3" eb="5">
      <t>セキタン</t>
    </rPh>
    <rPh sb="5" eb="7">
      <t>セイヒン</t>
    </rPh>
    <phoneticPr fontId="26"/>
  </si>
  <si>
    <t>プラスチック・ゴム製品</t>
    <rPh sb="9" eb="11">
      <t>セイヒン</t>
    </rPh>
    <phoneticPr fontId="26"/>
  </si>
  <si>
    <t>窯業・
土石製品</t>
    <rPh sb="0" eb="2">
      <t>ヨウギョウ</t>
    </rPh>
    <rPh sb="4" eb="6">
      <t>ドセキ</t>
    </rPh>
    <rPh sb="6" eb="8">
      <t>セイヒン</t>
    </rPh>
    <phoneticPr fontId="26"/>
  </si>
  <si>
    <t>鉄鋼</t>
    <rPh sb="0" eb="2">
      <t>テッコウ</t>
    </rPh>
    <phoneticPr fontId="26"/>
  </si>
  <si>
    <t>非鉄金属</t>
    <rPh sb="0" eb="2">
      <t>ヒテツ</t>
    </rPh>
    <rPh sb="2" eb="4">
      <t>キンゾク</t>
    </rPh>
    <phoneticPr fontId="26"/>
  </si>
  <si>
    <t>金属製品</t>
    <rPh sb="0" eb="2">
      <t>キンゾク</t>
    </rPh>
    <rPh sb="2" eb="4">
      <t>セイヒン</t>
    </rPh>
    <phoneticPr fontId="26"/>
  </si>
  <si>
    <t>はん用機械</t>
    <rPh sb="2" eb="3">
      <t>ヨウ</t>
    </rPh>
    <rPh sb="3" eb="5">
      <t>キカイ</t>
    </rPh>
    <phoneticPr fontId="26"/>
  </si>
  <si>
    <t>生産用機械</t>
    <rPh sb="0" eb="3">
      <t>セイサンヨウ</t>
    </rPh>
    <rPh sb="3" eb="5">
      <t>キカイ</t>
    </rPh>
    <phoneticPr fontId="26"/>
  </si>
  <si>
    <t>業務用機械</t>
    <rPh sb="0" eb="3">
      <t>ギョウムヨウ</t>
    </rPh>
    <rPh sb="3" eb="5">
      <t>キカイ</t>
    </rPh>
    <phoneticPr fontId="26"/>
  </si>
  <si>
    <t>電子部品</t>
    <rPh sb="0" eb="2">
      <t>デンシ</t>
    </rPh>
    <rPh sb="2" eb="4">
      <t>ブヒン</t>
    </rPh>
    <phoneticPr fontId="26"/>
  </si>
  <si>
    <t>電子機械</t>
    <rPh sb="0" eb="2">
      <t>デンシ</t>
    </rPh>
    <rPh sb="2" eb="4">
      <t>キカイ</t>
    </rPh>
    <phoneticPr fontId="26"/>
  </si>
  <si>
    <t>情報通信機器</t>
    <rPh sb="0" eb="2">
      <t>ジョウホウ</t>
    </rPh>
    <rPh sb="2" eb="4">
      <t>ツウシン</t>
    </rPh>
    <rPh sb="4" eb="6">
      <t>キキ</t>
    </rPh>
    <phoneticPr fontId="26"/>
  </si>
  <si>
    <t>輸送機械</t>
    <rPh sb="0" eb="2">
      <t>ユソウ</t>
    </rPh>
    <rPh sb="2" eb="4">
      <t>キカイ</t>
    </rPh>
    <phoneticPr fontId="26"/>
  </si>
  <si>
    <t>建設</t>
    <rPh sb="0" eb="2">
      <t>ケンセツ</t>
    </rPh>
    <phoneticPr fontId="26"/>
  </si>
  <si>
    <t>電力・ガス・熱供給</t>
    <rPh sb="0" eb="2">
      <t>デンリョク</t>
    </rPh>
    <rPh sb="6" eb="7">
      <t>ネツ</t>
    </rPh>
    <rPh sb="7" eb="9">
      <t>キョウキュウ</t>
    </rPh>
    <phoneticPr fontId="26"/>
  </si>
  <si>
    <t>水道</t>
    <rPh sb="0" eb="2">
      <t>スイドウ</t>
    </rPh>
    <phoneticPr fontId="26"/>
  </si>
  <si>
    <t>廃棄物処理</t>
    <rPh sb="0" eb="3">
      <t>ハイキブツ</t>
    </rPh>
    <rPh sb="3" eb="5">
      <t>ショリ</t>
    </rPh>
    <phoneticPr fontId="26"/>
  </si>
  <si>
    <t>商業</t>
    <rPh sb="0" eb="2">
      <t>ショウギョウ</t>
    </rPh>
    <phoneticPr fontId="26"/>
  </si>
  <si>
    <t>金融・保険</t>
    <rPh sb="0" eb="2">
      <t>キンユウ</t>
    </rPh>
    <rPh sb="3" eb="5">
      <t>ホケン</t>
    </rPh>
    <phoneticPr fontId="26"/>
  </si>
  <si>
    <t>不動産</t>
    <rPh sb="0" eb="3">
      <t>フドウサン</t>
    </rPh>
    <phoneticPr fontId="26"/>
  </si>
  <si>
    <t>運輸・郵便</t>
    <rPh sb="0" eb="2">
      <t>ウンユ</t>
    </rPh>
    <rPh sb="3" eb="5">
      <t>ユウビン</t>
    </rPh>
    <phoneticPr fontId="26"/>
  </si>
  <si>
    <t>情報通信</t>
    <rPh sb="0" eb="2">
      <t>ジョウホウ</t>
    </rPh>
    <rPh sb="2" eb="4">
      <t>ツウシン</t>
    </rPh>
    <phoneticPr fontId="26"/>
  </si>
  <si>
    <t>公務</t>
    <rPh sb="0" eb="2">
      <t>コウム</t>
    </rPh>
    <phoneticPr fontId="26"/>
  </si>
  <si>
    <t>教育・研究</t>
    <rPh sb="0" eb="2">
      <t>キョウイク</t>
    </rPh>
    <rPh sb="3" eb="5">
      <t>ケンキュウ</t>
    </rPh>
    <phoneticPr fontId="26"/>
  </si>
  <si>
    <t>医療・福祉</t>
    <rPh sb="0" eb="2">
      <t>イリョウ</t>
    </rPh>
    <rPh sb="3" eb="5">
      <t>フクシ</t>
    </rPh>
    <phoneticPr fontId="26"/>
  </si>
  <si>
    <t>他に分類されない会員制団体</t>
    <rPh sb="0" eb="1">
      <t>タ</t>
    </rPh>
    <rPh sb="2" eb="4">
      <t>ブンルイ</t>
    </rPh>
    <rPh sb="8" eb="11">
      <t>カイインセイ</t>
    </rPh>
    <rPh sb="11" eb="13">
      <t>ダンタイ</t>
    </rPh>
    <phoneticPr fontId="26"/>
  </si>
  <si>
    <t>対事業所
サービス</t>
    <rPh sb="0" eb="1">
      <t>タイ</t>
    </rPh>
    <rPh sb="1" eb="4">
      <t>ジギョウショ</t>
    </rPh>
    <phoneticPr fontId="26"/>
  </si>
  <si>
    <t>対個人
サービス</t>
    <rPh sb="0" eb="1">
      <t>タイ</t>
    </rPh>
    <rPh sb="1" eb="3">
      <t>コジン</t>
    </rPh>
    <phoneticPr fontId="26"/>
  </si>
  <si>
    <t>事務用品</t>
    <rPh sb="0" eb="2">
      <t>ジム</t>
    </rPh>
    <rPh sb="2" eb="4">
      <t>ヨウヒン</t>
    </rPh>
    <phoneticPr fontId="26"/>
  </si>
  <si>
    <t>分類不明</t>
    <rPh sb="0" eb="2">
      <t>ブンルイ</t>
    </rPh>
    <rPh sb="2" eb="4">
      <t>フメイ</t>
    </rPh>
    <phoneticPr fontId="26"/>
  </si>
  <si>
    <t>詳細は、以下HPに掲載している平成27年（2015年）東京都産業連関表報告書25頁～42頁などをご覧ください。</t>
    <rPh sb="0" eb="2">
      <t>ショウサイ</t>
    </rPh>
    <rPh sb="4" eb="6">
      <t>イカ</t>
    </rPh>
    <rPh sb="9" eb="11">
      <t>ケイサイ</t>
    </rPh>
    <rPh sb="15" eb="17">
      <t>ヘイセイ</t>
    </rPh>
    <rPh sb="19" eb="20">
      <t>ネン</t>
    </rPh>
    <rPh sb="25" eb="26">
      <t>ネン</t>
    </rPh>
    <rPh sb="27" eb="30">
      <t>トウキョウト</t>
    </rPh>
    <rPh sb="30" eb="32">
      <t>サンギョウ</t>
    </rPh>
    <rPh sb="32" eb="34">
      <t>レンカン</t>
    </rPh>
    <rPh sb="34" eb="35">
      <t>ヒョウ</t>
    </rPh>
    <rPh sb="35" eb="38">
      <t>ホウコクショ</t>
    </rPh>
    <rPh sb="40" eb="41">
      <t>ページ</t>
    </rPh>
    <rPh sb="44" eb="45">
      <t>ページ</t>
    </rPh>
    <rPh sb="49" eb="50">
      <t>ラン</t>
    </rPh>
    <phoneticPr fontId="3"/>
  </si>
  <si>
    <r>
      <rPr>
        <sz val="11"/>
        <rFont val="ＭＳ Ｐゴシック"/>
        <family val="3"/>
        <charset val="128"/>
      </rPr>
      <t>牧草、種苗、花木、芝、桑、葉たばこ、綿花、製紙原料</t>
    </r>
    <r>
      <rPr>
        <sz val="11"/>
        <rFont val="DejaVu Sans"/>
        <family val="2"/>
      </rPr>
      <t>(</t>
    </r>
    <r>
      <rPr>
        <sz val="11"/>
        <rFont val="ＭＳ Ｐゴシック"/>
        <family val="3"/>
        <charset val="128"/>
      </rPr>
      <t>こうぞ、みつまた）、敷物原料</t>
    </r>
    <r>
      <rPr>
        <sz val="11"/>
        <rFont val="DejaVu Sans"/>
        <family val="2"/>
      </rPr>
      <t>(</t>
    </r>
    <r>
      <rPr>
        <sz val="11"/>
        <rFont val="ＭＳ Ｐゴシック"/>
        <family val="3"/>
        <charset val="128"/>
      </rPr>
      <t>い草等</t>
    </r>
    <r>
      <rPr>
        <sz val="11"/>
        <rFont val="DejaVu Sans"/>
        <family val="2"/>
      </rPr>
      <t>)</t>
    </r>
    <rPh sb="7" eb="8">
      <t>キ</t>
    </rPh>
    <rPh sb="21" eb="23">
      <t>セイシ</t>
    </rPh>
    <rPh sb="23" eb="25">
      <t>ゲンリョウ</t>
    </rPh>
    <rPh sb="36" eb="38">
      <t>シキモノ</t>
    </rPh>
    <rPh sb="38" eb="40">
      <t>ゲンリョウ</t>
    </rPh>
    <rPh sb="42" eb="43">
      <t>グサ</t>
    </rPh>
    <rPh sb="43" eb="44">
      <t>トウ</t>
    </rPh>
    <phoneticPr fontId="30"/>
  </si>
  <si>
    <t>生乳、肉用牛、豚、鶏卵、鶏肉、羊毛、馬、やぎ、蚕、カブト虫の飼育、はちみつ</t>
    <rPh sb="0" eb="2">
      <t>セイニュウ</t>
    </rPh>
    <rPh sb="9" eb="11">
      <t>ケイラン</t>
    </rPh>
    <rPh sb="13" eb="14">
      <t>ニク</t>
    </rPh>
    <rPh sb="15" eb="17">
      <t>ヨウモウ</t>
    </rPh>
    <rPh sb="18" eb="19">
      <t>ウマ</t>
    </rPh>
    <phoneticPr fontId="30"/>
  </si>
  <si>
    <r>
      <rPr>
        <sz val="11"/>
        <rFont val="ＭＳ Ｐゴシック"/>
        <family val="3"/>
        <charset val="128"/>
      </rPr>
      <t>きのこ</t>
    </r>
    <r>
      <rPr>
        <sz val="11"/>
        <rFont val="DejaVu Sans"/>
        <family val="2"/>
      </rPr>
      <t>(</t>
    </r>
    <r>
      <rPr>
        <sz val="11"/>
        <rFont val="ＭＳ Ｐゴシック"/>
        <family val="3"/>
        <charset val="128"/>
      </rPr>
      <t>まつたけ、しいたけ、えのき等</t>
    </r>
    <r>
      <rPr>
        <sz val="11"/>
        <rFont val="DejaVu Sans"/>
        <family val="2"/>
      </rPr>
      <t>)</t>
    </r>
    <r>
      <rPr>
        <sz val="11"/>
        <rFont val="ＭＳ Ｐゴシック"/>
        <family val="3"/>
        <charset val="128"/>
      </rPr>
      <t>、種実（栗、くるみ）薪、木炭、狩猟による動物皮</t>
    </r>
    <rPh sb="17" eb="18">
      <t>ナド</t>
    </rPh>
    <rPh sb="29" eb="30">
      <t>マキ</t>
    </rPh>
    <rPh sb="34" eb="36">
      <t>シュリョウ</t>
    </rPh>
    <rPh sb="39" eb="41">
      <t>ドウブツ</t>
    </rPh>
    <rPh sb="41" eb="42">
      <t>カワ</t>
    </rPh>
    <phoneticPr fontId="30"/>
  </si>
  <si>
    <t>河川漁業（さけ、ます、こい、ふな、うなぎ、しじみ、えび)、養殖漁業(ます、あゆ、こい、うなぎ、金魚）</t>
    <rPh sb="29" eb="31">
      <t>ヨウショク</t>
    </rPh>
    <rPh sb="31" eb="33">
      <t>ギョギョウ</t>
    </rPh>
    <phoneticPr fontId="30"/>
  </si>
  <si>
    <t>冷凍魚介、刺身、わかめ、あじの開き、びん缶詰（かに、さけ、さば）、ちくわ、かまぼこ、水産物佃煮、寒天、のり</t>
    <phoneticPr fontId="3"/>
  </si>
  <si>
    <t>乾燥野菜、冷凍野菜、漬物、ジャム、かんぴょう、切干だいこん、干し柿、干しいたけ、野菜ジュース、濃縮果汁・天然果汁</t>
    <rPh sb="0" eb="2">
      <t>カンソウ</t>
    </rPh>
    <rPh sb="2" eb="4">
      <t>ヤサイ</t>
    </rPh>
    <rPh sb="5" eb="7">
      <t>レイトウ</t>
    </rPh>
    <rPh sb="7" eb="9">
      <t>ヤサイ</t>
    </rPh>
    <rPh sb="10" eb="12">
      <t>ツケモノ</t>
    </rPh>
    <phoneticPr fontId="3"/>
  </si>
  <si>
    <r>
      <rPr>
        <sz val="11"/>
        <rFont val="ＭＳ Ｐゴシック"/>
        <family val="3"/>
        <charset val="128"/>
      </rPr>
      <t>砂糖、でん粉、油、マーガリン、味噌、醤油、マヨネーズ、めんつゆ、酢、ケチャップ、ふりかけ、椿油</t>
    </r>
    <r>
      <rPr>
        <sz val="11"/>
        <rFont val="Meiryo UI"/>
        <family val="3"/>
        <charset val="128"/>
      </rPr>
      <t>(</t>
    </r>
    <r>
      <rPr>
        <sz val="11"/>
        <rFont val="ＭＳ Ｐゴシック"/>
        <family val="3"/>
        <charset val="128"/>
      </rPr>
      <t>整髪は</t>
    </r>
    <r>
      <rPr>
        <sz val="11"/>
        <rFont val="Meiryo UI"/>
        <family val="3"/>
        <charset val="128"/>
      </rPr>
      <t>208)</t>
    </r>
    <r>
      <rPr>
        <b/>
        <sz val="11"/>
        <rFont val="ＭＳ Ｐゴシック"/>
        <family val="3"/>
        <charset val="128"/>
      </rPr>
      <t>※塩は「</t>
    </r>
    <r>
      <rPr>
        <b/>
        <sz val="11"/>
        <rFont val="Meiryo UI"/>
        <family val="3"/>
        <charset val="128"/>
      </rPr>
      <t xml:space="preserve">202 </t>
    </r>
    <r>
      <rPr>
        <b/>
        <sz val="11"/>
        <rFont val="ＭＳ Ｐゴシック"/>
        <family val="3"/>
        <charset val="128"/>
      </rPr>
      <t>無機化学工業製品」、</t>
    </r>
    <rPh sb="18" eb="20">
      <t>ショウユ</t>
    </rPh>
    <phoneticPr fontId="30"/>
  </si>
  <si>
    <r>
      <t>冷凍調理食品、レトルト食品、インスタント食品、惣菜、弁当製造小売、学校給食、豆腐、がんもどき、納豆、もち、粉末ジュース、ゆば、春雨</t>
    </r>
    <r>
      <rPr>
        <b/>
        <sz val="11"/>
        <rFont val="ＭＳ Ｐゴシック"/>
        <family val="3"/>
        <charset val="128"/>
      </rPr>
      <t/>
    </r>
    <rPh sb="38" eb="40">
      <t>トウフ</t>
    </rPh>
    <phoneticPr fontId="3"/>
  </si>
  <si>
    <r>
      <rPr>
        <sz val="11"/>
        <rFont val="ＭＳ Ｐゴシック"/>
        <family val="3"/>
        <charset val="128"/>
      </rPr>
      <t>飼料・有機質肥料</t>
    </r>
    <r>
      <rPr>
        <sz val="11"/>
        <rFont val="Meiryo UI"/>
        <family val="3"/>
        <charset val="128"/>
      </rPr>
      <t>(</t>
    </r>
    <r>
      <rPr>
        <sz val="11"/>
        <rFont val="ＭＳ Ｐゴシック"/>
        <family val="3"/>
        <charset val="128"/>
      </rPr>
      <t>別掲を除く。</t>
    </r>
    <r>
      <rPr>
        <sz val="11"/>
        <rFont val="Meiryo UI"/>
        <family val="3"/>
        <charset val="128"/>
      </rPr>
      <t>)</t>
    </r>
    <rPh sb="12" eb="13">
      <t>ノゾ</t>
    </rPh>
    <phoneticPr fontId="3"/>
  </si>
  <si>
    <r>
      <rPr>
        <sz val="11"/>
        <rFont val="ＭＳ Ｐゴシック"/>
        <family val="3"/>
        <charset val="128"/>
      </rPr>
      <t>飼料・有機質肥料</t>
    </r>
    <r>
      <rPr>
        <sz val="11"/>
        <rFont val="DejaVu Sans"/>
        <family val="2"/>
      </rPr>
      <t>(</t>
    </r>
    <r>
      <rPr>
        <sz val="11"/>
        <rFont val="ＭＳ Ｐゴシック"/>
        <family val="3"/>
        <charset val="128"/>
      </rPr>
      <t>別掲を除く。</t>
    </r>
    <r>
      <rPr>
        <sz val="11"/>
        <rFont val="DejaVu Sans"/>
        <family val="2"/>
      </rPr>
      <t>)</t>
    </r>
    <rPh sb="9" eb="11">
      <t>ベッケイ</t>
    </rPh>
    <rPh sb="12" eb="13">
      <t>ノゾ</t>
    </rPh>
    <phoneticPr fontId="30"/>
  </si>
  <si>
    <t>ロープ、ひも、じゅうたん、床敷物</t>
    <phoneticPr fontId="3"/>
  </si>
  <si>
    <t>男子・女子用服、作業衣服、ワイシャツ、下着、セーター、寝着類、帯、和服、ショール、スポーツ衣服、ニット製衣服</t>
    <phoneticPr fontId="3"/>
  </si>
  <si>
    <t>帽子、ネクタイ、ハンカチ、マフラー、スカーフ、手袋、足袋、繊維製履物、毛皮製衣服、なめし革製衣服</t>
    <rPh sb="23" eb="25">
      <t>テブクロ</t>
    </rPh>
    <rPh sb="26" eb="28">
      <t>タビ</t>
    </rPh>
    <phoneticPr fontId="3"/>
  </si>
  <si>
    <r>
      <rPr>
        <sz val="11"/>
        <rFont val="ＭＳ Ｐゴシック"/>
        <family val="3"/>
        <charset val="128"/>
      </rPr>
      <t>タオル、毛布、帆布製品（テント）、カーテン、テーブルクロス、ふとん、まくら、クッション、ガーゼ、包帯、脱脂綿、綿棒、ばんそうこう</t>
    </r>
    <r>
      <rPr>
        <b/>
        <sz val="11"/>
        <rFont val="ＭＳ Ｐゴシック"/>
        <family val="3"/>
        <charset val="128"/>
      </rPr>
      <t>※縫いぐるみは「</t>
    </r>
    <r>
      <rPr>
        <b/>
        <sz val="11"/>
        <rFont val="Meiryo UI"/>
        <family val="3"/>
        <charset val="128"/>
      </rPr>
      <t xml:space="preserve">391 </t>
    </r>
    <r>
      <rPr>
        <b/>
        <sz val="11"/>
        <rFont val="ＭＳ Ｐゴシック"/>
        <family val="3"/>
        <charset val="128"/>
      </rPr>
      <t>その他の製造工業製品」</t>
    </r>
    <phoneticPr fontId="3"/>
  </si>
  <si>
    <t>パルプ・紙・板紙</t>
    <phoneticPr fontId="3"/>
  </si>
  <si>
    <t>パルプ、古紙、洋紙、和紙、コピー用紙、</t>
    <phoneticPr fontId="3"/>
  </si>
  <si>
    <t>加工紙</t>
    <rPh sb="0" eb="2">
      <t>カコウ</t>
    </rPh>
    <rPh sb="2" eb="3">
      <t>シ</t>
    </rPh>
    <phoneticPr fontId="3"/>
  </si>
  <si>
    <t>段ボール原紙、ふすま紙、壁紙、絶縁テープ</t>
    <phoneticPr fontId="3"/>
  </si>
  <si>
    <r>
      <rPr>
        <sz val="11"/>
        <rFont val="ＭＳ Ｐゴシック"/>
        <family val="3"/>
        <charset val="128"/>
      </rPr>
      <t>無機化学工業製品</t>
    </r>
    <r>
      <rPr>
        <sz val="11"/>
        <rFont val="DejaVu Sans"/>
        <family val="2"/>
      </rPr>
      <t>(</t>
    </r>
    <r>
      <rPr>
        <sz val="11"/>
        <rFont val="ＭＳ Ｐゴシック"/>
        <family val="3"/>
        <charset val="128"/>
      </rPr>
      <t>ソーダ工業製品を含む。</t>
    </r>
    <r>
      <rPr>
        <sz val="11"/>
        <rFont val="DejaVu Sans"/>
        <family val="2"/>
      </rPr>
      <t>)</t>
    </r>
    <rPh sb="12" eb="14">
      <t>コウギョウ</t>
    </rPh>
    <rPh sb="14" eb="16">
      <t>セイヒン</t>
    </rPh>
    <rPh sb="17" eb="18">
      <t>フク</t>
    </rPh>
    <phoneticPr fontId="3"/>
  </si>
  <si>
    <t>塩酸、ソーダ灰、か性ソーダ、液体塩素、無機顔料、さらし液、塩、食卓塩、にがり、酸素ガス、窒素、アルゴン、水素、炭酸ガス、アセチレン、亜硫酸塩、硫化物、活性炭</t>
    <rPh sb="0" eb="2">
      <t>エンサン</t>
    </rPh>
    <rPh sb="19" eb="21">
      <t>ムキ</t>
    </rPh>
    <rPh sb="21" eb="23">
      <t>ガンリョウ</t>
    </rPh>
    <phoneticPr fontId="3"/>
  </si>
  <si>
    <t>合成アルコール、エチルアルコール、酢酸、二塩化エチレン、アクリロニトリル、スチレンモノマー、合成ゴム、メタン誘導品、可塑剤</t>
    <rPh sb="54" eb="56">
      <t>ユウドウ</t>
    </rPh>
    <rPh sb="56" eb="57">
      <t>ヒン</t>
    </rPh>
    <rPh sb="58" eb="60">
      <t>カソ</t>
    </rPh>
    <rPh sb="60" eb="61">
      <t>ザイ</t>
    </rPh>
    <phoneticPr fontId="3"/>
  </si>
  <si>
    <t>内服薬、注射剤、外用薬、殺虫剤（農薬除く）、蚊取り線香、ワクチン、血清、漢方薬、動物用医薬品、医薬部外品</t>
    <rPh sb="47" eb="49">
      <t>イヤク</t>
    </rPh>
    <rPh sb="49" eb="52">
      <t>ブガイヒン</t>
    </rPh>
    <phoneticPr fontId="3"/>
  </si>
  <si>
    <r>
      <rPr>
        <sz val="11"/>
        <rFont val="ＭＳ Ｐゴシック"/>
        <family val="3"/>
        <charset val="128"/>
      </rPr>
      <t>化学最終製品</t>
    </r>
    <r>
      <rPr>
        <sz val="11"/>
        <rFont val="Meiryo UI"/>
        <family val="3"/>
        <charset val="128"/>
      </rPr>
      <t>(</t>
    </r>
    <r>
      <rPr>
        <sz val="11"/>
        <rFont val="ＭＳ Ｐゴシック"/>
        <family val="3"/>
        <charset val="128"/>
      </rPr>
      <t>医薬品を除く。</t>
    </r>
    <r>
      <rPr>
        <sz val="11"/>
        <rFont val="Meiryo UI"/>
        <family val="3"/>
        <charset val="128"/>
      </rPr>
      <t>)</t>
    </r>
    <rPh sb="11" eb="12">
      <t>ノゾ</t>
    </rPh>
    <phoneticPr fontId="3"/>
  </si>
  <si>
    <t>合成洗剤、界面活性剤、柔軟仕上げ剤</t>
    <rPh sb="11" eb="13">
      <t>ジュウナン</t>
    </rPh>
    <rPh sb="13" eb="15">
      <t>シア</t>
    </rPh>
    <rPh sb="16" eb="17">
      <t>ザイ</t>
    </rPh>
    <phoneticPr fontId="3"/>
  </si>
  <si>
    <t>石鹸、香水、化粧品、歯磨、香水、オーデコロン、シャンプー、リンス、養毛剤、クリーム、パック、口紅、髭そりクリーム、おしろい、日やけ止め</t>
    <phoneticPr fontId="3"/>
  </si>
  <si>
    <r>
      <rPr>
        <sz val="11"/>
        <rFont val="ＭＳ Ｐゴシック"/>
        <family val="3"/>
        <charset val="128"/>
      </rPr>
      <t>その他の化学最終製品</t>
    </r>
    <r>
      <rPr>
        <sz val="11"/>
        <rFont val="DejaVu Sans"/>
        <family val="2"/>
      </rPr>
      <t>(</t>
    </r>
    <r>
      <rPr>
        <sz val="11"/>
        <rFont val="ＭＳ Ｐゴシック"/>
        <family val="3"/>
        <charset val="128"/>
      </rPr>
      <t>農薬含む。</t>
    </r>
    <r>
      <rPr>
        <sz val="11"/>
        <rFont val="DejaVu Sans"/>
        <family val="2"/>
      </rPr>
      <t>)</t>
    </r>
    <rPh sb="11" eb="13">
      <t>ノウヤク</t>
    </rPh>
    <rPh sb="13" eb="14">
      <t>フク</t>
    </rPh>
    <phoneticPr fontId="3"/>
  </si>
  <si>
    <r>
      <rPr>
        <sz val="11"/>
        <rFont val="ＭＳ Ｐゴシック"/>
        <family val="3"/>
        <charset val="128"/>
      </rPr>
      <t>農薬、除草剤、殺虫剤、</t>
    </r>
    <r>
      <rPr>
        <b/>
        <sz val="11"/>
        <rFont val="ＭＳ Ｐゴシック"/>
        <family val="3"/>
        <charset val="128"/>
      </rPr>
      <t>※家庭用の殺虫剤等は「</t>
    </r>
    <r>
      <rPr>
        <b/>
        <sz val="11"/>
        <rFont val="Meiryo UI"/>
        <family val="3"/>
        <charset val="128"/>
      </rPr>
      <t xml:space="preserve">207 </t>
    </r>
    <r>
      <rPr>
        <b/>
        <sz val="11"/>
        <rFont val="ＭＳ Ｐゴシック"/>
        <family val="3"/>
        <charset val="128"/>
      </rPr>
      <t>医薬品」、</t>
    </r>
    <r>
      <rPr>
        <sz val="11"/>
        <rFont val="ＭＳ Ｐゴシック"/>
        <family val="3"/>
        <charset val="128"/>
      </rPr>
      <t>ゼラチン、接着剤、クレンザー、ろうそく、ワックス、合成香料、修正液、ダイナマイト、導火線、フィルム（写真、</t>
    </r>
    <r>
      <rPr>
        <sz val="11"/>
        <rFont val="Meiryo UI"/>
        <family val="3"/>
        <charset val="128"/>
      </rPr>
      <t>X</t>
    </r>
    <r>
      <rPr>
        <sz val="11"/>
        <rFont val="ＭＳ Ｐゴシック"/>
        <family val="3"/>
        <charset val="128"/>
      </rPr>
      <t>線）、感光紙</t>
    </r>
    <phoneticPr fontId="3"/>
  </si>
  <si>
    <t>その他の製造工業製品</t>
    <phoneticPr fontId="30"/>
  </si>
  <si>
    <r>
      <rPr>
        <sz val="11"/>
        <rFont val="ＭＳ Ｐゴシック"/>
        <family val="3"/>
        <charset val="128"/>
      </rPr>
      <t>なめし革・毛皮・その他の革製品</t>
    </r>
    <r>
      <rPr>
        <sz val="11"/>
        <rFont val="DejaVu Sans"/>
        <family val="2"/>
      </rPr>
      <t>(</t>
    </r>
    <r>
      <rPr>
        <sz val="11"/>
        <rFont val="ＭＳ Ｐゴシック"/>
        <family val="3"/>
        <charset val="128"/>
      </rPr>
      <t>革製履物を除く</t>
    </r>
    <r>
      <rPr>
        <sz val="11"/>
        <rFont val="DejaVu Sans"/>
        <family val="2"/>
      </rPr>
      <t>)</t>
    </r>
    <rPh sb="16" eb="18">
      <t>カワセイ</t>
    </rPh>
    <rPh sb="18" eb="20">
      <t>ハキモノ</t>
    </rPh>
    <rPh sb="21" eb="22">
      <t>ノゾ</t>
    </rPh>
    <phoneticPr fontId="30"/>
  </si>
  <si>
    <t>電解板、炭素繊維、炭素棒、黒鉛るつぼ、特殊炭素製品、研磨材、ほうろう鉄器、人造宝石、ロックウール、電極、と石、研磨布紙、再生骨材、石工品、宝飾製品</t>
    <rPh sb="69" eb="71">
      <t>ホウショク</t>
    </rPh>
    <phoneticPr fontId="3"/>
  </si>
  <si>
    <t>熱間圧延鋼材・鋼管</t>
    <phoneticPr fontId="3"/>
  </si>
  <si>
    <t>普通鋼鋼板、普通鋼鋼帯、普通鋼小棒、普通鋼鋼管、特殊鋼鋼管</t>
    <phoneticPr fontId="3"/>
  </si>
  <si>
    <t>自動車</t>
    <rPh sb="0" eb="3">
      <t>ジドウシャ</t>
    </rPh>
    <phoneticPr fontId="3"/>
  </si>
  <si>
    <t>乗用車・トラック・バス・その他の自動車</t>
    <rPh sb="0" eb="3">
      <t>ジョウヨウシャ</t>
    </rPh>
    <phoneticPr fontId="30"/>
  </si>
  <si>
    <t>普通乗用車、小型乗用車、軽乗用車、小型バス、大型バス、軽トラック、小型トラック、普通トラック、医療保健車、衛生車、ガソリンタンク車、キャンピングカー、救急車、給水車、工作車、ごみ収集車、コンクリートミキサー車、散水車、車両運搬車、消防車、除雪車、スノーモービル、タンクローリー、バキュームカー、放送宣伝車、郵便車、霊きゅう車、冷凍・冷蔵車</t>
    <phoneticPr fontId="3"/>
  </si>
  <si>
    <r>
      <rPr>
        <sz val="11"/>
        <rFont val="ＭＳ Ｐゴシック"/>
        <family val="3"/>
        <charset val="128"/>
      </rPr>
      <t>自動車車体、荷台、ガソリンエンジン、ディーゼルエンジン、油ポンプ、エアークリーナ、エンジンギア、オイルフィルタ、カムシャフト、キャブレーター、吸気弁、クランクケース、サーモスタット、シリンダ、燃料タンク、排気弁、ラジエータ、冷却ファン、ピストン、ロッド、駆動軸、クラッチ、減速機、ハンドル、ホイール、車軸、トランスミッション、オイルブレーキ装置、サスペンション、エアータンク、ブレーキ、クラクション、窓枠部分、サッシ、消音器、ドア、ボンネット、マフラー、ワイパー、ドアロック、バンパ、カーエアコン、座席、カーライター、バックミラー、方向指示器、アクセル、窓ガラス開閉装置　</t>
    </r>
    <r>
      <rPr>
        <b/>
        <sz val="11"/>
        <rFont val="ＭＳ Ｐゴシック"/>
        <family val="3"/>
        <charset val="128"/>
      </rPr>
      <t>※シートベルトは「</t>
    </r>
    <r>
      <rPr>
        <b/>
        <sz val="11"/>
        <rFont val="Meiryo UI"/>
        <family val="3"/>
        <charset val="128"/>
      </rPr>
      <t xml:space="preserve">391 </t>
    </r>
    <r>
      <rPr>
        <b/>
        <sz val="11"/>
        <rFont val="ＭＳ Ｐゴシック"/>
        <family val="3"/>
        <charset val="128"/>
      </rPr>
      <t>その他の製造工業製品」、窓ガラスは「</t>
    </r>
    <r>
      <rPr>
        <b/>
        <sz val="11"/>
        <rFont val="Meiryo UI"/>
        <family val="3"/>
        <charset val="128"/>
      </rPr>
      <t xml:space="preserve">251 </t>
    </r>
    <r>
      <rPr>
        <b/>
        <sz val="11"/>
        <rFont val="ＭＳ Ｐゴシック"/>
        <family val="3"/>
        <charset val="128"/>
      </rPr>
      <t>ガラス・ガラス製品」、タイヤは「</t>
    </r>
    <r>
      <rPr>
        <b/>
        <sz val="11"/>
        <rFont val="Meiryo UI"/>
        <family val="3"/>
        <charset val="128"/>
      </rPr>
      <t xml:space="preserve">222 </t>
    </r>
    <r>
      <rPr>
        <b/>
        <sz val="11"/>
        <rFont val="ＭＳ Ｐゴシック"/>
        <family val="3"/>
        <charset val="128"/>
      </rPr>
      <t>ゴム製品」、スピードメータは「</t>
    </r>
    <r>
      <rPr>
        <b/>
        <sz val="11"/>
        <rFont val="Meiryo UI"/>
        <family val="3"/>
        <charset val="128"/>
      </rPr>
      <t xml:space="preserve">311 </t>
    </r>
    <r>
      <rPr>
        <b/>
        <sz val="11"/>
        <rFont val="ＭＳ Ｐゴシック"/>
        <family val="3"/>
        <charset val="128"/>
      </rPr>
      <t>業務用機械」、エアバッグは「</t>
    </r>
    <r>
      <rPr>
        <b/>
        <sz val="11"/>
        <rFont val="Meiryo UI"/>
        <family val="3"/>
        <charset val="128"/>
      </rPr>
      <t xml:space="preserve">391 </t>
    </r>
    <r>
      <rPr>
        <b/>
        <sz val="11"/>
        <rFont val="ＭＳ Ｐゴシック"/>
        <family val="3"/>
        <charset val="128"/>
      </rPr>
      <t>その他の製造工業製品」</t>
    </r>
    <phoneticPr fontId="3"/>
  </si>
  <si>
    <t>電力・ガス・熱供給</t>
    <rPh sb="6" eb="7">
      <t>ネツ</t>
    </rPh>
    <rPh sb="7" eb="9">
      <t>キョウキュウ</t>
    </rPh>
    <phoneticPr fontId="3"/>
  </si>
  <si>
    <r>
      <rPr>
        <sz val="11"/>
        <rFont val="ＭＳ Ｐゴシック"/>
        <family val="3"/>
        <charset val="128"/>
      </rPr>
      <t>貸店舗、貸ビル、貸会議室、貸倉庫、不動産代理仲介、不動産管理業、</t>
    </r>
    <r>
      <rPr>
        <b/>
        <sz val="11"/>
        <rFont val="ＭＳ Ｐゴシック"/>
        <family val="3"/>
        <charset val="128"/>
      </rPr>
      <t>※駐車場業は「</t>
    </r>
    <r>
      <rPr>
        <b/>
        <sz val="11"/>
        <rFont val="Meiryo UI"/>
        <family val="3"/>
        <charset val="128"/>
      </rPr>
      <t xml:space="preserve">578 </t>
    </r>
    <r>
      <rPr>
        <b/>
        <sz val="11"/>
        <rFont val="ＭＳ Ｐゴシック"/>
        <family val="3"/>
        <charset val="128"/>
      </rPr>
      <t>運輸付帯サービス」</t>
    </r>
    <phoneticPr fontId="3"/>
  </si>
  <si>
    <t>道路輸送（自家輸送を除く。）</t>
    <phoneticPr fontId="3"/>
  </si>
  <si>
    <r>
      <rPr>
        <sz val="11"/>
        <rFont val="ＭＳ Ｐゴシック"/>
        <family val="3"/>
        <charset val="128"/>
      </rPr>
      <t>道路貨物輸送</t>
    </r>
    <r>
      <rPr>
        <sz val="11"/>
        <rFont val="DejaVu Sans"/>
        <family val="2"/>
      </rPr>
      <t>(</t>
    </r>
    <r>
      <rPr>
        <sz val="11"/>
        <rFont val="ＭＳ Ｐゴシック"/>
        <family val="3"/>
        <charset val="128"/>
      </rPr>
      <t>自家輸送を除く。</t>
    </r>
    <r>
      <rPr>
        <sz val="11"/>
        <rFont val="DejaVu Sans"/>
        <family val="2"/>
      </rPr>
      <t>)</t>
    </r>
    <rPh sb="7" eb="9">
      <t>ジカ</t>
    </rPh>
    <rPh sb="9" eb="11">
      <t>ユソウ</t>
    </rPh>
    <rPh sb="12" eb="13">
      <t>ノゾ</t>
    </rPh>
    <phoneticPr fontId="30"/>
  </si>
  <si>
    <t>他に分類されない会員制団体</t>
    <rPh sb="0" eb="1">
      <t>タ</t>
    </rPh>
    <rPh sb="2" eb="4">
      <t>ブンルイ</t>
    </rPh>
    <rPh sb="8" eb="11">
      <t>カイインセイ</t>
    </rPh>
    <rPh sb="11" eb="13">
      <t>ダンタイ</t>
    </rPh>
    <phoneticPr fontId="3"/>
  </si>
  <si>
    <t>物品賃貸業（貸自動車業を除く。）</t>
    <phoneticPr fontId="3"/>
  </si>
  <si>
    <t>映画館、劇場、劇場附属オーケストラ、歌劇団、ダンシングチーム、寄席、相撲興行場、ボクシング場、野球場、劇団、プロ野球団、プロレス協会、ビリヤード場、囲碁・将棋所、マージャンクラブ、パチンコホール、ビンゴゲーム場、射的場、スロットマシン場、ゲームセンター、競輪場、競馬場、モーターボート競走場、競輪競技団、競馬競技団、小型自動車競争場、スポーツ施設提供業（東京ドーム、日本武道館）、体育館、ゴルフ場、ゴルフ練習場、ボウリング場、テニス場、バッティング練習場、フィットネスクラブ、プール、アイススケート場、公園、遊園地、テーマパーク、ダンスホール、マリーナ業、遊漁船業、芸妓業、カラオケボックス業、プレイガイド、場外馬券売場、場外車券売場、釣堀、著述家、芸術家</t>
    <rPh sb="177" eb="179">
      <t>トウキョウ</t>
    </rPh>
    <rPh sb="183" eb="185">
      <t>ニホン</t>
    </rPh>
    <rPh sb="185" eb="188">
      <t>ブドウカン</t>
    </rPh>
    <phoneticPr fontId="3"/>
  </si>
  <si>
    <t>平成27年(2015)東京都産業連関表を用いた経済波及効果分析ツール（汎用　地域間表版）[統合大分類]</t>
    <rPh sb="0" eb="2">
      <t>ヘイセイ</t>
    </rPh>
    <rPh sb="4" eb="5">
      <t>ネン</t>
    </rPh>
    <rPh sb="11" eb="14">
      <t>トウキョウト</t>
    </rPh>
    <rPh sb="14" eb="16">
      <t>サンギョウ</t>
    </rPh>
    <rPh sb="16" eb="18">
      <t>レンカン</t>
    </rPh>
    <rPh sb="18" eb="19">
      <t>ヒョウ</t>
    </rPh>
    <rPh sb="20" eb="21">
      <t>モチ</t>
    </rPh>
    <rPh sb="23" eb="25">
      <t>ケイザイ</t>
    </rPh>
    <rPh sb="25" eb="27">
      <t>ハキュウ</t>
    </rPh>
    <rPh sb="27" eb="29">
      <t>コウカ</t>
    </rPh>
    <rPh sb="29" eb="31">
      <t>ブンセキ</t>
    </rPh>
    <rPh sb="35" eb="37">
      <t>ハンヨウ</t>
    </rPh>
    <rPh sb="38" eb="41">
      <t>チイキカン</t>
    </rPh>
    <rPh sb="41" eb="42">
      <t>ヒョウ</t>
    </rPh>
    <rPh sb="42" eb="43">
      <t>バン</t>
    </rPh>
    <rPh sb="45" eb="47">
      <t>トウゴウ</t>
    </rPh>
    <rPh sb="47" eb="50">
      <t>ダイブンルイ</t>
    </rPh>
    <phoneticPr fontId="3"/>
  </si>
  <si>
    <r>
      <t xml:space="preserve">直接効果計
</t>
    </r>
    <r>
      <rPr>
        <sz val="8"/>
        <color theme="0"/>
        <rFont val="Meiryo UI"/>
        <family val="3"/>
        <charset val="128"/>
      </rPr>
      <t>※生産者
価格分</t>
    </r>
    <rPh sb="0" eb="2">
      <t>チョクセツ</t>
    </rPh>
    <rPh sb="2" eb="4">
      <t>コウカ</t>
    </rPh>
    <rPh sb="4" eb="5">
      <t>ケイ</t>
    </rPh>
    <rPh sb="7" eb="9">
      <t>セイサン</t>
    </rPh>
    <phoneticPr fontId="3"/>
  </si>
  <si>
    <t>都内需要に占める都内生産割合</t>
    <rPh sb="0" eb="2">
      <t>トナイ</t>
    </rPh>
    <rPh sb="2" eb="4">
      <t>ジュヨウ</t>
    </rPh>
    <rPh sb="5" eb="6">
      <t>シ</t>
    </rPh>
    <rPh sb="8" eb="10">
      <t>トナイ</t>
    </rPh>
    <rPh sb="10" eb="12">
      <t>セイサン</t>
    </rPh>
    <rPh sb="12" eb="14">
      <t>ワリアイ</t>
    </rPh>
    <phoneticPr fontId="3"/>
  </si>
  <si>
    <t>直接エネルギー消費係数(ＴＪ/百万円）</t>
    <rPh sb="0" eb="2">
      <t>チョクセツ</t>
    </rPh>
    <rPh sb="7" eb="9">
      <t>ショウヒ</t>
    </rPh>
    <rPh sb="9" eb="11">
      <t>ケイスウ</t>
    </rPh>
    <rPh sb="15" eb="16">
      <t>ヒャク</t>
    </rPh>
    <rPh sb="16" eb="18">
      <t>マンエン</t>
    </rPh>
    <phoneticPr fontId="5"/>
  </si>
  <si>
    <t>東京都総務局統計部『平成27年（2015）年東京都産業連関表　地域間表、雇用表』
総務省統計局『平成27年（2015年）全国産業連関表』
国立研究開発法人 国立環境研究所『産業連関表による環境負荷原単位データブック（3EID）』[2015年(平成27年)表]</t>
    <rPh sb="33" eb="34">
      <t>アイダ</t>
    </rPh>
    <rPh sb="36" eb="38">
      <t>コヨウ</t>
    </rPh>
    <rPh sb="38" eb="39">
      <t>ヒョウ</t>
    </rPh>
    <phoneticPr fontId="3"/>
  </si>
  <si>
    <t>「１．温室効果ガス国家インベントリと一致（外洋輸送部門による国外排出量を含まず）簡易版：2015IOT_excl_int.xlsx」よりデータ取得</t>
    <rPh sb="40" eb="42">
      <t>カンイ</t>
    </rPh>
    <rPh sb="71" eb="73">
      <t>シュトク</t>
    </rPh>
    <phoneticPr fontId="3"/>
  </si>
  <si>
    <t>最終更新日：2022年7月29日</t>
    <rPh sb="0" eb="2">
      <t>サイシュウ</t>
    </rPh>
    <rPh sb="2" eb="5">
      <t>コウシンビ</t>
    </rPh>
    <rPh sb="10" eb="11">
      <t>ネン</t>
    </rPh>
    <rPh sb="12" eb="13">
      <t>ガツ</t>
    </rPh>
    <rPh sb="15" eb="16">
      <t>ニチ</t>
    </rPh>
    <phoneticPr fontId="3"/>
  </si>
  <si>
    <t>※５</t>
    <phoneticPr fontId="3"/>
  </si>
  <si>
    <t>新規需要を賄うため国外で生産されたものの流通で発生するマージンのうち、国内の流通・運輸事業者分</t>
    <phoneticPr fontId="3"/>
  </si>
  <si>
    <t>国内生産に伴い発生するマージンと、新規需要を賄うため国外で生産されたものの流通で発生するマージンのうち、国外の流通・運輸事業者分</t>
    <phoneticPr fontId="3"/>
  </si>
  <si>
    <r>
      <rPr>
        <sz val="11"/>
        <color rgb="FFC00000"/>
        <rFont val="Meiryo UI"/>
        <family val="3"/>
        <charset val="128"/>
      </rPr>
      <t>■</t>
    </r>
    <r>
      <rPr>
        <sz val="11"/>
        <rFont val="Meiryo UI"/>
        <family val="3"/>
        <charset val="128"/>
      </rPr>
      <t>「分析シート」に新規需要に関する情報を入力すると、同シート内に経済波及効果等の算出結果が表示されます。</t>
    </r>
    <rPh sb="2" eb="4">
      <t>ブンセキ</t>
    </rPh>
    <rPh sb="9" eb="11">
      <t>シンキ</t>
    </rPh>
    <rPh sb="11" eb="13">
      <t>ジュヨウ</t>
    </rPh>
    <rPh sb="14" eb="15">
      <t>カン</t>
    </rPh>
    <rPh sb="17" eb="19">
      <t>ジョウホウ</t>
    </rPh>
    <rPh sb="20" eb="22">
      <t>ニュウリョク</t>
    </rPh>
    <rPh sb="26" eb="27">
      <t>ドウ</t>
    </rPh>
    <rPh sb="30" eb="31">
      <t>ナイ</t>
    </rPh>
    <rPh sb="32" eb="34">
      <t>ケイザイ</t>
    </rPh>
    <rPh sb="34" eb="36">
      <t>ハキュウ</t>
    </rPh>
    <rPh sb="38" eb="39">
      <t>ナド</t>
    </rPh>
    <phoneticPr fontId="3"/>
  </si>
  <si>
    <t>単位：TJ</t>
    <phoneticPr fontId="23"/>
  </si>
  <si>
    <t>単位：Kt-CO2</t>
    <phoneticPr fontId="0"/>
  </si>
  <si>
    <t>CO2排出量
(t-CO2)</t>
    <phoneticPr fontId="3"/>
  </si>
  <si>
    <r>
      <t>CO2</t>
    </r>
    <r>
      <rPr>
        <sz val="11"/>
        <color indexed="9"/>
        <rFont val="Meiryo UI"/>
        <family val="3"/>
        <charset val="128"/>
      </rPr>
      <t>排出
係数
(Kt-CO2/百万円)</t>
    </r>
    <rPh sb="3" eb="5">
      <t>ハイシュツ</t>
    </rPh>
    <rPh sb="6" eb="8">
      <t>ケイスウ</t>
    </rPh>
    <rPh sb="17" eb="20">
      <t>ヒャクマンエン</t>
    </rPh>
    <phoneticPr fontId="5"/>
  </si>
  <si>
    <t>東京都内及び都外に新規需要が発生した場合に、東京都内外の各産業の生産などにどの程度の効果を及ぼすかを分析するツールです。産業拠点の立地、公共施設の建設、補助金の支出、人口増減、混雑・災害等のマイナス効果などについて分析できます。</t>
    <rPh sb="4" eb="5">
      <t>オヨ</t>
    </rPh>
    <rPh sb="6" eb="7">
      <t>ト</t>
    </rPh>
    <rPh sb="7" eb="8">
      <t>ガイ</t>
    </rPh>
    <rPh sb="22" eb="24">
      <t>トウキョウ</t>
    </rPh>
    <rPh sb="24" eb="25">
      <t>ト</t>
    </rPh>
    <rPh sb="25" eb="26">
      <t>ナイ</t>
    </rPh>
    <rPh sb="26" eb="27">
      <t>ガイ</t>
    </rPh>
    <phoneticPr fontId="3"/>
  </si>
  <si>
    <r>
      <rPr>
        <sz val="11"/>
        <color rgb="FFC00000"/>
        <rFont val="Meiryo UI"/>
        <family val="3"/>
        <charset val="128"/>
      </rPr>
      <t>■</t>
    </r>
    <r>
      <rPr>
        <sz val="11"/>
        <color theme="1"/>
        <rFont val="Meiryo UI"/>
        <family val="3"/>
        <charset val="128"/>
      </rPr>
      <t>粗付加価値誘発額[総合効果に対する効果]</t>
    </r>
    <rPh sb="1" eb="2">
      <t>ソ</t>
    </rPh>
    <rPh sb="2" eb="4">
      <t>フカ</t>
    </rPh>
    <rPh sb="4" eb="6">
      <t>カチ</t>
    </rPh>
    <rPh sb="6" eb="8">
      <t>ユウハツ</t>
    </rPh>
    <rPh sb="8" eb="9">
      <t>ガク</t>
    </rPh>
    <phoneticPr fontId="3"/>
  </si>
  <si>
    <r>
      <t>■</t>
    </r>
    <r>
      <rPr>
        <sz val="11"/>
        <rFont val="Meiryo UI"/>
        <family val="3"/>
        <charset val="128"/>
      </rPr>
      <t>エネルギー消費量[総合効果に対する効果]</t>
    </r>
    <rPh sb="6" eb="8">
      <t>ショウヒ</t>
    </rPh>
    <rPh sb="8" eb="9">
      <t>リョウ</t>
    </rPh>
    <phoneticPr fontId="3"/>
  </si>
  <si>
    <r>
      <rPr>
        <sz val="11"/>
        <color rgb="FFC00000"/>
        <rFont val="Meiryo UI"/>
        <family val="3"/>
        <charset val="128"/>
      </rPr>
      <t>■</t>
    </r>
    <r>
      <rPr>
        <sz val="11"/>
        <color theme="1"/>
        <rFont val="Meiryo UI"/>
        <family val="3"/>
        <charset val="128"/>
      </rPr>
      <t>CO2排出量[総合効果に対する効果]</t>
    </r>
    <rPh sb="4" eb="6">
      <t>ハイシュツ</t>
    </rPh>
    <rPh sb="6" eb="7">
      <t>リョウ</t>
    </rPh>
    <phoneticPr fontId="3"/>
  </si>
  <si>
    <t>CO2
排出量
※総合効果</t>
    <rPh sb="4" eb="6">
      <t>ハイシュツ</t>
    </rPh>
    <rPh sb="6" eb="7">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</si>
</sst>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
    <numFmt numFmtId="178" formatCode="000"/>
    <numFmt numFmtId="179" formatCode="0.0000"/>
    <numFmt numFmtId="180" formatCode="0.0000_);[Red]\(0.0000\)"/>
    <numFmt numFmtId="181" formatCode="#,##0_);[Red]\(#,##0\)"/>
    <numFmt numFmtId="182" formatCode="0_);[Red]\(0\)"/>
    <numFmt numFmtId="183" formatCode="0.0000_ "/>
    <numFmt numFmtId="184" formatCode="0.0"/>
  </numFmts>
  <fonts count="59">
    <font>
      <sz val="11"/>
      <color theme="1"/>
      <name val="ＭＳ Ｐゴシック"/>
      <family val="2"/>
      <charset val="128"/>
      <scheme val="minor"/>
    </font>
    <font>
      <sz val="11"/>
      <color theme="0"/>
      <name val="ＭＳ Ｐゴシック"/>
      <family val="2"/>
      <charset val="128"/>
      <scheme val="minor"/>
    </font>
    <font>
      <sz val="11"/>
      <color theme="1"/>
      <name val="Meiryo UI"/>
      <family val="3"/>
      <charset val="128"/>
    </font>
    <font>
      <sz val="6"/>
      <name val="ＭＳ Ｐゴシック"/>
      <family val="2"/>
      <charset val="128"/>
      <scheme val="minor"/>
    </font>
    <font>
      <u/>
      <sz val="11"/>
      <color theme="10"/>
      <name val="ＭＳ Ｐゴシック"/>
      <family val="2"/>
      <charset val="128"/>
      <scheme val="minor"/>
    </font>
    <font>
      <sz val="11"/>
      <color theme="0"/>
      <name val="Meiryo UI"/>
      <family val="3"/>
      <charset val="128"/>
    </font>
    <font>
      <sz val="18"/>
      <color theme="1"/>
      <name val="Meiryo UI"/>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8.8000000000000007"/>
      <color indexed="12"/>
      <name val="ＭＳ Ｐゴシック"/>
      <family val="3"/>
      <charset val="128"/>
    </font>
    <font>
      <sz val="11"/>
      <color theme="1"/>
      <name val="Arial Unicode MS"/>
      <family val="3"/>
      <charset val="128"/>
    </font>
    <font>
      <sz val="11"/>
      <color theme="1"/>
      <name val="ＭＳ Ｐゴシック"/>
      <family val="3"/>
      <charset val="128"/>
      <scheme val="minor"/>
    </font>
    <font>
      <sz val="11"/>
      <name val="Meiryo UI"/>
      <family val="3"/>
      <charset val="128"/>
    </font>
    <font>
      <sz val="6"/>
      <name val="ＭＳ Ｐゴシック"/>
      <family val="3"/>
      <charset val="128"/>
    </font>
    <font>
      <sz val="9"/>
      <color theme="0"/>
      <name val="Meiryo UI"/>
      <family val="3"/>
      <charset val="128"/>
    </font>
    <font>
      <sz val="11"/>
      <color rgb="FFC00000"/>
      <name val="Meiryo UI"/>
      <family val="3"/>
      <charset val="128"/>
    </font>
    <font>
      <sz val="8"/>
      <color theme="1"/>
      <name val="Meiryo UI"/>
      <family val="3"/>
      <charset val="128"/>
    </font>
    <font>
      <sz val="8"/>
      <color theme="0"/>
      <name val="Meiryo UI"/>
      <family val="3"/>
      <charset val="128"/>
    </font>
    <font>
      <sz val="11"/>
      <color theme="1"/>
      <name val="ＭＳ Ｐゴシック"/>
      <family val="2"/>
      <charset val="128"/>
      <scheme val="minor"/>
    </font>
    <font>
      <b/>
      <sz val="11"/>
      <name val="Meiryo UI"/>
      <family val="3"/>
      <charset val="128"/>
    </font>
    <font>
      <sz val="6"/>
      <name val="Arial Unicode MS"/>
      <family val="3"/>
      <charset val="128"/>
    </font>
    <font>
      <sz val="11"/>
      <color rgb="FF7030A0"/>
      <name val="Meiryo UI"/>
      <family val="3"/>
      <charset val="128"/>
    </font>
    <font>
      <sz val="11"/>
      <name val="明朝"/>
      <family val="3"/>
      <charset val="128"/>
    </font>
    <font>
      <sz val="16"/>
      <name val="Meiryo UI"/>
      <family val="3"/>
      <charset val="128"/>
    </font>
    <font>
      <u/>
      <sz val="11"/>
      <color theme="10"/>
      <name val="Meiryo UI"/>
      <family val="3"/>
      <charset val="128"/>
    </font>
    <font>
      <b/>
      <sz val="11"/>
      <color theme="0"/>
      <name val="Meiryo UI"/>
      <family val="3"/>
      <charset val="128"/>
    </font>
    <font>
      <sz val="8"/>
      <name val="Meiryo UI"/>
      <family val="3"/>
      <charset val="128"/>
    </font>
    <font>
      <sz val="10"/>
      <color theme="1"/>
      <name val="Meiryo UI"/>
      <family val="3"/>
      <charset val="128"/>
    </font>
    <font>
      <sz val="9"/>
      <color theme="1"/>
      <name val="Meiryo UI"/>
      <family val="3"/>
      <charset val="128"/>
    </font>
    <font>
      <sz val="11"/>
      <color indexed="8"/>
      <name val="DejaVu Sans"/>
      <family val="2"/>
    </font>
    <font>
      <sz val="11"/>
      <color indexed="9"/>
      <name val="Meiryo UI"/>
      <family val="3"/>
      <charset val="128"/>
    </font>
    <font>
      <sz val="12"/>
      <color indexed="8"/>
      <name val="ＭＳ Ｐゴシック"/>
      <family val="3"/>
      <charset val="128"/>
    </font>
    <font>
      <b/>
      <sz val="11"/>
      <color indexed="9"/>
      <name val="DejaVu Sans"/>
      <family val="2"/>
    </font>
    <font>
      <sz val="11"/>
      <color indexed="8"/>
      <name val="Meiryo UI"/>
      <family val="3"/>
      <charset val="128"/>
    </font>
    <font>
      <sz val="11"/>
      <name val="DejaVu Sans"/>
      <family val="2"/>
    </font>
    <font>
      <b/>
      <sz val="11"/>
      <name val="ＭＳ Ｐゴシック"/>
      <family val="3"/>
      <charset val="128"/>
    </font>
    <font>
      <sz val="11"/>
      <color indexed="10"/>
      <name val="DejaVu Sans"/>
      <family val="2"/>
    </font>
    <font>
      <b/>
      <sz val="11"/>
      <color rgb="FFFF0000"/>
      <name val="ＭＳ Ｐゴシック"/>
      <family val="3"/>
      <charset val="128"/>
    </font>
    <font>
      <b/>
      <sz val="11"/>
      <name val="DejaVu Sans"/>
      <family val="2"/>
    </font>
    <font>
      <b/>
      <sz val="12"/>
      <color indexed="8"/>
      <name val="DejaVu Sans"/>
      <family val="2"/>
    </font>
    <font>
      <sz val="12"/>
      <name val="ＭＳ Ｐゴシック"/>
      <family val="3"/>
      <charset val="128"/>
    </font>
    <font>
      <sz val="12"/>
      <name val="DejaVu Sans"/>
      <family val="2"/>
    </font>
  </fonts>
  <fills count="31">
    <fill>
      <patternFill patternType="none"/>
    </fill>
    <fill>
      <patternFill patternType="gray125"/>
    </fill>
    <fill>
      <patternFill patternType="solid">
        <fgColor theme="8"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tint="-0.499984740745262"/>
        <bgColor indexed="64"/>
      </patternFill>
    </fill>
    <fill>
      <patternFill patternType="solid">
        <fgColor theme="1" tint="0.499984740745262"/>
        <bgColor indexed="64"/>
      </patternFill>
    </fill>
    <fill>
      <patternFill patternType="solid">
        <fgColor rgb="FF808080"/>
        <bgColor indexed="64"/>
      </patternFill>
    </fill>
    <fill>
      <patternFill patternType="solid">
        <fgColor rgb="FFFFFF99"/>
        <bgColor indexed="64"/>
      </patternFill>
    </fill>
    <fill>
      <patternFill patternType="solid">
        <fgColor indexed="21"/>
        <bgColor indexed="38"/>
      </patternFill>
    </fill>
    <fill>
      <patternFill patternType="solid">
        <fgColor theme="1" tint="0.3499862666707357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indexed="8"/>
      </left>
      <right style="thin">
        <color indexed="8"/>
      </right>
      <top/>
      <bottom style="hair">
        <color indexed="8"/>
      </bottom>
      <diagonal/>
    </border>
    <border diagonalUp="1">
      <left style="thin">
        <color indexed="8"/>
      </left>
      <right style="thin">
        <color indexed="8"/>
      </right>
      <top style="hair">
        <color indexed="8"/>
      </top>
      <bottom style="hair">
        <color indexed="8"/>
      </bottom>
      <diagonal style="thin">
        <color indexed="8"/>
      </diagonal>
    </border>
    <border>
      <left style="thin">
        <color indexed="8"/>
      </left>
      <right style="thin">
        <color indexed="8"/>
      </right>
      <top style="hair">
        <color indexed="8"/>
      </top>
      <bottom style="thin">
        <color indexed="8"/>
      </bottom>
      <diagonal/>
    </border>
    <border diagonalUp="1">
      <left style="thin">
        <color indexed="8"/>
      </left>
      <right style="thin">
        <color indexed="8"/>
      </right>
      <top style="hair">
        <color indexed="8"/>
      </top>
      <bottom style="thin">
        <color indexed="8"/>
      </bottom>
      <diagonal style="thin">
        <color indexed="8"/>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93">
    <xf numFmtId="0" fontId="0" fillId="0" borderId="0">
      <alignment vertical="center"/>
    </xf>
    <xf numFmtId="0" fontId="4" fillId="0" borderId="0" applyNumberFormat="0" applyFill="0" applyBorder="0" applyAlignment="0" applyProtection="0">
      <alignment vertical="center"/>
    </xf>
    <xf numFmtId="0"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0" borderId="0" applyNumberFormat="0" applyFill="0" applyBorder="0" applyAlignment="0" applyProtection="0"/>
    <xf numFmtId="0" fontId="11" fillId="21" borderId="5" applyNumberFormat="0" applyAlignment="0" applyProtection="0"/>
    <xf numFmtId="0" fontId="12" fillId="22" borderId="0" applyNumberFormat="0" applyBorder="0" applyAlignment="0" applyProtection="0"/>
    <xf numFmtId="9" fontId="7" fillId="0" borderId="0" applyFont="0" applyFill="0" applyBorder="0" applyAlignment="0" applyProtection="0">
      <alignment vertical="center"/>
    </xf>
    <xf numFmtId="9" fontId="25" fillId="0" borderId="0" applyFill="0" applyBorder="0" applyProtection="0">
      <alignment vertical="center"/>
    </xf>
    <xf numFmtId="9" fontId="27" fillId="0" borderId="0" applyFont="0" applyFill="0" applyBorder="0" applyAlignment="0" applyProtection="0">
      <alignment vertical="center"/>
    </xf>
    <xf numFmtId="0" fontId="26" fillId="0" borderId="0" applyNumberFormat="0" applyFill="0" applyBorder="0" applyProtection="0">
      <alignment vertical="center"/>
    </xf>
    <xf numFmtId="0" fontId="26" fillId="0" borderId="0" applyNumberFormat="0" applyFill="0" applyBorder="0" applyProtection="0">
      <alignment vertical="center"/>
    </xf>
    <xf numFmtId="0" fontId="7" fillId="23" borderId="6" applyNumberFormat="0" applyAlignment="0" applyProtection="0"/>
    <xf numFmtId="0" fontId="7" fillId="23" borderId="6" applyNumberFormat="0" applyAlignment="0" applyProtection="0"/>
    <xf numFmtId="0" fontId="13" fillId="0" borderId="7" applyNumberFormat="0" applyFill="0" applyAlignment="0" applyProtection="0"/>
    <xf numFmtId="0" fontId="14" fillId="4" borderId="0" applyNumberFormat="0" applyBorder="0" applyAlignment="0" applyProtection="0"/>
    <xf numFmtId="0" fontId="15" fillId="24" borderId="8" applyNumberFormat="0" applyAlignment="0" applyProtection="0"/>
    <xf numFmtId="0" fontId="15" fillId="24" borderId="8" applyNumberFormat="0" applyAlignment="0" applyProtection="0"/>
    <xf numFmtId="0" fontId="16" fillId="0" borderId="0" applyNumberFormat="0" applyFill="0" applyBorder="0" applyAlignment="0" applyProtection="0"/>
    <xf numFmtId="38" fontId="7" fillId="0" borderId="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5" fillId="0" borderId="0" applyFont="0" applyFill="0" applyBorder="0" applyAlignment="0" applyProtection="0"/>
    <xf numFmtId="38" fontId="25" fillId="0" borderId="0" applyFill="0" applyBorder="0" applyProtection="0">
      <alignment vertical="center"/>
    </xf>
    <xf numFmtId="38" fontId="27" fillId="0" borderId="0" applyFont="0" applyFill="0" applyBorder="0" applyAlignment="0" applyProtection="0">
      <alignment vertical="center"/>
    </xf>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38" fontId="27" fillId="0" borderId="0" applyFont="0" applyFill="0" applyBorder="0" applyAlignment="0" applyProtection="0">
      <alignment vertical="center"/>
    </xf>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12" applyNumberFormat="0" applyFill="0" applyAlignment="0" applyProtection="0"/>
    <xf numFmtId="0" fontId="20" fillId="0" borderId="12" applyNumberFormat="0" applyFill="0" applyAlignment="0" applyProtection="0"/>
    <xf numFmtId="0" fontId="21" fillId="24" borderId="13" applyNumberFormat="0" applyAlignment="0" applyProtection="0"/>
    <xf numFmtId="0" fontId="21" fillId="24" borderId="13" applyNumberFormat="0" applyAlignment="0" applyProtection="0"/>
    <xf numFmtId="0" fontId="22" fillId="0" borderId="0" applyNumberFormat="0" applyFill="0" applyBorder="0" applyAlignment="0" applyProtection="0"/>
    <xf numFmtId="0" fontId="23" fillId="8" borderId="8" applyNumberFormat="0" applyAlignment="0" applyProtection="0"/>
    <xf numFmtId="0" fontId="23" fillId="8" borderId="8" applyNumberFormat="0" applyAlignment="0" applyProtection="0"/>
    <xf numFmtId="0" fontId="28" fillId="0" borderId="0">
      <alignment vertical="center"/>
    </xf>
    <xf numFmtId="0" fontId="28" fillId="0" borderId="0">
      <alignment vertical="center"/>
    </xf>
    <xf numFmtId="0" fontId="25" fillId="0" borderId="0">
      <alignment vertical="center"/>
    </xf>
    <xf numFmtId="0" fontId="25" fillId="0" borderId="0"/>
    <xf numFmtId="0" fontId="25" fillId="0" borderId="0">
      <alignment vertical="center"/>
    </xf>
    <xf numFmtId="0" fontId="8" fillId="0" borderId="0">
      <alignment vertical="center"/>
    </xf>
    <xf numFmtId="0" fontId="2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28" fillId="0" borderId="0">
      <alignment vertical="center"/>
    </xf>
    <xf numFmtId="0" fontId="27" fillId="0" borderId="0">
      <alignment vertical="center"/>
    </xf>
    <xf numFmtId="0" fontId="28" fillId="0" borderId="0">
      <alignment vertical="center"/>
    </xf>
    <xf numFmtId="0" fontId="24" fillId="5" borderId="0" applyNumberFormat="0" applyBorder="0" applyAlignment="0" applyProtection="0"/>
    <xf numFmtId="38" fontId="28"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9" fontId="35" fillId="0" borderId="0" applyFon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9"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181" fontId="8" fillId="0" borderId="0" applyBorder="0" applyProtection="0">
      <alignment vertical="center"/>
    </xf>
  </cellStyleXfs>
  <cellXfs count="264">
    <xf numFmtId="0" fontId="0" fillId="0" borderId="0" xfId="0">
      <alignment vertical="center"/>
    </xf>
    <xf numFmtId="0" fontId="2" fillId="0" borderId="0" xfId="0" applyFont="1">
      <alignment vertical="center"/>
    </xf>
    <xf numFmtId="0" fontId="6" fillId="0" borderId="0" xfId="0" applyFont="1">
      <alignment vertical="center"/>
    </xf>
    <xf numFmtId="0" fontId="5" fillId="2" borderId="1" xfId="0" applyFont="1" applyFill="1" applyBorder="1" applyAlignment="1">
      <alignment horizontal="center" vertical="center" wrapText="1"/>
    </xf>
    <xf numFmtId="0" fontId="2" fillId="0" borderId="1" xfId="0" applyFont="1" applyBorder="1">
      <alignment vertical="center"/>
    </xf>
    <xf numFmtId="0" fontId="5"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2" fillId="0" borderId="21" xfId="0" applyFont="1" applyBorder="1">
      <alignment vertical="center"/>
    </xf>
    <xf numFmtId="0" fontId="33" fillId="0" borderId="0" xfId="0" applyFont="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0" xfId="0" applyFont="1" applyBorder="1">
      <alignment vertical="center"/>
    </xf>
    <xf numFmtId="0" fontId="5" fillId="2" borderId="1" xfId="0" applyFont="1" applyFill="1" applyBorder="1">
      <alignment vertical="center"/>
    </xf>
    <xf numFmtId="0" fontId="2" fillId="0" borderId="22" xfId="0" applyFont="1" applyBorder="1">
      <alignment vertical="center"/>
    </xf>
    <xf numFmtId="0" fontId="29" fillId="0" borderId="0" xfId="0" applyFont="1">
      <alignment vertical="center"/>
    </xf>
    <xf numFmtId="0" fontId="5" fillId="2" borderId="0" xfId="0" applyFont="1" applyFill="1">
      <alignment vertical="center"/>
    </xf>
    <xf numFmtId="0" fontId="5" fillId="2" borderId="0" xfId="0" applyFont="1" applyFill="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5" borderId="16" xfId="0" applyFont="1" applyFill="1" applyBorder="1" applyAlignment="1">
      <alignment horizontal="center" vertical="center"/>
    </xf>
    <xf numFmtId="0" fontId="2" fillId="25" borderId="23" xfId="0" applyFont="1" applyFill="1" applyBorder="1" applyAlignment="1">
      <alignment horizontal="center" vertical="center"/>
    </xf>
    <xf numFmtId="0" fontId="2" fillId="25" borderId="19" xfId="0" applyFont="1" applyFill="1" applyBorder="1" applyAlignment="1">
      <alignment horizontal="center" vertical="center"/>
    </xf>
    <xf numFmtId="0" fontId="2" fillId="0" borderId="1" xfId="0" applyFont="1" applyBorder="1" applyAlignment="1">
      <alignment horizontal="right" vertical="center"/>
    </xf>
    <xf numFmtId="0" fontId="2" fillId="0" borderId="0" xfId="0" applyFont="1" applyBorder="1">
      <alignment vertical="center"/>
    </xf>
    <xf numFmtId="0" fontId="5" fillId="2" borderId="2" xfId="0" applyFont="1" applyFill="1" applyBorder="1" applyAlignment="1">
      <alignment vertical="center" wrapText="1"/>
    </xf>
    <xf numFmtId="0" fontId="5" fillId="2" borderId="1" xfId="0" applyFont="1" applyFill="1" applyBorder="1" applyAlignment="1">
      <alignment vertical="center" wrapText="1"/>
    </xf>
    <xf numFmtId="0" fontId="2" fillId="26" borderId="1" xfId="0" applyFont="1" applyFill="1" applyBorder="1">
      <alignment vertical="center"/>
    </xf>
    <xf numFmtId="0" fontId="2" fillId="0" borderId="23" xfId="0" applyFont="1" applyBorder="1">
      <alignment vertical="center"/>
    </xf>
    <xf numFmtId="0" fontId="2" fillId="0" borderId="14" xfId="0" applyFont="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Fill="1">
      <alignment vertical="center"/>
    </xf>
    <xf numFmtId="0" fontId="5" fillId="0"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8" fillId="0" borderId="0" xfId="0" applyFont="1">
      <alignment vertical="center"/>
    </xf>
    <xf numFmtId="0" fontId="2" fillId="25" borderId="17" xfId="0" applyFont="1" applyFill="1" applyBorder="1" applyAlignment="1">
      <alignment horizontal="center" vertical="center"/>
    </xf>
    <xf numFmtId="0" fontId="2" fillId="25" borderId="0" xfId="0" applyFont="1" applyFill="1" applyBorder="1" applyAlignment="1">
      <alignment horizontal="center" vertical="center"/>
    </xf>
    <xf numFmtId="0" fontId="2" fillId="25" borderId="15" xfId="0" applyFont="1" applyFill="1" applyBorder="1" applyAlignment="1">
      <alignment horizontal="center" vertical="center"/>
    </xf>
    <xf numFmtId="176" fontId="2" fillId="0" borderId="19" xfId="0" applyNumberFormat="1" applyFont="1" applyBorder="1">
      <alignment vertical="center"/>
    </xf>
    <xf numFmtId="1" fontId="2" fillId="0" borderId="19" xfId="0" applyNumberFormat="1" applyFont="1" applyBorder="1">
      <alignment vertical="center"/>
    </xf>
    <xf numFmtId="1" fontId="2" fillId="0" borderId="15" xfId="0" applyNumberFormat="1" applyFont="1" applyBorder="1">
      <alignment vertical="center"/>
    </xf>
    <xf numFmtId="1" fontId="2" fillId="0" borderId="1" xfId="0" applyNumberFormat="1" applyFont="1" applyBorder="1">
      <alignment vertical="center"/>
    </xf>
    <xf numFmtId="177" fontId="2" fillId="0" borderId="1" xfId="82" applyNumberFormat="1" applyFont="1" applyBorder="1">
      <alignment vertical="center"/>
    </xf>
    <xf numFmtId="177" fontId="2" fillId="0" borderId="1" xfId="0" applyNumberFormat="1" applyFont="1" applyBorder="1">
      <alignment vertical="center"/>
    </xf>
    <xf numFmtId="176" fontId="2" fillId="0" borderId="1" xfId="0" applyNumberFormat="1" applyFont="1" applyBorder="1">
      <alignment vertical="center"/>
    </xf>
    <xf numFmtId="0" fontId="2" fillId="28" borderId="26" xfId="0" applyFont="1" applyFill="1" applyBorder="1">
      <alignment vertical="center"/>
    </xf>
    <xf numFmtId="0" fontId="2" fillId="28" borderId="1" xfId="0" applyFont="1" applyFill="1" applyBorder="1">
      <alignment vertical="center"/>
    </xf>
    <xf numFmtId="0" fontId="2" fillId="28" borderId="27" xfId="0" applyFont="1" applyFill="1" applyBorder="1">
      <alignment vertical="center"/>
    </xf>
    <xf numFmtId="0" fontId="2" fillId="28" borderId="28" xfId="0" applyFont="1" applyFill="1" applyBorder="1">
      <alignment vertical="center"/>
    </xf>
    <xf numFmtId="1" fontId="2" fillId="0" borderId="17" xfId="0" applyNumberFormat="1" applyFont="1" applyBorder="1">
      <alignment vertical="center"/>
    </xf>
    <xf numFmtId="0" fontId="5" fillId="0" borderId="0" xfId="0" applyFont="1">
      <alignment vertical="center"/>
    </xf>
    <xf numFmtId="0" fontId="38" fillId="0" borderId="0" xfId="0" applyFont="1" applyFill="1" applyBorder="1">
      <alignment vertical="center"/>
    </xf>
    <xf numFmtId="0" fontId="2" fillId="0" borderId="0" xfId="0" applyFont="1" applyFill="1" applyBorder="1">
      <alignment vertical="center"/>
    </xf>
    <xf numFmtId="0" fontId="38" fillId="0" borderId="0" xfId="0" applyFont="1" applyFill="1" applyBorder="1" applyAlignment="1">
      <alignment horizontal="center" vertical="center"/>
    </xf>
    <xf numFmtId="177" fontId="38" fillId="0" borderId="0" xfId="0" applyNumberFormat="1" applyFont="1" applyFill="1" applyBorder="1">
      <alignment vertical="center"/>
    </xf>
    <xf numFmtId="1" fontId="38" fillId="0" borderId="0" xfId="0" applyNumberFormat="1" applyFont="1" applyFill="1" applyBorder="1">
      <alignment vertical="center"/>
    </xf>
    <xf numFmtId="0" fontId="5" fillId="2" borderId="2" xfId="0" applyFont="1" applyFill="1" applyBorder="1" applyAlignment="1">
      <alignment vertical="center"/>
    </xf>
    <xf numFmtId="0" fontId="5" fillId="2" borderId="1" xfId="0" applyFont="1" applyFill="1" applyBorder="1" applyAlignment="1">
      <alignment horizontal="center" vertical="center" wrapText="1"/>
    </xf>
    <xf numFmtId="0" fontId="40" fillId="0" borderId="0" xfId="0" applyFo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8" fillId="0" borderId="3" xfId="0" applyFont="1" applyBorder="1" applyAlignment="1">
      <alignment vertical="center" wrapText="1"/>
    </xf>
    <xf numFmtId="0" fontId="29" fillId="0" borderId="2" xfId="0" applyFont="1" applyBorder="1" applyAlignment="1">
      <alignment vertical="center" wrapText="1"/>
    </xf>
    <xf numFmtId="0" fontId="41" fillId="0" borderId="4" xfId="1" applyFont="1" applyBorder="1" applyAlignment="1">
      <alignment vertical="center" wrapText="1"/>
    </xf>
    <xf numFmtId="0" fontId="5" fillId="2" borderId="4" xfId="0" applyFont="1" applyFill="1" applyBorder="1" applyAlignment="1">
      <alignment vertical="center"/>
    </xf>
    <xf numFmtId="0" fontId="29" fillId="0" borderId="0" xfId="0" applyFont="1" applyAlignment="1">
      <alignment horizontal="right" vertical="center"/>
    </xf>
    <xf numFmtId="0" fontId="34" fillId="2" borderId="1" xfId="0" applyFont="1" applyFill="1" applyBorder="1" applyAlignment="1">
      <alignment horizontal="center" vertical="center"/>
    </xf>
    <xf numFmtId="0" fontId="29" fillId="0" borderId="16" xfId="0" applyFont="1" applyBorder="1">
      <alignment vertical="center"/>
    </xf>
    <xf numFmtId="1" fontId="29" fillId="0" borderId="23" xfId="0" applyNumberFormat="1" applyFont="1" applyBorder="1">
      <alignment vertical="center"/>
    </xf>
    <xf numFmtId="1" fontId="29" fillId="0" borderId="19" xfId="0" applyNumberFormat="1" applyFont="1" applyBorder="1">
      <alignment vertical="center"/>
    </xf>
    <xf numFmtId="0" fontId="29" fillId="0" borderId="18" xfId="0" applyFont="1" applyBorder="1">
      <alignment vertical="center"/>
    </xf>
    <xf numFmtId="0" fontId="29" fillId="0" borderId="14" xfId="0" applyFont="1" applyBorder="1">
      <alignment vertical="center"/>
    </xf>
    <xf numFmtId="0" fontId="29" fillId="0" borderId="20" xfId="0" applyFont="1" applyBorder="1">
      <alignment vertical="center"/>
    </xf>
    <xf numFmtId="176" fontId="29" fillId="0" borderId="15" xfId="0" applyNumberFormat="1" applyFont="1" applyBorder="1">
      <alignment vertical="center"/>
    </xf>
    <xf numFmtId="176" fontId="43" fillId="0" borderId="15" xfId="0" applyNumberFormat="1" applyFont="1" applyBorder="1">
      <alignment vertical="center"/>
    </xf>
    <xf numFmtId="176" fontId="43" fillId="0" borderId="20" xfId="0" applyNumberFormat="1" applyFont="1" applyBorder="1">
      <alignment vertical="center"/>
    </xf>
    <xf numFmtId="0" fontId="44" fillId="0" borderId="0" xfId="0" applyFont="1">
      <alignment vertical="center"/>
    </xf>
    <xf numFmtId="0" fontId="29" fillId="0" borderId="22" xfId="0" applyFont="1" applyBorder="1">
      <alignment vertical="center"/>
    </xf>
    <xf numFmtId="1" fontId="29" fillId="0" borderId="1" xfId="0" applyNumberFormat="1" applyFont="1" applyBorder="1">
      <alignment vertical="center"/>
    </xf>
    <xf numFmtId="177" fontId="29" fillId="0" borderId="1" xfId="0" applyNumberFormat="1" applyFont="1" applyBorder="1">
      <alignment vertical="center"/>
    </xf>
    <xf numFmtId="0" fontId="5" fillId="2" borderId="1" xfId="0" applyFont="1" applyFill="1" applyBorder="1" applyAlignment="1">
      <alignment horizontal="center" vertical="center" wrapText="1"/>
    </xf>
    <xf numFmtId="0" fontId="29" fillId="0" borderId="3" xfId="0" applyFont="1" applyBorder="1">
      <alignment vertical="center"/>
    </xf>
    <xf numFmtId="0" fontId="32" fillId="0" borderId="3" xfId="0" applyFont="1" applyBorder="1">
      <alignment vertical="center"/>
    </xf>
    <xf numFmtId="0" fontId="2" fillId="0" borderId="4" xfId="0" applyFont="1" applyBorder="1">
      <alignment vertical="center"/>
    </xf>
    <xf numFmtId="0" fontId="2" fillId="0" borderId="1" xfId="0" applyFont="1" applyFill="1" applyBorder="1">
      <alignment vertical="center"/>
    </xf>
    <xf numFmtId="1" fontId="2" fillId="0" borderId="0" xfId="0" applyNumberFormat="1" applyFont="1" applyBorder="1">
      <alignment vertical="center"/>
    </xf>
    <xf numFmtId="1" fontId="29" fillId="0" borderId="0" xfId="0" applyNumberFormat="1" applyFont="1" applyBorder="1">
      <alignment vertical="center"/>
    </xf>
    <xf numFmtId="1" fontId="29" fillId="0" borderId="14" xfId="0" applyNumberFormat="1" applyFont="1" applyBorder="1">
      <alignment vertical="center"/>
    </xf>
    <xf numFmtId="1" fontId="2" fillId="0" borderId="0" xfId="0" applyNumberFormat="1"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0" xfId="0" applyFont="1" applyFill="1">
      <alignment vertical="center"/>
    </xf>
    <xf numFmtId="179" fontId="2" fillId="0" borderId="0" xfId="0" applyNumberFormat="1" applyFont="1">
      <alignment vertical="center"/>
    </xf>
    <xf numFmtId="180" fontId="2" fillId="0" borderId="0" xfId="0" applyNumberFormat="1" applyFont="1">
      <alignment vertical="center"/>
    </xf>
    <xf numFmtId="179" fontId="2" fillId="0" borderId="1" xfId="0" applyNumberFormat="1" applyFont="1" applyBorder="1">
      <alignment vertical="center"/>
    </xf>
    <xf numFmtId="0" fontId="5" fillId="2" borderId="2" xfId="0" applyFont="1" applyFill="1" applyBorder="1" applyAlignment="1">
      <alignment horizontal="center" vertical="center" wrapText="1"/>
    </xf>
    <xf numFmtId="0" fontId="46" fillId="0" borderId="0" xfId="0" applyFont="1" applyFill="1" applyAlignment="1">
      <alignment vertical="center"/>
    </xf>
    <xf numFmtId="0" fontId="0" fillId="0" borderId="0" xfId="0" applyAlignment="1">
      <alignment vertical="center"/>
    </xf>
    <xf numFmtId="0" fontId="25" fillId="0" borderId="0" xfId="0" applyFont="1" applyAlignment="1">
      <alignment vertical="center" wrapText="1"/>
    </xf>
    <xf numFmtId="0" fontId="51" fillId="0" borderId="34" xfId="0" applyFont="1" applyBorder="1" applyAlignment="1" applyProtection="1">
      <alignment vertical="center" shrinkToFit="1"/>
      <protection locked="0"/>
    </xf>
    <xf numFmtId="181" fontId="25" fillId="0" borderId="34" xfId="92" applyFont="1" applyBorder="1" applyAlignment="1" applyProtection="1">
      <alignment horizontal="left" vertical="center" wrapText="1" shrinkToFit="1"/>
    </xf>
    <xf numFmtId="181" fontId="25" fillId="0" borderId="35" xfId="92" applyFont="1" applyBorder="1" applyAlignment="1" applyProtection="1">
      <alignment horizontal="left" vertical="center" wrapText="1" shrinkToFit="1"/>
    </xf>
    <xf numFmtId="181" fontId="51" fillId="0" borderId="35" xfId="92" applyFont="1" applyBorder="1" applyAlignment="1" applyProtection="1">
      <alignment horizontal="left" vertical="center" wrapText="1" shrinkToFit="1"/>
    </xf>
    <xf numFmtId="0" fontId="53" fillId="0" borderId="0" xfId="0" applyFont="1" applyFill="1" applyBorder="1" applyAlignment="1">
      <alignment vertical="center" shrinkToFit="1"/>
    </xf>
    <xf numFmtId="0" fontId="51" fillId="0" borderId="35" xfId="0" applyFont="1" applyBorder="1" applyAlignment="1">
      <alignment horizontal="left" vertical="center"/>
    </xf>
    <xf numFmtId="181" fontId="53" fillId="0" borderId="0" xfId="92" applyFont="1" applyFill="1" applyBorder="1" applyAlignment="1" applyProtection="1">
      <alignment horizontal="left" vertical="center" wrapText="1" shrinkToFit="1"/>
    </xf>
    <xf numFmtId="0" fontId="25" fillId="0" borderId="35" xfId="0" applyFont="1" applyFill="1" applyBorder="1" applyAlignment="1">
      <alignment vertical="center" shrinkToFit="1"/>
    </xf>
    <xf numFmtId="181" fontId="51" fillId="0" borderId="35" xfId="92" applyFont="1" applyFill="1" applyBorder="1" applyAlignment="1" applyProtection="1">
      <alignment horizontal="left" vertical="center" wrapText="1" shrinkToFit="1"/>
    </xf>
    <xf numFmtId="0" fontId="25" fillId="0" borderId="36" xfId="0" applyFont="1" applyFill="1" applyBorder="1" applyAlignment="1">
      <alignment vertical="center" shrinkToFit="1"/>
    </xf>
    <xf numFmtId="181" fontId="25" fillId="0" borderId="36" xfId="92" applyFont="1" applyFill="1" applyBorder="1" applyAlignment="1" applyProtection="1">
      <alignment vertical="center" wrapText="1" shrinkToFit="1"/>
    </xf>
    <xf numFmtId="0" fontId="54" fillId="0" borderId="0" xfId="0" applyFont="1">
      <alignment vertical="center"/>
    </xf>
    <xf numFmtId="0" fontId="25" fillId="0" borderId="35" xfId="0" applyFont="1" applyBorder="1" applyAlignment="1">
      <alignment vertical="center" shrinkToFit="1"/>
    </xf>
    <xf numFmtId="0" fontId="25" fillId="0" borderId="35" xfId="0" applyFont="1" applyBorder="1" applyAlignment="1">
      <alignment vertical="center" wrapText="1" shrinkToFit="1"/>
    </xf>
    <xf numFmtId="0" fontId="7" fillId="0" borderId="35" xfId="0" applyFont="1" applyBorder="1" applyAlignment="1">
      <alignment vertical="center" wrapText="1" shrinkToFit="1"/>
    </xf>
    <xf numFmtId="181" fontId="54" fillId="0" borderId="35" xfId="92" applyFont="1" applyBorder="1" applyAlignment="1" applyProtection="1">
      <alignment horizontal="center" vertical="center" wrapText="1" shrinkToFit="1"/>
    </xf>
    <xf numFmtId="181" fontId="29" fillId="0" borderId="39" xfId="92" applyFont="1" applyBorder="1" applyAlignment="1" applyProtection="1">
      <alignment horizontal="left" vertical="center" wrapText="1" shrinkToFit="1"/>
    </xf>
    <xf numFmtId="181" fontId="29" fillId="0" borderId="35" xfId="92" applyFont="1" applyBorder="1" applyAlignment="1" applyProtection="1">
      <alignment horizontal="left" vertical="center" wrapText="1" shrinkToFit="1"/>
    </xf>
    <xf numFmtId="0" fontId="50" fillId="0" borderId="40" xfId="0" applyFont="1" applyBorder="1" applyAlignment="1">
      <alignment horizontal="center" vertical="center" wrapText="1" readingOrder="1"/>
    </xf>
    <xf numFmtId="178" fontId="29" fillId="0" borderId="40" xfId="0" applyNumberFormat="1" applyFont="1" applyBorder="1" applyAlignment="1">
      <alignment horizontal="center" vertical="center"/>
    </xf>
    <xf numFmtId="0" fontId="51" fillId="0" borderId="40" xfId="0" applyFont="1" applyBorder="1" applyAlignment="1">
      <alignment vertical="center" shrinkToFit="1"/>
    </xf>
    <xf numFmtId="181" fontId="29" fillId="0" borderId="41" xfId="92" applyFont="1" applyBorder="1" applyAlignment="1" applyProtection="1">
      <alignment horizontal="left" vertical="center" wrapText="1" shrinkToFit="1"/>
    </xf>
    <xf numFmtId="1" fontId="2" fillId="25" borderId="1" xfId="0" applyNumberFormat="1" applyFont="1" applyFill="1" applyBorder="1">
      <alignment vertical="center"/>
    </xf>
    <xf numFmtId="182" fontId="2" fillId="0" borderId="1" xfId="0" applyNumberFormat="1" applyFont="1" applyBorder="1">
      <alignment vertical="center"/>
    </xf>
    <xf numFmtId="182" fontId="2" fillId="25" borderId="1" xfId="0" applyNumberFormat="1" applyFont="1" applyFill="1" applyBorder="1">
      <alignment vertical="center"/>
    </xf>
    <xf numFmtId="180" fontId="2" fillId="0" borderId="1" xfId="0" applyNumberFormat="1" applyFont="1" applyBorder="1">
      <alignment vertical="center"/>
    </xf>
    <xf numFmtId="179" fontId="2" fillId="0" borderId="1" xfId="0" applyNumberFormat="1" applyFont="1" applyFill="1" applyBorder="1">
      <alignment vertical="center"/>
    </xf>
    <xf numFmtId="2" fontId="2" fillId="0" borderId="1" xfId="0" applyNumberFormat="1" applyFont="1" applyFill="1" applyBorder="1">
      <alignment vertical="center"/>
    </xf>
    <xf numFmtId="179" fontId="2" fillId="30" borderId="1" xfId="0" applyNumberFormat="1" applyFont="1" applyFill="1" applyBorder="1">
      <alignment vertical="center"/>
    </xf>
    <xf numFmtId="0" fontId="50" fillId="0" borderId="35" xfId="0" applyFont="1" applyBorder="1" applyAlignment="1">
      <alignment horizontal="center" vertical="center" readingOrder="1"/>
    </xf>
    <xf numFmtId="0" fontId="50" fillId="0" borderId="35" xfId="0" applyFont="1" applyBorder="1" applyAlignment="1">
      <alignment horizontal="center" vertical="center" wrapText="1" readingOrder="1"/>
    </xf>
    <xf numFmtId="178" fontId="29" fillId="0" borderId="35" xfId="0" applyNumberFormat="1" applyFont="1" applyBorder="1" applyAlignment="1">
      <alignment horizontal="center" vertical="center"/>
    </xf>
    <xf numFmtId="0" fontId="51" fillId="0" borderId="35" xfId="0" applyFont="1" applyBorder="1" applyAlignment="1">
      <alignment vertical="center"/>
    </xf>
    <xf numFmtId="0" fontId="51" fillId="0" borderId="35" xfId="0" applyFont="1" applyBorder="1" applyAlignment="1">
      <alignment vertical="center" shrinkToFit="1"/>
    </xf>
    <xf numFmtId="0" fontId="51" fillId="0" borderId="35" xfId="0" applyFont="1" applyBorder="1" applyAlignment="1">
      <alignment vertical="center" wrapText="1" shrinkToFit="1"/>
    </xf>
    <xf numFmtId="0" fontId="51" fillId="0" borderId="35" xfId="0" applyFont="1" applyBorder="1" applyAlignment="1">
      <alignment vertical="center" wrapText="1"/>
    </xf>
    <xf numFmtId="183" fontId="2" fillId="0" borderId="0" xfId="0" applyNumberFormat="1" applyFont="1">
      <alignment vertical="center"/>
    </xf>
    <xf numFmtId="0" fontId="56" fillId="0" borderId="0" xfId="0" applyFont="1" applyFill="1" applyAlignment="1">
      <alignment vertical="center"/>
    </xf>
    <xf numFmtId="0" fontId="25" fillId="0" borderId="36" xfId="0" applyFont="1" applyBorder="1" applyAlignment="1">
      <alignment vertical="center"/>
    </xf>
    <xf numFmtId="0" fontId="25" fillId="0" borderId="38" xfId="0" applyFont="1" applyBorder="1" applyAlignment="1">
      <alignment vertical="center"/>
    </xf>
    <xf numFmtId="0" fontId="57" fillId="0" borderId="35" xfId="0" applyFont="1" applyBorder="1" applyAlignment="1">
      <alignment horizontal="center" vertical="center" wrapText="1" shrinkToFit="1" readingOrder="1"/>
    </xf>
    <xf numFmtId="0" fontId="25" fillId="0" borderId="35" xfId="0" applyFont="1" applyBorder="1" applyAlignment="1">
      <alignment horizontal="left" vertical="center"/>
    </xf>
    <xf numFmtId="181" fontId="25" fillId="0" borderId="35" xfId="92" applyFont="1" applyFill="1" applyBorder="1" applyAlignment="1" applyProtection="1">
      <alignment horizontal="left" vertical="center" wrapText="1" shrinkToFit="1"/>
    </xf>
    <xf numFmtId="0" fontId="58" fillId="0" borderId="35" xfId="0" applyFont="1" applyBorder="1" applyAlignment="1">
      <alignment horizontal="center" vertical="center" wrapText="1" readingOrder="1"/>
    </xf>
    <xf numFmtId="0" fontId="51" fillId="0" borderId="35" xfId="0" applyFont="1" applyBorder="1" applyAlignment="1">
      <alignment horizontal="left" vertical="center" wrapText="1"/>
    </xf>
    <xf numFmtId="0" fontId="57" fillId="0" borderId="35" xfId="0" applyFont="1" applyBorder="1" applyAlignment="1">
      <alignment horizontal="center" vertical="center" wrapText="1" readingOrder="1"/>
    </xf>
    <xf numFmtId="0" fontId="25" fillId="0" borderId="35" xfId="0" applyFont="1" applyBorder="1" applyAlignment="1">
      <alignment horizontal="left" vertical="center" wrapText="1"/>
    </xf>
    <xf numFmtId="0" fontId="58" fillId="0" borderId="40" xfId="0" applyFont="1" applyBorder="1" applyAlignment="1">
      <alignment horizontal="center" vertical="center" wrapText="1" readingOrder="1"/>
    </xf>
    <xf numFmtId="0" fontId="51" fillId="0" borderId="40" xfId="0" applyFont="1" applyBorder="1" applyAlignment="1">
      <alignment horizontal="left" vertical="center"/>
    </xf>
    <xf numFmtId="0" fontId="2"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1" fontId="2" fillId="26" borderId="1" xfId="0" applyNumberFormat="1" applyFont="1" applyFill="1" applyBorder="1">
      <alignment vertical="center"/>
    </xf>
    <xf numFmtId="1" fontId="2" fillId="0" borderId="1" xfId="0" applyNumberFormat="1" applyFont="1" applyFill="1" applyBorder="1">
      <alignment vertical="center"/>
    </xf>
    <xf numFmtId="1" fontId="2" fillId="27" borderId="1" xfId="0" applyNumberFormat="1" applyFont="1" applyFill="1" applyBorder="1">
      <alignment vertical="center"/>
    </xf>
    <xf numFmtId="1" fontId="2" fillId="0" borderId="21" xfId="0" applyNumberFormat="1" applyFont="1" applyBorder="1">
      <alignment vertical="center"/>
    </xf>
    <xf numFmtId="1" fontId="2" fillId="26" borderId="21" xfId="0" applyNumberFormat="1" applyFont="1" applyFill="1" applyBorder="1">
      <alignment vertical="center"/>
    </xf>
    <xf numFmtId="184" fontId="2" fillId="0" borderId="1" xfId="0" applyNumberFormat="1" applyFont="1" applyBorder="1">
      <alignment vertical="center"/>
    </xf>
    <xf numFmtId="184" fontId="2" fillId="0" borderId="0" xfId="0" applyNumberFormat="1" applyFont="1">
      <alignment vertical="center"/>
    </xf>
    <xf numFmtId="0" fontId="2" fillId="28" borderId="42" xfId="0" applyFont="1" applyFill="1" applyBorder="1">
      <alignment vertical="center"/>
    </xf>
    <xf numFmtId="0" fontId="2" fillId="28" borderId="43" xfId="0" applyFont="1" applyFill="1" applyBorder="1">
      <alignment vertical="center"/>
    </xf>
    <xf numFmtId="0" fontId="2" fillId="28" borderId="44" xfId="0" applyFont="1" applyFill="1" applyBorder="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5" fillId="2" borderId="1" xfId="0" applyFont="1" applyFill="1" applyBorder="1" applyAlignment="1">
      <alignment horizontal="left" vertical="center"/>
    </xf>
    <xf numFmtId="0" fontId="5" fillId="2" borderId="21" xfId="0" applyFont="1" applyFill="1" applyBorder="1" applyAlignment="1">
      <alignment horizontal="left" vertical="center"/>
    </xf>
    <xf numFmtId="0" fontId="1" fillId="2" borderId="2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4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4" fillId="0" borderId="0" xfId="0" applyFont="1" applyAlignment="1">
      <alignment horizontal="left" vertical="top" wrapText="1"/>
    </xf>
    <xf numFmtId="0" fontId="2" fillId="0" borderId="21"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25" borderId="21" xfId="0" applyFont="1" applyFill="1" applyBorder="1" applyAlignment="1">
      <alignment horizontal="center" vertical="center"/>
    </xf>
    <xf numFmtId="0" fontId="2" fillId="25" borderId="25" xfId="0" applyFont="1" applyFill="1" applyBorder="1" applyAlignment="1">
      <alignment horizontal="center" vertical="center"/>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49" fillId="29" borderId="29" xfId="0" applyFont="1" applyFill="1" applyBorder="1" applyAlignment="1" applyProtection="1">
      <alignment horizontal="center" vertical="center" wrapText="1" shrinkToFit="1"/>
    </xf>
    <xf numFmtId="0" fontId="49" fillId="29" borderId="30" xfId="0" applyFont="1" applyFill="1" applyBorder="1" applyAlignment="1">
      <alignment horizontal="center" vertical="center" wrapText="1"/>
    </xf>
    <xf numFmtId="0" fontId="49" fillId="29" borderId="31" xfId="0" applyFont="1" applyFill="1" applyBorder="1" applyAlignment="1">
      <alignment horizontal="center" vertical="center" wrapText="1"/>
    </xf>
    <xf numFmtId="0" fontId="49" fillId="29" borderId="32" xfId="0" applyFont="1" applyFill="1" applyBorder="1" applyAlignment="1">
      <alignment horizontal="center" vertical="center" wrapText="1"/>
    </xf>
    <xf numFmtId="0" fontId="49" fillId="29" borderId="33" xfId="0" applyFont="1" applyFill="1" applyBorder="1" applyAlignment="1">
      <alignment horizontal="center" vertical="center" wrapText="1"/>
    </xf>
    <xf numFmtId="0" fontId="49" fillId="29" borderId="29" xfId="0" applyFont="1" applyFill="1" applyBorder="1" applyAlignment="1">
      <alignment horizontal="center" vertical="center" shrinkToFit="1"/>
    </xf>
    <xf numFmtId="181" fontId="49" fillId="29" borderId="29" xfId="92" applyFont="1" applyFill="1" applyBorder="1" applyAlignment="1" applyProtection="1">
      <alignment horizontal="center" vertical="center" wrapText="1"/>
    </xf>
    <xf numFmtId="0" fontId="50" fillId="0" borderId="34" xfId="0" applyFont="1" applyBorder="1" applyAlignment="1">
      <alignment horizontal="center" vertical="center" textRotation="255" shrinkToFit="1" readingOrder="1"/>
    </xf>
    <xf numFmtId="0" fontId="57" fillId="0" borderId="34" xfId="0" applyFont="1" applyBorder="1" applyAlignment="1">
      <alignment horizontal="center" vertical="center" wrapText="1" shrinkToFit="1" readingOrder="1"/>
    </xf>
    <xf numFmtId="0" fontId="58" fillId="0" borderId="34" xfId="0" applyFont="1" applyBorder="1" applyAlignment="1">
      <alignment horizontal="center" vertical="center" wrapText="1" shrinkToFit="1" readingOrder="1"/>
    </xf>
    <xf numFmtId="178" fontId="29" fillId="0" borderId="34" xfId="0" applyNumberFormat="1" applyFont="1" applyBorder="1" applyAlignment="1">
      <alignment horizontal="center" vertical="center"/>
    </xf>
    <xf numFmtId="0" fontId="51" fillId="0" borderId="34" xfId="0" applyFont="1" applyBorder="1" applyAlignment="1">
      <alignment horizontal="left" vertical="center"/>
    </xf>
    <xf numFmtId="178" fontId="29" fillId="0" borderId="35" xfId="0" applyNumberFormat="1" applyFont="1" applyBorder="1" applyAlignment="1">
      <alignment horizontal="center" vertical="center"/>
    </xf>
    <xf numFmtId="0" fontId="50" fillId="0" borderId="36" xfId="0" applyFont="1" applyBorder="1" applyAlignment="1">
      <alignment horizontal="center" vertical="center" shrinkToFit="1" readingOrder="1"/>
    </xf>
    <xf numFmtId="0" fontId="50" fillId="0" borderId="37" xfId="0" applyFont="1" applyBorder="1" applyAlignment="1">
      <alignment horizontal="center" vertical="center" shrinkToFit="1" readingOrder="1"/>
    </xf>
    <xf numFmtId="0" fontId="50" fillId="0" borderId="38" xfId="0" applyFont="1" applyBorder="1" applyAlignment="1">
      <alignment horizontal="center" vertical="center" shrinkToFit="1" readingOrder="1"/>
    </xf>
    <xf numFmtId="0" fontId="58" fillId="0" borderId="36" xfId="0" applyFont="1" applyBorder="1" applyAlignment="1">
      <alignment horizontal="center" vertical="center" wrapText="1" shrinkToFit="1" readingOrder="1"/>
    </xf>
    <xf numFmtId="0" fontId="58" fillId="0" borderId="37" xfId="0" applyFont="1" applyBorder="1" applyAlignment="1">
      <alignment horizontal="center" vertical="center" wrapText="1" shrinkToFit="1" readingOrder="1"/>
    </xf>
    <xf numFmtId="178" fontId="29" fillId="0" borderId="36" xfId="0" applyNumberFormat="1" applyFont="1" applyBorder="1" applyAlignment="1">
      <alignment horizontal="center" vertical="center"/>
    </xf>
    <xf numFmtId="178" fontId="29" fillId="0" borderId="37" xfId="0" applyNumberFormat="1" applyFont="1" applyBorder="1" applyAlignment="1">
      <alignment horizontal="center" vertical="center"/>
    </xf>
    <xf numFmtId="178" fontId="29" fillId="0" borderId="38" xfId="0" applyNumberFormat="1" applyFont="1" applyBorder="1" applyAlignment="1">
      <alignment horizontal="center" vertical="center"/>
    </xf>
    <xf numFmtId="0" fontId="51" fillId="0" borderId="36" xfId="0" applyFont="1" applyBorder="1" applyAlignment="1">
      <alignment horizontal="left" vertical="center"/>
    </xf>
    <xf numFmtId="0" fontId="51" fillId="0" borderId="37" xfId="0" applyFont="1" applyBorder="1" applyAlignment="1">
      <alignment horizontal="left" vertical="center"/>
    </xf>
    <xf numFmtId="0" fontId="51" fillId="0" borderId="38" xfId="0" applyFont="1" applyBorder="1" applyAlignment="1">
      <alignment horizontal="left" vertical="center"/>
    </xf>
    <xf numFmtId="0" fontId="51" fillId="0" borderId="35" xfId="0" applyFont="1" applyBorder="1" applyAlignment="1">
      <alignment horizontal="left" vertical="center"/>
    </xf>
    <xf numFmtId="0" fontId="50" fillId="0" borderId="36" xfId="0" applyFont="1" applyBorder="1" applyAlignment="1">
      <alignment horizontal="center" vertical="center" textRotation="255" shrinkToFit="1" readingOrder="1"/>
    </xf>
    <xf numFmtId="0" fontId="50" fillId="0" borderId="37" xfId="0" applyFont="1" applyBorder="1" applyAlignment="1">
      <alignment horizontal="center" vertical="center" textRotation="255" shrinkToFit="1" readingOrder="1"/>
    </xf>
    <xf numFmtId="0" fontId="50" fillId="0" borderId="38" xfId="0" applyFont="1" applyBorder="1" applyAlignment="1">
      <alignment horizontal="center" vertical="center" textRotation="255" shrinkToFit="1" readingOrder="1"/>
    </xf>
    <xf numFmtId="0" fontId="58" fillId="0" borderId="38" xfId="0" applyFont="1" applyBorder="1" applyAlignment="1">
      <alignment horizontal="center" vertical="center" wrapText="1" shrinkToFit="1" readingOrder="1"/>
    </xf>
    <xf numFmtId="0" fontId="25" fillId="0" borderId="36" xfId="0" applyFont="1" applyBorder="1" applyAlignment="1">
      <alignment horizontal="left" vertical="center"/>
    </xf>
    <xf numFmtId="0" fontId="25" fillId="0" borderId="38" xfId="0" applyFont="1" applyBorder="1" applyAlignment="1">
      <alignment horizontal="left" vertical="center"/>
    </xf>
    <xf numFmtId="0" fontId="50" fillId="0" borderId="36" xfId="0" applyFont="1" applyBorder="1" applyAlignment="1">
      <alignment horizontal="center" vertical="center" readingOrder="1"/>
    </xf>
    <xf numFmtId="0" fontId="50" fillId="0" borderId="37" xfId="0" applyFont="1" applyBorder="1" applyAlignment="1">
      <alignment horizontal="center" vertical="center" readingOrder="1"/>
    </xf>
    <xf numFmtId="0" fontId="50" fillId="0" borderId="38" xfId="0" applyFont="1" applyBorder="1" applyAlignment="1">
      <alignment horizontal="center" vertical="center" readingOrder="1"/>
    </xf>
    <xf numFmtId="0" fontId="58" fillId="0" borderId="36" xfId="0" applyFont="1" applyBorder="1" applyAlignment="1">
      <alignment horizontal="center" vertical="center" wrapText="1" readingOrder="1"/>
    </xf>
    <xf numFmtId="0" fontId="58" fillId="0" borderId="37" xfId="0" applyFont="1" applyBorder="1" applyAlignment="1">
      <alignment horizontal="center" vertical="center" wrapText="1" readingOrder="1"/>
    </xf>
    <xf numFmtId="0" fontId="58" fillId="0" borderId="38" xfId="0" applyFont="1" applyBorder="1" applyAlignment="1">
      <alignment horizontal="center" vertical="center" wrapText="1" readingOrder="1"/>
    </xf>
    <xf numFmtId="0" fontId="50" fillId="0" borderId="36" xfId="0" applyFont="1" applyBorder="1" applyAlignment="1">
      <alignment horizontal="center" vertical="center" wrapText="1" shrinkToFit="1" readingOrder="1"/>
    </xf>
    <xf numFmtId="0" fontId="50" fillId="0" borderId="38" xfId="0" applyFont="1" applyBorder="1" applyAlignment="1">
      <alignment horizontal="center" vertical="center" wrapText="1" shrinkToFit="1" readingOrder="1"/>
    </xf>
    <xf numFmtId="0" fontId="57" fillId="0" borderId="36" xfId="0" applyFont="1" applyBorder="1" applyAlignment="1">
      <alignment horizontal="center" vertical="center" wrapText="1" shrinkToFit="1" readingOrder="1"/>
    </xf>
    <xf numFmtId="0" fontId="50" fillId="0" borderId="37" xfId="0" applyFont="1" applyBorder="1" applyAlignment="1">
      <alignment horizontal="center" vertical="center" wrapText="1" shrinkToFit="1" readingOrder="1"/>
    </xf>
    <xf numFmtId="0" fontId="57" fillId="0" borderId="37" xfId="0" applyFont="1" applyBorder="1" applyAlignment="1">
      <alignment horizontal="center" vertical="center" wrapText="1" shrinkToFit="1" readingOrder="1"/>
    </xf>
    <xf numFmtId="0" fontId="57" fillId="0" borderId="38" xfId="0" applyFont="1" applyBorder="1" applyAlignment="1">
      <alignment horizontal="center" vertical="center" wrapText="1" shrinkToFit="1" readingOrder="1"/>
    </xf>
    <xf numFmtId="0" fontId="25" fillId="0" borderId="35" xfId="0" applyFont="1" applyBorder="1" applyAlignment="1">
      <alignment horizontal="left" vertical="center"/>
    </xf>
    <xf numFmtId="0" fontId="50" fillId="0" borderId="35" xfId="0" applyFont="1" applyBorder="1" applyAlignment="1">
      <alignment horizontal="center" vertical="center" readingOrder="1"/>
    </xf>
    <xf numFmtId="0" fontId="58" fillId="0" borderId="35" xfId="0" applyFont="1" applyBorder="1" applyAlignment="1">
      <alignment horizontal="center" vertical="center" wrapText="1" readingOrder="1"/>
    </xf>
    <xf numFmtId="0" fontId="57" fillId="0" borderId="36" xfId="0" applyFont="1" applyBorder="1" applyAlignment="1">
      <alignment horizontal="center" vertical="center" wrapText="1" readingOrder="1"/>
    </xf>
    <xf numFmtId="0" fontId="57" fillId="0" borderId="37" xfId="0" applyFont="1" applyBorder="1" applyAlignment="1">
      <alignment horizontal="center" vertical="center" wrapText="1" readingOrder="1"/>
    </xf>
    <xf numFmtId="0" fontId="57" fillId="0" borderId="38" xfId="0" applyFont="1" applyBorder="1" applyAlignment="1">
      <alignment horizontal="center" vertical="center" wrapText="1" readingOrder="1"/>
    </xf>
    <xf numFmtId="0" fontId="51" fillId="0" borderId="35" xfId="0" applyFont="1" applyBorder="1" applyAlignment="1">
      <alignment vertical="center" shrinkToFit="1"/>
    </xf>
    <xf numFmtId="0" fontId="51" fillId="0" borderId="35" xfId="0" applyFont="1" applyBorder="1" applyAlignment="1">
      <alignment vertical="center" wrapText="1" shrinkToFit="1"/>
    </xf>
    <xf numFmtId="0" fontId="50" fillId="0" borderId="35" xfId="0" applyFont="1" applyBorder="1" applyAlignment="1">
      <alignment horizontal="center" vertical="center" wrapText="1" shrinkToFit="1" readingOrder="1"/>
    </xf>
    <xf numFmtId="0" fontId="57" fillId="0" borderId="35" xfId="0" applyFont="1" applyBorder="1" applyAlignment="1">
      <alignment horizontal="center" vertical="center" wrapText="1" shrinkToFit="1" readingOrder="1"/>
    </xf>
    <xf numFmtId="0" fontId="58" fillId="0" borderId="35" xfId="0" applyFont="1" applyBorder="1" applyAlignment="1">
      <alignment horizontal="center" vertical="center" wrapText="1" shrinkToFit="1" readingOrder="1"/>
    </xf>
    <xf numFmtId="0" fontId="50" fillId="0" borderId="35" xfId="0" applyFont="1" applyBorder="1" applyAlignment="1">
      <alignment horizontal="center" vertical="center" wrapText="1" readingOrder="1"/>
    </xf>
    <xf numFmtId="0" fontId="57" fillId="0" borderId="35" xfId="0" applyFont="1" applyBorder="1" applyAlignment="1">
      <alignment horizontal="center" vertical="center" wrapText="1" readingOrder="1"/>
    </xf>
    <xf numFmtId="0" fontId="4" fillId="0" borderId="15" xfId="1" applyBorder="1" applyAlignment="1">
      <alignment horizontal="center" vertical="center" wrapText="1"/>
    </xf>
    <xf numFmtId="0" fontId="45" fillId="0" borderId="0"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 xfId="0" applyFont="1" applyFill="1" applyBorder="1" applyAlignment="1">
      <alignment horizontal="center" vertical="center" wrapText="1"/>
    </xf>
  </cellXfs>
  <cellStyles count="93">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Excel Built-in Comma [0]" xfId="92"/>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パーセント" xfId="82" builtinId="5"/>
    <cellStyle name="パーセント 2" xfId="31"/>
    <cellStyle name="パーセント 3" xfId="32"/>
    <cellStyle name="パーセント 4" xfId="30"/>
    <cellStyle name="ハイパーリンク" xfId="1" builtinId="8"/>
    <cellStyle name="ハイパーリンク 2" xfId="34"/>
    <cellStyle name="ハイパーリンク 3" xfId="33"/>
    <cellStyle name="メモ 2" xfId="36"/>
    <cellStyle name="メモ 3" xfId="35"/>
    <cellStyle name="リンク セル 2" xfId="37"/>
    <cellStyle name="悪い 2" xfId="38"/>
    <cellStyle name="計算 2" xfId="40"/>
    <cellStyle name="計算 3" xfId="39"/>
    <cellStyle name="警告文 2" xfId="41"/>
    <cellStyle name="桁区切り 10" xfId="43"/>
    <cellStyle name="桁区切り 10 2" xfId="44"/>
    <cellStyle name="桁区切り 2" xfId="45"/>
    <cellStyle name="桁区切り 3" xfId="46"/>
    <cellStyle name="桁区切り 3 2" xfId="79"/>
    <cellStyle name="桁区切り 4" xfId="47"/>
    <cellStyle name="桁区切り 4 2" xfId="80"/>
    <cellStyle name="桁区切り 5" xfId="48"/>
    <cellStyle name="桁区切り 5 2" xfId="49"/>
    <cellStyle name="桁区切り 6" xfId="50"/>
    <cellStyle name="桁区切り 7" xfId="42"/>
    <cellStyle name="見出し 1 2" xfId="51"/>
    <cellStyle name="見出し 2 2" xfId="52"/>
    <cellStyle name="見出し 3 2" xfId="53"/>
    <cellStyle name="見出し 4 2" xfId="54"/>
    <cellStyle name="集計 2" xfId="56"/>
    <cellStyle name="集計 3" xfId="55"/>
    <cellStyle name="出力 2" xfId="58"/>
    <cellStyle name="出力 3" xfId="57"/>
    <cellStyle name="説明文 2" xfId="59"/>
    <cellStyle name="入力 2" xfId="61"/>
    <cellStyle name="入力 3" xfId="60"/>
    <cellStyle name="標準" xfId="0" builtinId="0"/>
    <cellStyle name="標準 15" xfId="62"/>
    <cellStyle name="標準 15 2" xfId="63"/>
    <cellStyle name="標準 2" xfId="64"/>
    <cellStyle name="標準 2 10" xfId="84"/>
    <cellStyle name="標準 2 11" xfId="85"/>
    <cellStyle name="標準 2 13" xfId="86"/>
    <cellStyle name="標準 2 2" xfId="65"/>
    <cellStyle name="標準 2 2 2" xfId="87"/>
    <cellStyle name="標準 2 2 2 2" xfId="88"/>
    <cellStyle name="標準 2 3" xfId="66"/>
    <cellStyle name="標準 2 3 2" xfId="83"/>
    <cellStyle name="標準 2 7" xfId="89"/>
    <cellStyle name="標準 2 8" xfId="90"/>
    <cellStyle name="標準 2 9" xfId="91"/>
    <cellStyle name="標準 3" xfId="67"/>
    <cellStyle name="標準 3 2" xfId="68"/>
    <cellStyle name="標準 3 3" xfId="69"/>
    <cellStyle name="標準 4" xfId="70"/>
    <cellStyle name="標準 4 2" xfId="71"/>
    <cellStyle name="標準 4 2 2" xfId="72"/>
    <cellStyle name="標準 5" xfId="73"/>
    <cellStyle name="標準 5 2" xfId="81"/>
    <cellStyle name="標準 6" xfId="74"/>
    <cellStyle name="標準 6 2" xfId="75"/>
    <cellStyle name="標準 7" xfId="76"/>
    <cellStyle name="標準 8" xfId="77"/>
    <cellStyle name="標準 9" xfId="2"/>
    <cellStyle name="良い 2" xfId="78"/>
  </cellStyles>
  <dxfs count="0"/>
  <tableStyles count="0" defaultTableStyle="TableStyleMedium2" defaultPivotStyle="PivotStyleLight16"/>
  <colors>
    <mruColors>
      <color rgb="FF80808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chemeClr val="accent5">
                <a:lumMod val="75000"/>
              </a:schemeClr>
            </a:solidFill>
          </c:spPr>
          <c:invertIfNegative val="0"/>
          <c:cat>
            <c:strRef>
              <c:f>分析ｼｰﾄ!$AL$12:$AL$19</c:f>
              <c:strCache>
                <c:ptCount val="8"/>
                <c:pt idx="0">
                  <c:v>新規需要</c:v>
                </c:pt>
                <c:pt idx="1">
                  <c:v>うち輸入分以外</c:v>
                </c:pt>
                <c:pt idx="2">
                  <c:v>商業マージン・運賃（輸入分）</c:v>
                </c:pt>
                <c:pt idx="3">
                  <c:v>直接効果</c:v>
                </c:pt>
                <c:pt idx="4">
                  <c:v>第1次間接効果</c:v>
                </c:pt>
                <c:pt idx="5">
                  <c:v>第2次間接効果</c:v>
                </c:pt>
                <c:pt idx="6">
                  <c:v>生産誘発効果（総合効果）</c:v>
                </c:pt>
                <c:pt idx="7">
                  <c:v>粗付加価値誘発効果（総合効果）</c:v>
                </c:pt>
              </c:strCache>
            </c:strRef>
          </c:cat>
          <c:val>
            <c:numRef>
              <c:f>分析ｼｰﾄ!$AN$12:$AN$19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50A-4429-BA43-AC73DE4C118B}"/>
            </c:ext>
          </c:extLst>
        </c:ser>
        <c:dLbls>
          <c:showLegendKey val="0"/>
          <c:showVal val="0"/>
          <c:showCatName val="0"/>
          <c:showSerName val="0"/>
          <c:showPercent val="0"/>
          <c:showBubbleSize val="0"/>
        </c:dLbls>
        <c:gapWidth val="150"/>
        <c:axId val="118319360"/>
        <c:axId val="118325248"/>
      </c:barChart>
      <c:catAx>
        <c:axId val="118319360"/>
        <c:scaling>
          <c:orientation val="minMax"/>
        </c:scaling>
        <c:delete val="0"/>
        <c:axPos val="b"/>
        <c:numFmt formatCode="General" sourceLinked="0"/>
        <c:majorTickMark val="out"/>
        <c:minorTickMark val="none"/>
        <c:tickLblPos val="nextTo"/>
        <c:txPr>
          <a:bodyPr rot="-1800000" vert="horz" anchor="ctr" anchorCtr="0"/>
          <a:lstStyle/>
          <a:p>
            <a:pPr>
              <a:defRPr sz="1100">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18325248"/>
        <c:crosses val="autoZero"/>
        <c:auto val="1"/>
        <c:lblAlgn val="ctr"/>
        <c:lblOffset val="100"/>
        <c:noMultiLvlLbl val="0"/>
      </c:catAx>
      <c:valAx>
        <c:axId val="118325248"/>
        <c:scaling>
          <c:orientation val="minMax"/>
        </c:scaling>
        <c:delete val="0"/>
        <c:axPos val="l"/>
        <c:majorGridlines/>
        <c:numFmt formatCode="0" sourceLinked="1"/>
        <c:majorTickMark val="out"/>
        <c:minorTickMark val="none"/>
        <c:tickLblPos val="nextTo"/>
        <c:spPr>
          <a:noFill/>
        </c:spPr>
        <c:crossAx val="11831936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ja-JP" altLang="en-US"/>
              <a:t>新規需要の内訳</a:t>
            </a:r>
          </a:p>
        </c:rich>
      </c:tx>
      <c:layout/>
      <c:overlay val="0"/>
    </c:title>
    <c:autoTitleDeleted val="0"/>
    <c:plotArea>
      <c:layout/>
      <c:pieChart>
        <c:varyColors val="1"/>
        <c:ser>
          <c:idx val="0"/>
          <c:order val="0"/>
          <c:tx>
            <c:strRef>
              <c:f>分析ｼｰﾄ!$AI$10:$AI$11</c:f>
              <c:strCache>
                <c:ptCount val="2"/>
                <c:pt idx="0">
                  <c:v>新規需要の内訳</c:v>
                </c:pt>
                <c:pt idx="1">
                  <c:v>割合</c:v>
                </c:pt>
              </c:strCache>
            </c:strRef>
          </c:tx>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92C0-486C-A5ED-8A710C4EEB17}"/>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92C0-486C-A5ED-8A710C4EEB17}"/>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92C0-486C-A5ED-8A710C4EEB17}"/>
              </c:ext>
            </c:extLst>
          </c:dPt>
          <c:dLbls>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分析ｼｰﾄ!$AH$12:$AH$14</c:f>
              <c:strCache>
                <c:ptCount val="3"/>
                <c:pt idx="0">
                  <c:v>都内生産分</c:v>
                </c:pt>
                <c:pt idx="1">
                  <c:v>他県生産分</c:v>
                </c:pt>
                <c:pt idx="2">
                  <c:v>輸入分</c:v>
                </c:pt>
              </c:strCache>
            </c:strRef>
          </c:cat>
          <c:val>
            <c:numRef>
              <c:f>分析ｼｰﾄ!$AI$12:$AI$14</c:f>
              <c:numCache>
                <c:formatCode>0.0%</c:formatCode>
                <c:ptCount val="3"/>
                <c:pt idx="0">
                  <c:v>0</c:v>
                </c:pt>
                <c:pt idx="1">
                  <c:v>0</c:v>
                </c:pt>
                <c:pt idx="2">
                  <c:v>0</c:v>
                </c:pt>
              </c:numCache>
            </c:numRef>
          </c:val>
          <c:extLst>
            <c:ext xmlns:c16="http://schemas.microsoft.com/office/drawing/2014/chart" uri="{C3380CC4-5D6E-409C-BE32-E72D297353CC}">
              <c16:uniqueId val="{00000006-92C0-486C-A5ED-8A710C4EEB17}"/>
            </c:ext>
          </c:extLst>
        </c:ser>
        <c:ser>
          <c:idx val="1"/>
          <c:order val="1"/>
          <c:tx>
            <c:strRef>
              <c:f>分析ｼｰﾄ!$AJ$10:$AJ$11</c:f>
              <c:strCache>
                <c:ptCount val="2"/>
                <c:pt idx="0">
                  <c:v>単位：百万円</c:v>
                </c:pt>
                <c:pt idx="1">
                  <c:v>金額</c:v>
                </c:pt>
              </c:strCache>
            </c:strRef>
          </c:tx>
          <c:cat>
            <c:strRef>
              <c:f>分析ｼｰﾄ!$AH$12:$AH$14</c:f>
              <c:strCache>
                <c:ptCount val="3"/>
                <c:pt idx="0">
                  <c:v>都内生産分</c:v>
                </c:pt>
                <c:pt idx="1">
                  <c:v>他県生産分</c:v>
                </c:pt>
                <c:pt idx="2">
                  <c:v>輸入分</c:v>
                </c:pt>
              </c:strCache>
            </c:strRef>
          </c:cat>
          <c:val>
            <c:numRef>
              <c:f>分析ｼｰﾄ!$AJ$12:$AJ$14</c:f>
              <c:numCache>
                <c:formatCode>0</c:formatCode>
                <c:ptCount val="3"/>
                <c:pt idx="0">
                  <c:v>0</c:v>
                </c:pt>
                <c:pt idx="1">
                  <c:v>0</c:v>
                </c:pt>
                <c:pt idx="2">
                  <c:v>0</c:v>
                </c:pt>
              </c:numCache>
            </c:numRef>
          </c:val>
          <c:extLst>
            <c:ext xmlns:c16="http://schemas.microsoft.com/office/drawing/2014/chart" uri="{C3380CC4-5D6E-409C-BE32-E72D297353CC}">
              <c16:uniqueId val="{00000007-92C0-486C-A5ED-8A710C4EEB17}"/>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ja-JP" altLang="en-US" sz="1100" b="0"/>
              <a:t>生産誘発効果の内訳</a:t>
            </a:r>
            <a:endParaRPr lang="ja-JP" sz="1100" b="0"/>
          </a:p>
        </c:rich>
      </c:tx>
      <c:overlay val="0"/>
    </c:title>
    <c:autoTitleDeleted val="0"/>
    <c:plotArea>
      <c:layout>
        <c:manualLayout>
          <c:layoutTarget val="inner"/>
          <c:xMode val="edge"/>
          <c:yMode val="edge"/>
          <c:x val="8.4480626235140244E-2"/>
          <c:y val="0.27389739918873779"/>
          <c:w val="0.52300427150494799"/>
          <c:h val="0.62267792889525186"/>
        </c:manualLayout>
      </c:layout>
      <c:pieChart>
        <c:varyColors val="1"/>
        <c:ser>
          <c:idx val="0"/>
          <c:order val="0"/>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8295-4F59-BDD1-4049B2E857BB}"/>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8295-4F59-BDD1-4049B2E857BB}"/>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8295-4F59-BDD1-4049B2E857BB}"/>
              </c:ext>
            </c:extLst>
          </c:dPt>
          <c:dLbls>
            <c:numFmt formatCode="0.0%" sourceLinked="0"/>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分析ｼｰﾄ!$AL$15:$AL$17</c:f>
              <c:strCache>
                <c:ptCount val="3"/>
                <c:pt idx="0">
                  <c:v>直接効果</c:v>
                </c:pt>
                <c:pt idx="1">
                  <c:v>第1次間接効果</c:v>
                </c:pt>
                <c:pt idx="2">
                  <c:v>第2次間接効果</c:v>
                </c:pt>
              </c:strCache>
            </c:strRef>
          </c:cat>
          <c:val>
            <c:numRef>
              <c:f>分析ｼｰﾄ!$AM$15:$AM$17</c:f>
              <c:numCache>
                <c:formatCode>0.0%</c:formatCode>
                <c:ptCount val="3"/>
                <c:pt idx="0">
                  <c:v>0</c:v>
                </c:pt>
                <c:pt idx="1">
                  <c:v>0</c:v>
                </c:pt>
                <c:pt idx="2">
                  <c:v>0</c:v>
                </c:pt>
              </c:numCache>
            </c:numRef>
          </c:val>
          <c:extLst>
            <c:ext xmlns:c16="http://schemas.microsoft.com/office/drawing/2014/chart" uri="{C3380CC4-5D6E-409C-BE32-E72D297353CC}">
              <c16:uniqueId val="{00000006-8295-4F59-BDD1-4049B2E857BB}"/>
            </c:ext>
          </c:extLst>
        </c:ser>
        <c:ser>
          <c:idx val="1"/>
          <c:order val="1"/>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分析ｼｰﾄ!$AL$15:$AL$17</c:f>
              <c:strCache>
                <c:ptCount val="3"/>
                <c:pt idx="0">
                  <c:v>直接効果</c:v>
                </c:pt>
                <c:pt idx="1">
                  <c:v>第1次間接効果</c:v>
                </c:pt>
                <c:pt idx="2">
                  <c:v>第2次間接効果</c:v>
                </c:pt>
              </c:strCache>
            </c:strRef>
          </c:cat>
          <c:val>
            <c:numRef>
              <c:f>分析ｼｰﾄ!$AM$11</c:f>
              <c:numCache>
                <c:formatCode>General</c:formatCode>
                <c:ptCount val="1"/>
                <c:pt idx="0">
                  <c:v>0</c:v>
                </c:pt>
              </c:numCache>
            </c:numRef>
          </c:val>
          <c:extLst>
            <c:ext xmlns:c16="http://schemas.microsoft.com/office/drawing/2014/chart" uri="{C3380CC4-5D6E-409C-BE32-E72D297353CC}">
              <c16:uniqueId val="{00000007-8295-4F59-BDD1-4049B2E857B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937777630987004"/>
          <c:y val="0.33590455738487235"/>
          <c:w val="0.30985594207929384"/>
          <c:h val="0.4748293008828442"/>
        </c:manualLayout>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a:pPr>
            <a:r>
              <a:rPr lang="ja-JP" altLang="en-US" sz="1100" b="0"/>
              <a:t>粗付加価値誘発効果の</a:t>
            </a:r>
            <a:r>
              <a:rPr lang="ja-JP" altLang="en-US" sz="1100" b="0">
                <a:solidFill>
                  <a:sysClr val="windowText" lastClr="000000"/>
                </a:solidFill>
              </a:rPr>
              <a:t>地域別内訳</a:t>
            </a:r>
            <a:endParaRPr lang="ja-JP" sz="1100" b="0">
              <a:solidFill>
                <a:sysClr val="windowText" lastClr="000000"/>
              </a:solidFill>
            </a:endParaRPr>
          </a:p>
        </c:rich>
      </c:tx>
      <c:overlay val="0"/>
      <c:spPr>
        <a:solidFill>
          <a:sysClr val="window" lastClr="FFFFFF"/>
        </a:solidFill>
      </c:spPr>
    </c:title>
    <c:autoTitleDeleted val="0"/>
    <c:plotArea>
      <c:layout>
        <c:manualLayout>
          <c:layoutTarget val="inner"/>
          <c:xMode val="edge"/>
          <c:yMode val="edge"/>
          <c:x val="8.4480626235140244E-2"/>
          <c:y val="0.27389739918873779"/>
          <c:w val="0.52300427150494799"/>
          <c:h val="0.62267792889525186"/>
        </c:manualLayout>
      </c:layout>
      <c:pieChart>
        <c:varyColors val="1"/>
        <c:ser>
          <c:idx val="0"/>
          <c:order val="0"/>
          <c:spPr>
            <a:ln w="19050">
              <a:solidFill>
                <a:schemeClr val="bg1"/>
              </a:solidFill>
            </a:ln>
          </c:spPr>
          <c:dPt>
            <c:idx val="0"/>
            <c:bubble3D val="0"/>
            <c:spPr>
              <a:solidFill>
                <a:srgbClr val="C00000"/>
              </a:solidFill>
              <a:ln w="19050">
                <a:solidFill>
                  <a:schemeClr val="bg1"/>
                </a:solidFill>
              </a:ln>
            </c:spPr>
            <c:extLst>
              <c:ext xmlns:c16="http://schemas.microsoft.com/office/drawing/2014/chart" uri="{C3380CC4-5D6E-409C-BE32-E72D297353CC}">
                <c16:uniqueId val="{00000001-5950-4C1B-901C-E34A7F2A318F}"/>
              </c:ext>
            </c:extLst>
          </c:dPt>
          <c:dPt>
            <c:idx val="1"/>
            <c:bubble3D val="0"/>
            <c:spPr>
              <a:solidFill>
                <a:schemeClr val="accent3">
                  <a:lumMod val="75000"/>
                </a:schemeClr>
              </a:solidFill>
              <a:ln w="19050">
                <a:solidFill>
                  <a:schemeClr val="bg1"/>
                </a:solidFill>
              </a:ln>
            </c:spPr>
            <c:extLst>
              <c:ext xmlns:c16="http://schemas.microsoft.com/office/drawing/2014/chart" uri="{C3380CC4-5D6E-409C-BE32-E72D297353CC}">
                <c16:uniqueId val="{00000003-5950-4C1B-901C-E34A7F2A318F}"/>
              </c:ext>
            </c:extLst>
          </c:dPt>
          <c:dPt>
            <c:idx val="2"/>
            <c:bubble3D val="0"/>
            <c:spPr>
              <a:solidFill>
                <a:schemeClr val="accent5">
                  <a:lumMod val="75000"/>
                </a:schemeClr>
              </a:solidFill>
              <a:ln w="19050">
                <a:solidFill>
                  <a:schemeClr val="bg1"/>
                </a:solidFill>
              </a:ln>
            </c:spPr>
            <c:extLst>
              <c:ext xmlns:c16="http://schemas.microsoft.com/office/drawing/2014/chart" uri="{C3380CC4-5D6E-409C-BE32-E72D297353CC}">
                <c16:uniqueId val="{00000005-5950-4C1B-901C-E34A7F2A318F}"/>
              </c:ext>
            </c:extLst>
          </c:dPt>
          <c:dLbls>
            <c:numFmt formatCode="0.0%" sourceLinked="0"/>
            <c:spPr>
              <a:noFill/>
              <a:ln>
                <a:noFill/>
              </a:ln>
              <a:effectLst/>
            </c:spPr>
            <c:txPr>
              <a:bodyPr/>
              <a:lstStyle/>
              <a:p>
                <a:pPr>
                  <a:defRPr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分析ｼｰﾄ!$AP$20:$AP$21</c:f>
              <c:strCache>
                <c:ptCount val="2"/>
                <c:pt idx="0">
                  <c:v>東京都地域</c:v>
                </c:pt>
                <c:pt idx="1">
                  <c:v>その他地域</c:v>
                </c:pt>
              </c:strCache>
            </c:strRef>
          </c:cat>
          <c:val>
            <c:numRef>
              <c:f>分析ｼｰﾄ!$AM$20:$AM$21</c:f>
              <c:numCache>
                <c:formatCode>0.0%</c:formatCode>
                <c:ptCount val="2"/>
                <c:pt idx="0">
                  <c:v>0</c:v>
                </c:pt>
                <c:pt idx="1">
                  <c:v>0</c:v>
                </c:pt>
              </c:numCache>
            </c:numRef>
          </c:val>
          <c:extLst>
            <c:ext xmlns:c16="http://schemas.microsoft.com/office/drawing/2014/chart" uri="{C3380CC4-5D6E-409C-BE32-E72D297353CC}">
              <c16:uniqueId val="{00000006-5950-4C1B-901C-E34A7F2A318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4937777630987004"/>
          <c:y val="0.33590455738487235"/>
          <c:w val="0.30985594207929384"/>
          <c:h val="0.4748293008828442"/>
        </c:manualLayout>
      </c:layout>
      <c:overlay val="0"/>
    </c:legend>
    <c:plotVisOnly val="1"/>
    <c:dispBlanksAs val="gap"/>
    <c:showDLblsOverMax val="0"/>
  </c:chart>
  <c:spPr>
    <a:noFill/>
    <a:ln>
      <a:noFill/>
    </a:ln>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18</xdr:col>
      <xdr:colOff>680375</xdr:colOff>
      <xdr:row>11</xdr:row>
      <xdr:rowOff>0</xdr:rowOff>
    </xdr:from>
    <xdr:to>
      <xdr:col>18</xdr:col>
      <xdr:colOff>680375</xdr:colOff>
      <xdr:row>13</xdr:row>
      <xdr:rowOff>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0091075" y="1006929"/>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680375</xdr:colOff>
      <xdr:row>15</xdr:row>
      <xdr:rowOff>859</xdr:rowOff>
    </xdr:from>
    <xdr:to>
      <xdr:col>18</xdr:col>
      <xdr:colOff>680375</xdr:colOff>
      <xdr:row>18</xdr:row>
      <xdr:rowOff>859</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0091075" y="1812471"/>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680375</xdr:colOff>
      <xdr:row>20</xdr:row>
      <xdr:rowOff>0</xdr:rowOff>
    </xdr:from>
    <xdr:to>
      <xdr:col>18</xdr:col>
      <xdr:colOff>680375</xdr:colOff>
      <xdr:row>21</xdr:row>
      <xdr:rowOff>201385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0091075" y="2618014"/>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680375</xdr:colOff>
      <xdr:row>24</xdr:row>
      <xdr:rowOff>1</xdr:rowOff>
    </xdr:from>
    <xdr:to>
      <xdr:col>18</xdr:col>
      <xdr:colOff>680375</xdr:colOff>
      <xdr:row>26</xdr:row>
      <xdr:rowOff>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0091075" y="3423558"/>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680375</xdr:colOff>
      <xdr:row>28</xdr:row>
      <xdr:rowOff>0</xdr:rowOff>
    </xdr:from>
    <xdr:to>
      <xdr:col>18</xdr:col>
      <xdr:colOff>680375</xdr:colOff>
      <xdr:row>29</xdr:row>
      <xdr:rowOff>201385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0091075" y="4229100"/>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680375</xdr:colOff>
      <xdr:row>32</xdr:row>
      <xdr:rowOff>0</xdr:rowOff>
    </xdr:from>
    <xdr:to>
      <xdr:col>18</xdr:col>
      <xdr:colOff>680375</xdr:colOff>
      <xdr:row>34</xdr:row>
      <xdr:rowOff>0</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10091075" y="5034643"/>
          <a:ext cx="0" cy="40277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8106</xdr:colOff>
      <xdr:row>11</xdr:row>
      <xdr:rowOff>190500</xdr:rowOff>
    </xdr:from>
    <xdr:to>
      <xdr:col>31</xdr:col>
      <xdr:colOff>35718</xdr:colOff>
      <xdr:row>11</xdr:row>
      <xdr:rowOff>194553</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V="1">
          <a:off x="16081544" y="3095625"/>
          <a:ext cx="8838237" cy="4053"/>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11181</xdr:colOff>
      <xdr:row>11</xdr:row>
      <xdr:rowOff>193747</xdr:rowOff>
    </xdr:from>
    <xdr:to>
      <xdr:col>31</xdr:col>
      <xdr:colOff>16853</xdr:colOff>
      <xdr:row>13</xdr:row>
      <xdr:rowOff>11906</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24895244" y="3098872"/>
          <a:ext cx="5672" cy="222972"/>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16</xdr:row>
      <xdr:rowOff>190500</xdr:rowOff>
    </xdr:from>
    <xdr:to>
      <xdr:col>25</xdr:col>
      <xdr:colOff>11906</xdr:colOff>
      <xdr:row>16</xdr:row>
      <xdr:rowOff>190500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16073438" y="4107656"/>
          <a:ext cx="4155281"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xdr:row>
      <xdr:rowOff>0</xdr:rowOff>
    </xdr:from>
    <xdr:to>
      <xdr:col>22</xdr:col>
      <xdr:colOff>1</xdr:colOff>
      <xdr:row>17</xdr:row>
      <xdr:rowOff>-1</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V="1">
          <a:off x="18145125" y="3714750"/>
          <a:ext cx="1" cy="404812"/>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35</xdr:row>
      <xdr:rowOff>7327</xdr:rowOff>
    </xdr:from>
    <xdr:to>
      <xdr:col>22</xdr:col>
      <xdr:colOff>11906</xdr:colOff>
      <xdr:row>35</xdr:row>
      <xdr:rowOff>7328</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V="1">
          <a:off x="10769203" y="5668749"/>
          <a:ext cx="1381125" cy="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680376</xdr:colOff>
      <xdr:row>24</xdr:row>
      <xdr:rowOff>190500</xdr:rowOff>
    </xdr:from>
    <xdr:to>
      <xdr:col>22</xdr:col>
      <xdr:colOff>680376</xdr:colOff>
      <xdr:row>34</xdr:row>
      <xdr:rowOff>0</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flipH="1">
          <a:off x="19187451" y="6067425"/>
          <a:ext cx="0" cy="1809750"/>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36</xdr:row>
      <xdr:rowOff>321</xdr:rowOff>
    </xdr:from>
    <xdr:to>
      <xdr:col>23</xdr:col>
      <xdr:colOff>0</xdr:colOff>
      <xdr:row>38</xdr:row>
      <xdr:rowOff>0</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a:off x="12808324" y="5849792"/>
          <a:ext cx="0" cy="403090"/>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36</xdr:row>
      <xdr:rowOff>194554</xdr:rowOff>
    </xdr:from>
    <xdr:to>
      <xdr:col>30</xdr:col>
      <xdr:colOff>388327</xdr:colOff>
      <xdr:row>36</xdr:row>
      <xdr:rowOff>194554</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12888058" y="5938862"/>
          <a:ext cx="2454519"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368369</xdr:colOff>
      <xdr:row>36</xdr:row>
      <xdr:rowOff>181842</xdr:rowOff>
    </xdr:from>
    <xdr:to>
      <xdr:col>30</xdr:col>
      <xdr:colOff>374041</xdr:colOff>
      <xdr:row>38</xdr:row>
      <xdr:rowOff>1</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flipH="1">
          <a:off x="15159333" y="6087342"/>
          <a:ext cx="5672" cy="226373"/>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21</xdr:row>
      <xdr:rowOff>190500</xdr:rowOff>
    </xdr:from>
    <xdr:to>
      <xdr:col>41</xdr:col>
      <xdr:colOff>38100</xdr:colOff>
      <xdr:row>38</xdr:row>
      <xdr:rowOff>114300</xdr:rowOff>
    </xdr:to>
    <xdr:graphicFrame macro="">
      <xdr:nvGraphicFramePr>
        <xdr:cNvPr id="52" name="グラフ 51">
          <a:extLst>
            <a:ext uri="{FF2B5EF4-FFF2-40B4-BE49-F238E27FC236}">
              <a16:creationId xmlns:a16="http://schemas.microsoft.com/office/drawing/2014/main" id="{00000000-0008-0000-0100-00003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66675</xdr:colOff>
      <xdr:row>38</xdr:row>
      <xdr:rowOff>171450</xdr:rowOff>
    </xdr:from>
    <xdr:to>
      <xdr:col>37</xdr:col>
      <xdr:colOff>573145</xdr:colOff>
      <xdr:row>51</xdr:row>
      <xdr:rowOff>171450</xdr:rowOff>
    </xdr:to>
    <xdr:graphicFrame macro="">
      <xdr:nvGraphicFramePr>
        <xdr:cNvPr id="53" name="グラフ 52">
          <a:extLst>
            <a:ext uri="{FF2B5EF4-FFF2-40B4-BE49-F238E27FC236}">
              <a16:creationId xmlns:a16="http://schemas.microsoft.com/office/drawing/2014/main" id="{00000000-0008-0000-0100-00003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981075</xdr:colOff>
      <xdr:row>38</xdr:row>
      <xdr:rowOff>180975</xdr:rowOff>
    </xdr:from>
    <xdr:to>
      <xdr:col>40</xdr:col>
      <xdr:colOff>432523</xdr:colOff>
      <xdr:row>51</xdr:row>
      <xdr:rowOff>180975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0</xdr:colOff>
      <xdr:row>36</xdr:row>
      <xdr:rowOff>181842</xdr:rowOff>
    </xdr:from>
    <xdr:to>
      <xdr:col>27</xdr:col>
      <xdr:colOff>5672</xdr:colOff>
      <xdr:row>38</xdr:row>
      <xdr:rowOff>1</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16363950" y="6344517"/>
          <a:ext cx="5672" cy="218209"/>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200025</xdr:colOff>
      <xdr:row>25</xdr:row>
      <xdr:rowOff>0</xdr:rowOff>
    </xdr:from>
    <xdr:to>
      <xdr:col>22</xdr:col>
      <xdr:colOff>676275</xdr:colOff>
      <xdr:row>25</xdr:row>
      <xdr:rowOff>0</xdr:rowOff>
    </xdr:to>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16649700" y="6076950"/>
          <a:ext cx="2533650"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209550</xdr:colOff>
      <xdr:row>24</xdr:row>
      <xdr:rowOff>9525</xdr:rowOff>
    </xdr:from>
    <xdr:to>
      <xdr:col>19</xdr:col>
      <xdr:colOff>209550</xdr:colOff>
      <xdr:row>24</xdr:row>
      <xdr:rowOff>198663</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6659225" y="5886450"/>
          <a:ext cx="0" cy="189138"/>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9526</xdr:colOff>
      <xdr:row>15</xdr:row>
      <xdr:rowOff>190500</xdr:rowOff>
    </xdr:from>
    <xdr:to>
      <xdr:col>25</xdr:col>
      <xdr:colOff>11905</xdr:colOff>
      <xdr:row>16</xdr:row>
      <xdr:rowOff>175751</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V="1">
          <a:off x="20226339" y="3905250"/>
          <a:ext cx="2379" cy="187657"/>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12</xdr:row>
      <xdr:rowOff>0</xdr:rowOff>
    </xdr:from>
    <xdr:to>
      <xdr:col>25</xdr:col>
      <xdr:colOff>5672</xdr:colOff>
      <xdr:row>13</xdr:row>
      <xdr:rowOff>18184</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21516975" y="3476625"/>
          <a:ext cx="5672" cy="218209"/>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771525</xdr:colOff>
      <xdr:row>38</xdr:row>
      <xdr:rowOff>190500</xdr:rowOff>
    </xdr:from>
    <xdr:to>
      <xdr:col>42</xdr:col>
      <xdr:colOff>603973</xdr:colOff>
      <xdr:row>51</xdr:row>
      <xdr:rowOff>190500</xdr:rowOff>
    </xdr:to>
    <xdr:graphicFrame macro="">
      <xdr:nvGraphicFramePr>
        <xdr:cNvPr id="27" name="グラフ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0</xdr:colOff>
      <xdr:row>35</xdr:row>
      <xdr:rowOff>0</xdr:rowOff>
    </xdr:from>
    <xdr:to>
      <xdr:col>24</xdr:col>
      <xdr:colOff>342900</xdr:colOff>
      <xdr:row>35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19497675" y="8077200"/>
          <a:ext cx="342900"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342900</xdr:colOff>
      <xdr:row>34</xdr:row>
      <xdr:rowOff>9525</xdr:rowOff>
    </xdr:from>
    <xdr:to>
      <xdr:col>25</xdr:col>
      <xdr:colOff>0</xdr:colOff>
      <xdr:row>34</xdr:row>
      <xdr:rowOff>9525</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19840575" y="7886700"/>
          <a:ext cx="342900"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352425</xdr:colOff>
      <xdr:row>33</xdr:row>
      <xdr:rowOff>190499</xdr:rowOff>
    </xdr:from>
    <xdr:to>
      <xdr:col>24</xdr:col>
      <xdr:colOff>352425</xdr:colOff>
      <xdr:row>35</xdr:row>
      <xdr:rowOff>13649</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V="1">
          <a:off x="19850100" y="7867649"/>
          <a:ext cx="0" cy="22320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12</xdr:row>
      <xdr:rowOff>0</xdr:rowOff>
    </xdr:from>
    <xdr:to>
      <xdr:col>22</xdr:col>
      <xdr:colOff>5672</xdr:colOff>
      <xdr:row>13</xdr:row>
      <xdr:rowOff>18184</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a:off x="21169313" y="3107531"/>
          <a:ext cx="5672" cy="22059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12</xdr:row>
      <xdr:rowOff>0</xdr:rowOff>
    </xdr:from>
    <xdr:to>
      <xdr:col>28</xdr:col>
      <xdr:colOff>5672</xdr:colOff>
      <xdr:row>13</xdr:row>
      <xdr:rowOff>18184</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flipH="1">
          <a:off x="20216813" y="3107531"/>
          <a:ext cx="5672" cy="220591"/>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5672</xdr:colOff>
      <xdr:row>15</xdr:row>
      <xdr:rowOff>11905</xdr:rowOff>
    </xdr:from>
    <xdr:to>
      <xdr:col>31</xdr:col>
      <xdr:colOff>11906</xdr:colOff>
      <xdr:row>17</xdr:row>
      <xdr:rowOff>190500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24889735" y="3726655"/>
          <a:ext cx="6234" cy="583408"/>
        </a:xfrm>
        <a:prstGeom prst="straightConnector1">
          <a:avLst/>
        </a:prstGeom>
        <a:ln w="38100">
          <a:solidFill>
            <a:schemeClr val="accent5">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11906</xdr:colOff>
      <xdr:row>16</xdr:row>
      <xdr:rowOff>11907</xdr:rowOff>
    </xdr:from>
    <xdr:to>
      <xdr:col>28</xdr:col>
      <xdr:colOff>14285</xdr:colOff>
      <xdr:row>16</xdr:row>
      <xdr:rowOff>199564</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V="1">
          <a:off x="22824281" y="3929063"/>
          <a:ext cx="2379" cy="187657"/>
        </a:xfrm>
        <a:prstGeom prst="line">
          <a:avLst/>
        </a:prstGeom>
        <a:ln w="38100">
          <a:solidFill>
            <a:schemeClr val="accent5">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xdr:colOff>
      <xdr:row>16</xdr:row>
      <xdr:rowOff>190500</xdr:rowOff>
    </xdr:from>
    <xdr:to>
      <xdr:col>28</xdr:col>
      <xdr:colOff>35719</xdr:colOff>
      <xdr:row>16</xdr:row>
      <xdr:rowOff>190500</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20228719" y="4107656"/>
          <a:ext cx="2619375" cy="0"/>
        </a:xfrm>
        <a:prstGeom prst="line">
          <a:avLst/>
        </a:prstGeom>
        <a:ln w="38100">
          <a:solidFill>
            <a:schemeClr val="accent5">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440531</xdr:colOff>
      <xdr:row>15</xdr:row>
      <xdr:rowOff>190501</xdr:rowOff>
    </xdr:from>
    <xdr:to>
      <xdr:col>28</xdr:col>
      <xdr:colOff>442910</xdr:colOff>
      <xdr:row>16</xdr:row>
      <xdr:rowOff>175752</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flipV="1">
          <a:off x="23252906" y="3905251"/>
          <a:ext cx="2379" cy="187657"/>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416719</xdr:colOff>
      <xdr:row>16</xdr:row>
      <xdr:rowOff>190500</xdr:rowOff>
    </xdr:from>
    <xdr:to>
      <xdr:col>31</xdr:col>
      <xdr:colOff>0</xdr:colOff>
      <xdr:row>16</xdr:row>
      <xdr:rowOff>190500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23229094" y="4107656"/>
          <a:ext cx="1654969" cy="0"/>
        </a:xfrm>
        <a:prstGeom prst="line">
          <a:avLst/>
        </a:prstGeom>
        <a:ln w="381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cdr:x>
      <cdr:y>0.15511</cdr:y>
    </cdr:from>
    <cdr:to>
      <cdr:x>1</cdr:x>
      <cdr:y>0.15511</cdr:y>
    </cdr:to>
    <cdr:cxnSp macro="">
      <cdr:nvCxnSpPr>
        <cdr:cNvPr id="6" name="直線コネクタ 5">
          <a:extLst xmlns:a="http://schemas.openxmlformats.org/drawingml/2006/main">
            <a:ext uri="{FF2B5EF4-FFF2-40B4-BE49-F238E27FC236}">
              <a16:creationId xmlns:a16="http://schemas.microsoft.com/office/drawing/2014/main" id="{22CC6225-BFAC-4A84-85FC-502EE915C8D4}"/>
            </a:ext>
          </a:extLst>
        </cdr:cNvPr>
        <cdr:cNvCxnSpPr/>
      </cdr:nvCxnSpPr>
      <cdr:spPr>
        <a:xfrm xmlns:a="http://schemas.openxmlformats.org/drawingml/2006/main">
          <a:off x="0" y="400832"/>
          <a:ext cx="3504774"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cdr:x>
      <cdr:y>0.15739</cdr:y>
    </cdr:from>
    <cdr:to>
      <cdr:x>0.99911</cdr:x>
      <cdr:y>0.15739</cdr:y>
    </cdr:to>
    <cdr:cxnSp macro="">
      <cdr:nvCxnSpPr>
        <cdr:cNvPr id="2" name="直線コネクタ 1">
          <a:extLst xmlns:a="http://schemas.openxmlformats.org/drawingml/2006/main">
            <a:ext uri="{FF2B5EF4-FFF2-40B4-BE49-F238E27FC236}">
              <a16:creationId xmlns:a16="http://schemas.microsoft.com/office/drawing/2014/main" id="{321D1614-3F50-435A-BB10-69BE27D1323C}"/>
            </a:ext>
          </a:extLst>
        </cdr:cNvPr>
        <cdr:cNvCxnSpPr/>
      </cdr:nvCxnSpPr>
      <cdr:spPr>
        <a:xfrm xmlns:a="http://schemas.openxmlformats.org/drawingml/2006/main">
          <a:off x="0" y="412694"/>
          <a:ext cx="3422276"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xml><?xml version="1.0" encoding="utf-8"?>
<c:userShapes xmlns:c="http://schemas.openxmlformats.org/drawingml/2006/chart">
  <cdr:relSizeAnchor xmlns:cdr="http://schemas.openxmlformats.org/drawingml/2006/chartDrawing">
    <cdr:from>
      <cdr:x>0</cdr:x>
      <cdr:y>0.15739</cdr:y>
    </cdr:from>
    <cdr:to>
      <cdr:x>0.99911</cdr:x>
      <cdr:y>0.15739</cdr:y>
    </cdr:to>
    <cdr:cxnSp macro="">
      <cdr:nvCxnSpPr>
        <cdr:cNvPr id="2" name="直線コネクタ 1">
          <a:extLst xmlns:a="http://schemas.openxmlformats.org/drawingml/2006/main">
            <a:ext uri="{FF2B5EF4-FFF2-40B4-BE49-F238E27FC236}">
              <a16:creationId xmlns:a16="http://schemas.microsoft.com/office/drawing/2014/main" id="{4BFB52EC-408B-4C55-9579-1AF5A91991C3}"/>
            </a:ext>
          </a:extLst>
        </cdr:cNvPr>
        <cdr:cNvCxnSpPr/>
      </cdr:nvCxnSpPr>
      <cdr:spPr>
        <a:xfrm xmlns:a="http://schemas.openxmlformats.org/drawingml/2006/main">
          <a:off x="0" y="412694"/>
          <a:ext cx="3422276" cy="0"/>
        </a:xfrm>
        <a:prstGeom xmlns:a="http://schemas.openxmlformats.org/drawingml/2006/main" prst="line">
          <a:avLst/>
        </a:prstGeom>
        <a:ln xmlns:a="http://schemas.openxmlformats.org/drawingml/2006/main" w="19050">
          <a:solidFill>
            <a:schemeClr val="tx1">
              <a:lumMod val="50000"/>
              <a:lumOff val="50000"/>
            </a:schemeClr>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oneCellAnchor>
    <xdr:from>
      <xdr:col>201</xdr:col>
      <xdr:colOff>137160</xdr:colOff>
      <xdr:row>1</xdr:row>
      <xdr:rowOff>22860</xdr:rowOff>
    </xdr:from>
    <xdr:ext cx="1871663" cy="26456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0573760" y="21336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r>
                          <a:rPr kumimoji="1" lang="en-US" altLang="ja-JP" sz="1100" b="0" i="1">
                            <a:latin typeface="Cambria Math"/>
                          </a:rPr>
                          <m:t>𝐴</m:t>
                        </m:r>
                      </m:e>
                      <m:sup>
                        <m:r>
                          <a:rPr kumimoji="1" lang="en-US" altLang="ja-JP" sz="1100" b="0" i="1">
                            <a:latin typeface="Cambria Math"/>
                          </a:rPr>
                          <m:t>∗</m:t>
                        </m:r>
                      </m:sup>
                    </m:sSup>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40573760" y="21336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𝐴</a:t>
              </a:r>
              <a:r>
                <a:rPr kumimoji="1" lang="en-US" altLang="ja-JP" sz="1100" b="0" i="0">
                  <a:latin typeface="Cambria Math" panose="02040503050406030204" pitchFamily="18" charset="0"/>
                </a:rPr>
                <a:t>^</a:t>
              </a:r>
              <a:r>
                <a:rPr kumimoji="1" lang="en-US" altLang="ja-JP" sz="1100" b="0" i="0">
                  <a:latin typeface="Cambria Math"/>
                </a:rPr>
                <a:t>∗</a:t>
              </a:r>
              <a:endParaRPr kumimoji="1" lang="ja-JP" altLang="en-US" sz="1100"/>
            </a:p>
          </xdr:txBody>
        </xdr:sp>
      </mc:Fallback>
    </mc:AlternateContent>
    <xdr:clientData/>
  </xdr:oneCellAnchor>
  <xdr:oneCellAnchor>
    <xdr:from>
      <xdr:col>277</xdr:col>
      <xdr:colOff>601980</xdr:colOff>
      <xdr:row>0</xdr:row>
      <xdr:rowOff>175260</xdr:rowOff>
    </xdr:from>
    <xdr:ext cx="1871663" cy="264560"/>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87947300" y="17526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solidFill>
                          <a:schemeClr val="tx1"/>
                        </a:solidFill>
                        <a:effectLst/>
                        <a:latin typeface="Cambria Math"/>
                        <a:ea typeface="+mn-ea"/>
                        <a:cs typeface="+mn-cs"/>
                      </a:rPr>
                      <m:t>𝐼</m:t>
                    </m:r>
                  </m:oMath>
                </m:oMathPara>
              </a14:m>
              <a:endParaRPr kumimoji="1" lang="ja-JP" altLang="en-US" sz="1100"/>
            </a:p>
          </xdr:txBody>
        </xdr:sp>
      </mc:Choice>
      <mc:Fallback xmlns="">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87947300" y="17526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solidFill>
                    <a:schemeClr val="tx1"/>
                  </a:solidFill>
                  <a:effectLst/>
                  <a:latin typeface="Cambria Math"/>
                  <a:ea typeface="+mn-ea"/>
                  <a:cs typeface="+mn-cs"/>
                </a:rPr>
                <a:t>𝐼</a:t>
              </a:r>
              <a:endParaRPr kumimoji="1" lang="ja-JP" altLang="en-US" sz="1100"/>
            </a:p>
          </xdr:txBody>
        </xdr:sp>
      </mc:Fallback>
    </mc:AlternateContent>
    <xdr:clientData/>
  </xdr:oneCellAnchor>
  <xdr:oneCellAnchor>
    <xdr:from>
      <xdr:col>354</xdr:col>
      <xdr:colOff>601980</xdr:colOff>
      <xdr:row>0</xdr:row>
      <xdr:rowOff>175260</xdr:rowOff>
    </xdr:from>
    <xdr:ext cx="1871663" cy="264944"/>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35503720" y="175260"/>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a:rPr>
                      <m:t>𝑀</m:t>
                    </m:r>
                  </m:oMath>
                </m:oMathPara>
              </a14:m>
              <a:endParaRPr kumimoji="1" lang="ja-JP" altLang="en-US" sz="1100"/>
            </a:p>
          </xdr:txBody>
        </xdr:sp>
      </mc:Choice>
      <mc:Fallback xmlns="">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35503720" y="175260"/>
              <a:ext cx="1871663"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𝑀</a:t>
              </a:r>
              <a:endParaRPr kumimoji="1" lang="ja-JP" altLang="en-US" sz="1100"/>
            </a:p>
          </xdr:txBody>
        </xdr:sp>
      </mc:Fallback>
    </mc:AlternateContent>
    <xdr:clientData/>
  </xdr:oneCellAnchor>
  <xdr:oneCellAnchor>
    <xdr:from>
      <xdr:col>123</xdr:col>
      <xdr:colOff>861060</xdr:colOff>
      <xdr:row>1</xdr:row>
      <xdr:rowOff>15240</xdr:rowOff>
    </xdr:from>
    <xdr:ext cx="1871663" cy="264560"/>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0357960" y="20574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1100" b="0" i="1">
                        <a:latin typeface="Cambria Math"/>
                      </a:rPr>
                      <m:t>𝐴</m:t>
                    </m:r>
                  </m:oMath>
                </m:oMathPara>
              </a14:m>
              <a:endParaRPr kumimoji="1" lang="ja-JP" altLang="en-US" sz="1100"/>
            </a:p>
          </xdr:txBody>
        </xdr:sp>
      </mc:Choice>
      <mc:Fallback xmlns="">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0357960" y="205740"/>
              <a:ext cx="18716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𝐴</a:t>
              </a:r>
              <a:endParaRPr kumimoji="1" lang="ja-JP" altLang="en-US" sz="1100"/>
            </a:p>
          </xdr:txBody>
        </xdr:sp>
      </mc:Fallback>
    </mc:AlternateContent>
    <xdr:clientData/>
  </xdr:oneCellAnchor>
  <xdr:oneCellAnchor>
    <xdr:from>
      <xdr:col>433</xdr:col>
      <xdr:colOff>0</xdr:colOff>
      <xdr:row>1</xdr:row>
      <xdr:rowOff>0</xdr:rowOff>
    </xdr:from>
    <xdr:ext cx="1871663" cy="267317"/>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78008029" y="201706"/>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r>
                          <a:rPr kumimoji="1" lang="en-US" altLang="ja-JP" sz="1100" b="0" i="1">
                            <a:latin typeface="Cambria Math"/>
                          </a:rPr>
                          <m:t>{</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a:ea typeface="+mn-ea"/>
                                <a:cs typeface="+mn-cs"/>
                              </a:rPr>
                              <m:t>𝐼</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𝐴</m:t>
                            </m:r>
                          </m:e>
                        </m:d>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𝑀</m:t>
                        </m:r>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𝐴</m:t>
                            </m:r>
                          </m:e>
                          <m:sup>
                            <m:r>
                              <a:rPr kumimoji="1" lang="en-US" altLang="ja-JP" sz="1100" b="0" i="1">
                                <a:solidFill>
                                  <a:schemeClr val="tx1"/>
                                </a:solidFill>
                                <a:effectLst/>
                                <a:latin typeface="Cambria Math"/>
                                <a:ea typeface="+mn-ea"/>
                                <a:cs typeface="+mn-cs"/>
                              </a:rPr>
                              <m:t>∗</m:t>
                            </m:r>
                          </m:sup>
                        </m:sSup>
                        <m:r>
                          <a:rPr kumimoji="1" lang="en-US" altLang="ja-JP" sz="1100" b="0" i="1">
                            <a:solidFill>
                              <a:schemeClr val="tx1"/>
                            </a:solidFill>
                            <a:effectLst/>
                            <a:latin typeface="Cambria Math"/>
                            <a:ea typeface="+mn-ea"/>
                            <a:cs typeface="+mn-cs"/>
                          </a:rPr>
                          <m:t>}</m:t>
                        </m:r>
                      </m:e>
                      <m:sup>
                        <m:r>
                          <a:rPr kumimoji="1" lang="en-US" altLang="ja-JP" sz="1100" b="0" i="1">
                            <a:latin typeface="Cambria Math"/>
                          </a:rPr>
                          <m:t>−1</m:t>
                        </m:r>
                      </m:sup>
                    </m:sSup>
                  </m:oMath>
                </m:oMathPara>
              </a14:m>
              <a:endParaRPr kumimoji="1" lang="ja-JP" altLang="en-US" sz="1100"/>
            </a:p>
          </xdr:txBody>
        </xdr:sp>
      </mc:Choice>
      <mc:Fallback xmlns="">
        <xdr:sp macro="" textlink="">
          <xdr:nvSpPr>
            <xdr:cNvPr id="11" name="テキスト ボックス 10"/>
            <xdr:cNvSpPr txBox="1"/>
          </xdr:nvSpPr>
          <xdr:spPr>
            <a:xfrm>
              <a:off x="378008029" y="201706"/>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𝐼−𝐴)+𝑀𝐴^∗</a:t>
              </a:r>
              <a:r>
                <a:rPr kumimoji="1" lang="en-US" altLang="ja-JP" sz="1100" b="0" i="0">
                  <a:solidFill>
                    <a:schemeClr val="tx1"/>
                  </a:solidFill>
                  <a:effectLst/>
                  <a:latin typeface="Cambria Math"/>
                  <a:ea typeface="+mn-ea"/>
                  <a:cs typeface="+mn-cs"/>
                </a:rPr>
                <a:t>}</a:t>
              </a:r>
              <a:r>
                <a:rPr kumimoji="1" lang="en-US" altLang="ja-JP" sz="1100" b="0" i="0">
                  <a:solidFill>
                    <a:schemeClr val="tx1"/>
                  </a:solidFill>
                  <a:effectLst/>
                  <a:latin typeface="Cambria Math"/>
                  <a:ea typeface="+mn-ea"/>
                  <a:cs typeface="+mn-cs"/>
                </a:rPr>
                <a:t>〗^(</a:t>
              </a:r>
              <a:r>
                <a:rPr kumimoji="1" lang="en-US" altLang="ja-JP" sz="1100" b="0" i="0">
                  <a:latin typeface="Cambria Math"/>
                </a:rPr>
                <a:t>−1)</a:t>
              </a:r>
              <a:endParaRPr kumimoji="1" lang="ja-JP" altLang="en-US" sz="1100"/>
            </a:p>
          </xdr:txBody>
        </xdr:sp>
      </mc:Fallback>
    </mc:AlternateContent>
    <xdr:clientData/>
  </xdr:oneCellAnchor>
  <xdr:oneCellAnchor>
    <xdr:from>
      <xdr:col>433</xdr:col>
      <xdr:colOff>0</xdr:colOff>
      <xdr:row>1</xdr:row>
      <xdr:rowOff>0</xdr:rowOff>
    </xdr:from>
    <xdr:ext cx="1871663" cy="267317"/>
    <mc:AlternateContent xmlns:mc="http://schemas.openxmlformats.org/markup-compatibility/2006" xmlns:a14="http://schemas.microsoft.com/office/drawing/2010/main">
      <mc:Choice Requires="a14">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78008029" y="201706"/>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r>
                          <a:rPr kumimoji="1" lang="en-US" altLang="ja-JP" sz="1100" b="0" i="1">
                            <a:latin typeface="Cambria Math"/>
                          </a:rPr>
                          <m:t>{</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a:ea typeface="+mn-ea"/>
                                <a:cs typeface="+mn-cs"/>
                              </a:rPr>
                              <m:t>𝐼</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𝐴</m:t>
                            </m:r>
                          </m:e>
                        </m:d>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𝑀</m:t>
                        </m:r>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𝐴</m:t>
                            </m:r>
                          </m:e>
                          <m:sup>
                            <m:r>
                              <a:rPr kumimoji="1" lang="en-US" altLang="ja-JP" sz="1100" b="0" i="1">
                                <a:solidFill>
                                  <a:schemeClr val="tx1"/>
                                </a:solidFill>
                                <a:effectLst/>
                                <a:latin typeface="Cambria Math"/>
                                <a:ea typeface="+mn-ea"/>
                                <a:cs typeface="+mn-cs"/>
                              </a:rPr>
                              <m:t>∗</m:t>
                            </m:r>
                          </m:sup>
                        </m:sSup>
                        <m:r>
                          <a:rPr kumimoji="1" lang="en-US" altLang="ja-JP" sz="1100" b="0" i="1">
                            <a:solidFill>
                              <a:schemeClr val="tx1"/>
                            </a:solidFill>
                            <a:effectLst/>
                            <a:latin typeface="Cambria Math"/>
                            <a:ea typeface="+mn-ea"/>
                            <a:cs typeface="+mn-cs"/>
                          </a:rPr>
                          <m:t>}</m:t>
                        </m:r>
                      </m:e>
                      <m:sup>
                        <m:r>
                          <a:rPr kumimoji="1" lang="en-US" altLang="ja-JP" sz="1100" b="0" i="1">
                            <a:latin typeface="Cambria Math"/>
                          </a:rPr>
                          <m:t>−1</m:t>
                        </m:r>
                      </m:sup>
                    </m:sSup>
                  </m:oMath>
                </m:oMathPara>
              </a14:m>
              <a:endParaRPr kumimoji="1" lang="ja-JP" altLang="en-US" sz="1100"/>
            </a:p>
          </xdr:txBody>
        </xdr:sp>
      </mc:Choice>
      <mc:Fallback xmlns="">
        <xdr:sp macro="" textlink="">
          <xdr:nvSpPr>
            <xdr:cNvPr id="12" name="テキスト ボックス 11"/>
            <xdr:cNvSpPr txBox="1"/>
          </xdr:nvSpPr>
          <xdr:spPr>
            <a:xfrm>
              <a:off x="378008029" y="201706"/>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latin typeface="Cambria Math"/>
                </a:rPr>
                <a:t>〖{</a:t>
              </a:r>
              <a:r>
                <a:rPr kumimoji="1" lang="en-US"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𝐼−𝐴)+𝑀𝐴^∗</a:t>
              </a:r>
              <a:r>
                <a:rPr kumimoji="1" lang="en-US" altLang="ja-JP" sz="1100" b="0" i="0">
                  <a:solidFill>
                    <a:schemeClr val="tx1"/>
                  </a:solidFill>
                  <a:effectLst/>
                  <a:latin typeface="Cambria Math"/>
                  <a:ea typeface="+mn-ea"/>
                  <a:cs typeface="+mn-cs"/>
                </a:rPr>
                <a:t>}</a:t>
              </a:r>
              <a:r>
                <a:rPr kumimoji="1" lang="en-US" altLang="ja-JP" sz="1100" b="0" i="0">
                  <a:solidFill>
                    <a:schemeClr val="tx1"/>
                  </a:solidFill>
                  <a:effectLst/>
                  <a:latin typeface="Cambria Math"/>
                  <a:ea typeface="+mn-ea"/>
                  <a:cs typeface="+mn-cs"/>
                </a:rPr>
                <a:t>〗^(</a:t>
              </a:r>
              <a:r>
                <a:rPr kumimoji="1" lang="en-US" altLang="ja-JP" sz="1100" b="0" i="0">
                  <a:latin typeface="Cambria Math"/>
                </a:rPr>
                <a:t>−1)</a:t>
              </a:r>
              <a:endParaRPr kumimoji="1" lang="ja-JP" altLang="en-US" sz="1100"/>
            </a:p>
          </xdr:txBody>
        </xdr:sp>
      </mc:Fallback>
    </mc:AlternateContent>
    <xdr:clientData/>
  </xdr:oneCellAnchor>
  <xdr:oneCellAnchor>
    <xdr:from>
      <xdr:col>511</xdr:col>
      <xdr:colOff>0</xdr:colOff>
      <xdr:row>1</xdr:row>
      <xdr:rowOff>0</xdr:rowOff>
    </xdr:from>
    <xdr:ext cx="1871663" cy="267317"/>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379075950"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100" b="0" i="1">
                            <a:latin typeface="Cambria Math" panose="02040503050406030204" pitchFamily="18" charset="0"/>
                          </a:rPr>
                        </m:ctrlPr>
                      </m:sSupPr>
                      <m:e>
                        <m:d>
                          <m:dPr>
                            <m:begChr m:val="{"/>
                            <m:endChr m:val="}"/>
                            <m:ctrlPr>
                              <a:rPr kumimoji="1" lang="en-US" altLang="ja-JP" sz="1100" b="0" i="1">
                                <a:solidFill>
                                  <a:schemeClr val="tx1"/>
                                </a:solidFill>
                                <a:effectLst/>
                                <a:latin typeface="Cambria Math" panose="02040503050406030204" pitchFamily="18" charset="0"/>
                                <a:ea typeface="+mn-ea"/>
                                <a:cs typeface="+mn-cs"/>
                              </a:rPr>
                            </m:ctrlPr>
                          </m:dPr>
                          <m:e>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a:ea typeface="+mn-ea"/>
                                    <a:cs typeface="+mn-cs"/>
                                  </a:rPr>
                                  <m:t>𝐼</m:t>
                                </m:r>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𝐴</m:t>
                                </m:r>
                              </m:e>
                            </m:d>
                            <m:r>
                              <a:rPr kumimoji="1" lang="en-US" altLang="ja-JP" sz="1100" b="0" i="1">
                                <a:solidFill>
                                  <a:schemeClr val="tx1"/>
                                </a:solidFill>
                                <a:effectLst/>
                                <a:latin typeface="Cambria Math"/>
                                <a:ea typeface="+mn-ea"/>
                                <a:cs typeface="+mn-cs"/>
                              </a:rPr>
                              <m:t>+</m:t>
                            </m:r>
                            <m:r>
                              <a:rPr kumimoji="1" lang="en-US" altLang="ja-JP" sz="1100" b="0" i="1">
                                <a:solidFill>
                                  <a:schemeClr val="tx1"/>
                                </a:solidFill>
                                <a:effectLst/>
                                <a:latin typeface="Cambria Math"/>
                                <a:ea typeface="+mn-ea"/>
                                <a:cs typeface="+mn-cs"/>
                              </a:rPr>
                              <m:t>𝑀</m:t>
                            </m:r>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a:ea typeface="+mn-ea"/>
                                    <a:cs typeface="+mn-cs"/>
                                  </a:rPr>
                                  <m:t>𝐴</m:t>
                                </m:r>
                              </m:e>
                              <m:sup>
                                <m:r>
                                  <a:rPr kumimoji="1" lang="en-US" altLang="ja-JP" sz="1100" b="0" i="1">
                                    <a:solidFill>
                                      <a:schemeClr val="tx1"/>
                                    </a:solidFill>
                                    <a:effectLst/>
                                    <a:latin typeface="Cambria Math"/>
                                    <a:ea typeface="+mn-ea"/>
                                    <a:cs typeface="+mn-cs"/>
                                  </a:rPr>
                                  <m:t>∗</m:t>
                                </m:r>
                              </m:sup>
                            </m:sSup>
                          </m:e>
                        </m:d>
                      </m:e>
                      <m:sup>
                        <m:r>
                          <a:rPr kumimoji="1" lang="en-US" altLang="ja-JP" sz="1100" b="0" i="1">
                            <a:latin typeface="Cambria Math"/>
                          </a:rPr>
                          <m:t>−1</m:t>
                        </m:r>
                      </m:sup>
                    </m:sSup>
                    <m:r>
                      <a:rPr kumimoji="1" lang="en-US" altLang="ja-JP" sz="1100" b="0" i="1">
                        <a:latin typeface="Cambria Math"/>
                      </a:rPr>
                      <m:t>(</m:t>
                    </m:r>
                    <m:r>
                      <a:rPr kumimoji="1" lang="en-US" altLang="ja-JP" sz="1100" b="0" i="1">
                        <a:latin typeface="Cambria Math"/>
                      </a:rPr>
                      <m:t>𝐼</m:t>
                    </m:r>
                    <m:r>
                      <a:rPr kumimoji="1" lang="en-US" altLang="ja-JP" sz="1100" b="0" i="1">
                        <a:latin typeface="Cambria Math"/>
                      </a:rPr>
                      <m:t>−</m:t>
                    </m:r>
                    <m:r>
                      <a:rPr kumimoji="1" lang="en-US" altLang="ja-JP" sz="1100" b="0" i="1">
                        <a:latin typeface="Cambria Math"/>
                      </a:rPr>
                      <m:t>𝑀</m:t>
                    </m:r>
                    <m:r>
                      <a:rPr kumimoji="1" lang="en-US" altLang="ja-JP" sz="1100" b="0" i="1">
                        <a:latin typeface="Cambria Math"/>
                      </a:rPr>
                      <m:t>)</m:t>
                    </m:r>
                  </m:oMath>
                </m:oMathPara>
              </a14:m>
              <a:endParaRPr kumimoji="1" lang="ja-JP" altLang="en-US" sz="1100"/>
            </a:p>
          </xdr:txBody>
        </xdr:sp>
      </mc:Choice>
      <mc:Fallback xmlns="">
        <xdr:sp macro="" textlink="">
          <xdr:nvSpPr>
            <xdr:cNvPr id="13" name="テキスト ボックス 12"/>
            <xdr:cNvSpPr txBox="1"/>
          </xdr:nvSpPr>
          <xdr:spPr>
            <a:xfrm>
              <a:off x="379075950" y="200025"/>
              <a:ext cx="1871663" cy="26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100" b="0" i="0">
                  <a:solidFill>
                    <a:schemeClr val="tx1"/>
                  </a:solidFill>
                  <a:effectLst/>
                  <a:latin typeface="Cambria Math"/>
                  <a:ea typeface="+mn-ea"/>
                  <a:cs typeface="+mn-cs"/>
                </a:rPr>
                <a:t>{(𝐼−𝐴)+𝑀𝐴^∗ }^(</a:t>
              </a:r>
              <a:r>
                <a:rPr kumimoji="1" lang="en-US" altLang="ja-JP" sz="1100" b="0" i="0">
                  <a:latin typeface="Cambria Math"/>
                </a:rPr>
                <a:t>−1) (𝐼−𝑀)</a:t>
              </a:r>
              <a:endParaRPr kumimoji="1" lang="ja-JP" altLang="en-US" sz="1100"/>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ger.nies.go.jp/publications/report/d031/jpn/datafile/embodied/2015/390.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5"/>
  <sheetViews>
    <sheetView tabSelected="1" zoomScaleNormal="100" zoomScaleSheetLayoutView="100" workbookViewId="0"/>
  </sheetViews>
  <sheetFormatPr defaultColWidth="9" defaultRowHeight="15"/>
  <cols>
    <col min="1" max="1" width="18.109375" style="1" bestFit="1" customWidth="1"/>
    <col min="2" max="2" width="90" style="1" customWidth="1"/>
    <col min="3" max="16384" width="9" style="1"/>
  </cols>
  <sheetData>
    <row r="1" spans="1:2" ht="22.8">
      <c r="A1" s="61" t="s">
        <v>1022</v>
      </c>
    </row>
    <row r="2" spans="1:2">
      <c r="A2" s="16" t="s">
        <v>1028</v>
      </c>
    </row>
    <row r="3" spans="1:2" ht="54.75" customHeight="1">
      <c r="A3" s="170" t="s">
        <v>4</v>
      </c>
      <c r="B3" s="62" t="s">
        <v>1037</v>
      </c>
    </row>
    <row r="4" spans="1:2">
      <c r="A4" s="170"/>
      <c r="B4" s="63" t="s">
        <v>576</v>
      </c>
    </row>
    <row r="5" spans="1:2">
      <c r="A5" s="170"/>
      <c r="B5" s="85" t="s">
        <v>577</v>
      </c>
    </row>
    <row r="6" spans="1:2">
      <c r="A6" s="170"/>
      <c r="B6" s="63" t="s">
        <v>1038</v>
      </c>
    </row>
    <row r="7" spans="1:2">
      <c r="A7" s="170"/>
      <c r="B7" s="86" t="s">
        <v>579</v>
      </c>
    </row>
    <row r="8" spans="1:2">
      <c r="A8" s="170"/>
      <c r="B8" s="86" t="s">
        <v>1039</v>
      </c>
    </row>
    <row r="9" spans="1:2">
      <c r="A9" s="171"/>
      <c r="B9" s="87" t="s">
        <v>1040</v>
      </c>
    </row>
    <row r="10" spans="1:2" ht="30">
      <c r="A10" s="172" t="s">
        <v>44</v>
      </c>
      <c r="B10" s="65" t="s">
        <v>1032</v>
      </c>
    </row>
    <row r="11" spans="1:2">
      <c r="A11" s="173"/>
      <c r="B11" s="65" t="s">
        <v>551</v>
      </c>
    </row>
    <row r="12" spans="1:2">
      <c r="A12" s="173"/>
      <c r="B12" s="65" t="s">
        <v>583</v>
      </c>
    </row>
    <row r="13" spans="1:2">
      <c r="A13" s="174"/>
      <c r="B13" s="65" t="s">
        <v>552</v>
      </c>
    </row>
    <row r="14" spans="1:2" ht="66.75" customHeight="1">
      <c r="A14" s="26" t="s">
        <v>200</v>
      </c>
      <c r="B14" s="66" t="s">
        <v>1026</v>
      </c>
    </row>
    <row r="15" spans="1:2" ht="18.75" customHeight="1">
      <c r="A15" s="59" t="s">
        <v>0</v>
      </c>
      <c r="B15" s="62" t="s">
        <v>556</v>
      </c>
    </row>
    <row r="16" spans="1:2" ht="30">
      <c r="A16" s="68"/>
      <c r="B16" s="64" t="s">
        <v>578</v>
      </c>
    </row>
    <row r="17" spans="1:2" ht="30">
      <c r="A17" s="175" t="s">
        <v>553</v>
      </c>
      <c r="B17" s="62" t="s">
        <v>978</v>
      </c>
    </row>
    <row r="18" spans="1:2">
      <c r="A18" s="176"/>
      <c r="B18" s="67" t="s">
        <v>934</v>
      </c>
    </row>
    <row r="19" spans="1:2">
      <c r="A19" s="169" t="s">
        <v>1</v>
      </c>
      <c r="B19" s="167" t="s">
        <v>554</v>
      </c>
    </row>
    <row r="20" spans="1:2">
      <c r="A20" s="169"/>
      <c r="B20" s="168"/>
    </row>
    <row r="21" spans="1:2" ht="21.75" customHeight="1">
      <c r="A21" s="169" t="s">
        <v>191</v>
      </c>
      <c r="B21" s="62" t="s">
        <v>2</v>
      </c>
    </row>
    <row r="22" spans="1:2" ht="21.75" customHeight="1">
      <c r="A22" s="169"/>
      <c r="B22" s="63" t="s">
        <v>3</v>
      </c>
    </row>
    <row r="23" spans="1:2" ht="21.75" customHeight="1">
      <c r="A23" s="169"/>
      <c r="B23" s="64" t="s">
        <v>555</v>
      </c>
    </row>
    <row r="25" spans="1:2">
      <c r="A25"/>
      <c r="B25"/>
    </row>
    <row r="26" spans="1:2">
      <c r="A26"/>
      <c r="B26"/>
    </row>
    <row r="27" spans="1:2">
      <c r="A27"/>
      <c r="B27"/>
    </row>
    <row r="28" spans="1:2">
      <c r="A28"/>
      <c r="B28"/>
    </row>
    <row r="29" spans="1:2">
      <c r="A29"/>
      <c r="B29"/>
    </row>
    <row r="30" spans="1:2">
      <c r="A30"/>
      <c r="B30"/>
    </row>
    <row r="31" spans="1:2">
      <c r="A31"/>
      <c r="B31"/>
    </row>
    <row r="32" spans="1:2">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sheetData>
  <mergeCells count="6">
    <mergeCell ref="B19:B20"/>
    <mergeCell ref="A21:A23"/>
    <mergeCell ref="A3:A9"/>
    <mergeCell ref="A10:A13"/>
    <mergeCell ref="A17:A18"/>
    <mergeCell ref="A19:A20"/>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5"/>
  <sheetViews>
    <sheetView zoomScaleNormal="100" workbookViewId="0">
      <pane xSplit="3" ySplit="9" topLeftCell="D10" activePane="bottomRight" state="frozen"/>
      <selection pane="topRight" activeCell="D1" sqref="D1"/>
      <selection pane="bottomLeft" activeCell="A11" sqref="A11"/>
      <selection pane="bottomRight"/>
    </sheetView>
  </sheetViews>
  <sheetFormatPr defaultColWidth="9" defaultRowHeight="15"/>
  <cols>
    <col min="1" max="1" width="5.21875" style="1" customWidth="1"/>
    <col min="2" max="2" width="9" style="1"/>
    <col min="3" max="3" width="24.44140625" style="1" bestFit="1" customWidth="1"/>
    <col min="4" max="5" width="11.21875" style="1" customWidth="1"/>
    <col min="6" max="7" width="11.21875" style="1" bestFit="1" customWidth="1"/>
    <col min="8" max="8" width="9" style="1"/>
    <col min="9" max="17" width="11.109375" style="1" customWidth="1"/>
    <col min="18" max="25" width="9" style="1"/>
    <col min="26" max="26" width="12.44140625" style="1" customWidth="1"/>
    <col min="27" max="27" width="9" style="1"/>
    <col min="28" max="28" width="12.44140625" style="1" customWidth="1"/>
    <col min="29" max="33" width="9" style="1"/>
    <col min="34" max="34" width="11.21875" style="1" bestFit="1" customWidth="1"/>
    <col min="35" max="36" width="9" style="1"/>
    <col min="37" max="37" width="11.21875" style="1" bestFit="1" customWidth="1"/>
    <col min="38" max="38" width="29.109375" style="1" bestFit="1" customWidth="1"/>
    <col min="39" max="39" width="10" style="1" bestFit="1" customWidth="1"/>
    <col min="40" max="40" width="9" style="1"/>
    <col min="41" max="41" width="34.109375" style="1" bestFit="1" customWidth="1"/>
    <col min="42" max="16384" width="9" style="1"/>
  </cols>
  <sheetData>
    <row r="1" spans="1:40" customFormat="1" ht="24" customHeight="1">
      <c r="A1" s="2" t="s">
        <v>569</v>
      </c>
      <c r="B1" s="1"/>
      <c r="C1" s="1"/>
    </row>
    <row r="2" spans="1:40">
      <c r="A2" s="1" t="s">
        <v>590</v>
      </c>
    </row>
    <row r="3" spans="1:40">
      <c r="A3" s="16" t="s">
        <v>557</v>
      </c>
      <c r="G3" s="69"/>
      <c r="H3" s="69" t="s">
        <v>537</v>
      </c>
    </row>
    <row r="4" spans="1:40">
      <c r="A4" s="177" t="s">
        <v>386</v>
      </c>
      <c r="B4" s="178" t="s">
        <v>5</v>
      </c>
      <c r="C4" s="177" t="s">
        <v>6</v>
      </c>
      <c r="D4" s="179" t="s">
        <v>559</v>
      </c>
      <c r="E4" s="179"/>
      <c r="F4" s="179"/>
      <c r="G4" s="179"/>
    </row>
    <row r="5" spans="1:40">
      <c r="A5" s="177"/>
      <c r="B5" s="178"/>
      <c r="C5" s="177"/>
      <c r="D5" s="180" t="s">
        <v>558</v>
      </c>
      <c r="E5" s="180"/>
      <c r="F5" s="180" t="s">
        <v>547</v>
      </c>
      <c r="G5" s="180"/>
    </row>
    <row r="6" spans="1:40">
      <c r="A6" s="177"/>
      <c r="B6" s="178"/>
      <c r="C6" s="177"/>
      <c r="D6" s="180"/>
      <c r="E6" s="180"/>
      <c r="F6" s="180"/>
      <c r="G6" s="180"/>
    </row>
    <row r="7" spans="1:40" ht="24.6">
      <c r="A7" s="177"/>
      <c r="B7" s="178"/>
      <c r="C7" s="177"/>
      <c r="D7" s="180"/>
      <c r="E7" s="180"/>
      <c r="F7" s="180"/>
      <c r="G7" s="180"/>
      <c r="I7" s="2" t="s">
        <v>572</v>
      </c>
    </row>
    <row r="8" spans="1:40" ht="30">
      <c r="A8" s="177"/>
      <c r="B8" s="178"/>
      <c r="C8" s="177"/>
      <c r="D8" s="32" t="s">
        <v>36</v>
      </c>
      <c r="E8" s="32" t="s">
        <v>37</v>
      </c>
      <c r="F8" s="31" t="s">
        <v>33</v>
      </c>
      <c r="G8" s="31" t="s">
        <v>34</v>
      </c>
      <c r="I8" s="70" t="s">
        <v>562</v>
      </c>
      <c r="J8" s="70" t="s">
        <v>562</v>
      </c>
      <c r="K8" s="70" t="s">
        <v>562</v>
      </c>
      <c r="L8" s="70" t="s">
        <v>562</v>
      </c>
      <c r="M8" s="70" t="s">
        <v>562</v>
      </c>
      <c r="N8" s="70" t="s">
        <v>562</v>
      </c>
      <c r="O8" s="70" t="s">
        <v>563</v>
      </c>
      <c r="P8" s="70" t="s">
        <v>1033</v>
      </c>
      <c r="Q8" s="70" t="s">
        <v>1034</v>
      </c>
      <c r="R8" s="8"/>
      <c r="S8" s="2" t="s">
        <v>573</v>
      </c>
      <c r="T8" s="8"/>
      <c r="X8" s="37"/>
      <c r="AH8" s="2" t="s">
        <v>574</v>
      </c>
      <c r="AL8" s="37"/>
    </row>
    <row r="9" spans="1:40" ht="37.799999999999997">
      <c r="A9" s="177"/>
      <c r="B9" s="178"/>
      <c r="C9" s="177"/>
      <c r="D9" s="36" t="s">
        <v>40</v>
      </c>
      <c r="E9" s="99" t="s">
        <v>691</v>
      </c>
      <c r="F9" s="36" t="s">
        <v>41</v>
      </c>
      <c r="G9" s="36" t="s">
        <v>42</v>
      </c>
      <c r="I9" s="60" t="s">
        <v>46</v>
      </c>
      <c r="J9" s="60" t="s">
        <v>564</v>
      </c>
      <c r="K9" s="60" t="s">
        <v>565</v>
      </c>
      <c r="L9" s="60" t="s">
        <v>566</v>
      </c>
      <c r="M9" s="6" t="s">
        <v>586</v>
      </c>
      <c r="N9" s="6" t="s">
        <v>587</v>
      </c>
      <c r="O9" s="6" t="s">
        <v>567</v>
      </c>
      <c r="P9" s="6" t="s">
        <v>568</v>
      </c>
      <c r="Q9" s="6" t="s">
        <v>1041</v>
      </c>
    </row>
    <row r="10" spans="1:40">
      <c r="A10" s="192" t="s">
        <v>387</v>
      </c>
      <c r="B10" s="152">
        <v>1</v>
      </c>
      <c r="C10" s="7" t="s">
        <v>598</v>
      </c>
      <c r="D10" s="49"/>
      <c r="E10" s="49"/>
      <c r="F10" s="49"/>
      <c r="G10" s="49"/>
      <c r="I10" s="44">
        <f>'3'!AH3</f>
        <v>0</v>
      </c>
      <c r="J10" s="44">
        <f>'3'!AJ3</f>
        <v>0</v>
      </c>
      <c r="K10" s="44">
        <f>I10+J10</f>
        <v>0</v>
      </c>
      <c r="L10" s="44">
        <f>'3'!AQ3</f>
        <v>0</v>
      </c>
      <c r="M10" s="44">
        <f>K10+L10</f>
        <v>0</v>
      </c>
      <c r="N10" s="44">
        <f>'3'!AX3</f>
        <v>0</v>
      </c>
      <c r="O10" s="44">
        <f>'3'!AU3</f>
        <v>0</v>
      </c>
      <c r="P10" s="47">
        <f>'3'!AY3</f>
        <v>0</v>
      </c>
      <c r="Q10" s="47">
        <f>'3'!AZ3</f>
        <v>0</v>
      </c>
      <c r="S10" s="9" t="s">
        <v>539</v>
      </c>
      <c r="T10" s="10"/>
      <c r="U10" s="11"/>
      <c r="X10" s="92"/>
      <c r="AH10" s="1" t="s">
        <v>211</v>
      </c>
      <c r="AJ10" s="80" t="s">
        <v>584</v>
      </c>
      <c r="AL10" s="1" t="s">
        <v>218</v>
      </c>
      <c r="AN10" s="80" t="s">
        <v>584</v>
      </c>
    </row>
    <row r="11" spans="1:40">
      <c r="A11" s="193"/>
      <c r="B11" s="152">
        <v>6</v>
      </c>
      <c r="C11" s="7" t="s">
        <v>9</v>
      </c>
      <c r="D11" s="49"/>
      <c r="E11" s="49"/>
      <c r="F11" s="49"/>
      <c r="G11" s="49"/>
      <c r="I11" s="44">
        <f>'3'!AH4</f>
        <v>0</v>
      </c>
      <c r="J11" s="44">
        <f>'3'!AJ4</f>
        <v>0</v>
      </c>
      <c r="K11" s="44">
        <f t="shared" ref="K11:K74" si="0">I11+J11</f>
        <v>0</v>
      </c>
      <c r="L11" s="44">
        <f>'3'!AQ4</f>
        <v>0</v>
      </c>
      <c r="M11" s="44">
        <f t="shared" ref="M11:M74" si="1">K11+L11</f>
        <v>0</v>
      </c>
      <c r="N11" s="44">
        <f>'3'!AX4</f>
        <v>0</v>
      </c>
      <c r="O11" s="44">
        <f>'3'!AU4</f>
        <v>0</v>
      </c>
      <c r="P11" s="47">
        <f>'3'!AY4</f>
        <v>0</v>
      </c>
      <c r="Q11" s="47">
        <f>'3'!AZ4</f>
        <v>0</v>
      </c>
      <c r="S11" s="42">
        <f>SUM(D88:G88)</f>
        <v>0</v>
      </c>
      <c r="T11" s="12" t="s">
        <v>570</v>
      </c>
      <c r="U11" s="13"/>
      <c r="AI11" s="5" t="s">
        <v>212</v>
      </c>
      <c r="AJ11" s="5" t="s">
        <v>213</v>
      </c>
      <c r="AM11" s="5" t="s">
        <v>212</v>
      </c>
      <c r="AN11" s="5" t="s">
        <v>213</v>
      </c>
    </row>
    <row r="12" spans="1:40">
      <c r="A12" s="193"/>
      <c r="B12" s="152">
        <v>11</v>
      </c>
      <c r="C12" s="7" t="s">
        <v>533</v>
      </c>
      <c r="D12" s="49"/>
      <c r="E12" s="49"/>
      <c r="F12" s="49"/>
      <c r="G12" s="49"/>
      <c r="I12" s="44">
        <f>'3'!AH5</f>
        <v>0</v>
      </c>
      <c r="J12" s="44">
        <f>'3'!AJ5</f>
        <v>0</v>
      </c>
      <c r="K12" s="44">
        <f t="shared" si="0"/>
        <v>0</v>
      </c>
      <c r="L12" s="44">
        <f>'3'!AQ5</f>
        <v>0</v>
      </c>
      <c r="M12" s="44">
        <f t="shared" si="1"/>
        <v>0</v>
      </c>
      <c r="N12" s="44">
        <f>'3'!AX5</f>
        <v>0</v>
      </c>
      <c r="O12" s="44">
        <f>'3'!AU5</f>
        <v>0</v>
      </c>
      <c r="P12" s="47">
        <f>'3'!AY5</f>
        <v>0</v>
      </c>
      <c r="Q12" s="47">
        <f>'3'!AZ5</f>
        <v>0</v>
      </c>
      <c r="AH12" s="14" t="s">
        <v>215</v>
      </c>
      <c r="AI12" s="45" t="e">
        <f t="shared" ref="AI12:AI13" si="2">AJ12/$AJ$15</f>
        <v>#DIV/0!</v>
      </c>
      <c r="AJ12" s="44">
        <f>S15</f>
        <v>0</v>
      </c>
      <c r="AL12" s="14" t="s">
        <v>214</v>
      </c>
      <c r="AM12" s="15"/>
      <c r="AN12" s="44">
        <f>S11</f>
        <v>0</v>
      </c>
    </row>
    <row r="13" spans="1:40">
      <c r="A13" s="193"/>
      <c r="B13" s="152">
        <v>15</v>
      </c>
      <c r="C13" s="7" t="s">
        <v>54</v>
      </c>
      <c r="D13" s="49"/>
      <c r="E13" s="49"/>
      <c r="F13" s="49"/>
      <c r="G13" s="49"/>
      <c r="I13" s="44">
        <f>'3'!AH6</f>
        <v>0</v>
      </c>
      <c r="J13" s="44">
        <f>'3'!AJ6</f>
        <v>0</v>
      </c>
      <c r="K13" s="44">
        <f t="shared" si="0"/>
        <v>0</v>
      </c>
      <c r="L13" s="44">
        <f>'3'!AQ6</f>
        <v>0</v>
      </c>
      <c r="M13" s="44">
        <f t="shared" si="1"/>
        <v>0</v>
      </c>
      <c r="N13" s="44">
        <f>'3'!AX6</f>
        <v>0</v>
      </c>
      <c r="O13" s="44">
        <f>'3'!AU6</f>
        <v>0</v>
      </c>
      <c r="P13" s="47">
        <f>'3'!AY6</f>
        <v>0</v>
      </c>
      <c r="Q13" s="47">
        <f>'3'!AZ6</f>
        <v>0</v>
      </c>
      <c r="AH13" s="14" t="s">
        <v>216</v>
      </c>
      <c r="AI13" s="45" t="e">
        <f t="shared" si="2"/>
        <v>#DIV/0!</v>
      </c>
      <c r="AJ13" s="44">
        <f>V15</f>
        <v>0</v>
      </c>
      <c r="AL13" s="14" t="s">
        <v>415</v>
      </c>
      <c r="AM13" s="15"/>
      <c r="AN13" s="44">
        <f>AJ12+AJ13</f>
        <v>0</v>
      </c>
    </row>
    <row r="14" spans="1:40">
      <c r="A14" s="193"/>
      <c r="B14" s="152">
        <v>16</v>
      </c>
      <c r="C14" s="7" t="s">
        <v>8</v>
      </c>
      <c r="D14" s="49"/>
      <c r="E14" s="49"/>
      <c r="F14" s="49"/>
      <c r="G14" s="49"/>
      <c r="I14" s="44">
        <f>'3'!AH7</f>
        <v>0</v>
      </c>
      <c r="J14" s="44">
        <f>'3'!AJ7</f>
        <v>0</v>
      </c>
      <c r="K14" s="44">
        <f t="shared" si="0"/>
        <v>0</v>
      </c>
      <c r="L14" s="44">
        <f>'3'!AQ7</f>
        <v>0</v>
      </c>
      <c r="M14" s="44">
        <f t="shared" si="1"/>
        <v>0</v>
      </c>
      <c r="N14" s="44">
        <f>'3'!AX7</f>
        <v>0</v>
      </c>
      <c r="O14" s="44">
        <f>'3'!AU7</f>
        <v>0</v>
      </c>
      <c r="P14" s="47">
        <f>'3'!AY7</f>
        <v>0</v>
      </c>
      <c r="Q14" s="47">
        <f>'3'!AZ7</f>
        <v>0</v>
      </c>
      <c r="S14" s="9" t="s">
        <v>201</v>
      </c>
      <c r="T14" s="11"/>
      <c r="V14" s="9" t="s">
        <v>548</v>
      </c>
      <c r="W14" s="11"/>
      <c r="X14" s="29"/>
      <c r="Y14" s="9" t="s">
        <v>597</v>
      </c>
      <c r="Z14" s="11"/>
      <c r="AA14" s="29"/>
      <c r="AB14" s="9" t="s">
        <v>593</v>
      </c>
      <c r="AC14" s="11"/>
      <c r="AE14" s="9" t="s">
        <v>595</v>
      </c>
      <c r="AF14" s="11"/>
      <c r="AH14" s="14" t="s">
        <v>217</v>
      </c>
      <c r="AI14" s="45" t="e">
        <f>AJ14/$AJ$15</f>
        <v>#DIV/0!</v>
      </c>
      <c r="AJ14" s="44">
        <f>'3'!D79-'3'!E79+'3'!AC79-'3'!AD79</f>
        <v>0</v>
      </c>
      <c r="AL14" s="14" t="s">
        <v>540</v>
      </c>
      <c r="AM14" s="15"/>
      <c r="AN14" s="44">
        <f>Y16+AB16</f>
        <v>0</v>
      </c>
    </row>
    <row r="15" spans="1:40">
      <c r="A15" s="193"/>
      <c r="B15" s="152">
        <v>20</v>
      </c>
      <c r="C15" s="7" t="s">
        <v>55</v>
      </c>
      <c r="D15" s="49"/>
      <c r="E15" s="49"/>
      <c r="F15" s="49"/>
      <c r="G15" s="49"/>
      <c r="I15" s="44">
        <f>'3'!AH8</f>
        <v>0</v>
      </c>
      <c r="J15" s="44">
        <f>'3'!AJ8</f>
        <v>0</v>
      </c>
      <c r="K15" s="44">
        <f t="shared" si="0"/>
        <v>0</v>
      </c>
      <c r="L15" s="44">
        <f>'3'!AQ8</f>
        <v>0</v>
      </c>
      <c r="M15" s="44">
        <f t="shared" si="1"/>
        <v>0</v>
      </c>
      <c r="N15" s="44">
        <f>'3'!AX8</f>
        <v>0</v>
      </c>
      <c r="O15" s="44">
        <f>'3'!AU8</f>
        <v>0</v>
      </c>
      <c r="P15" s="47">
        <f>'3'!AY8</f>
        <v>0</v>
      </c>
      <c r="Q15" s="47">
        <f>'3'!AZ8</f>
        <v>0</v>
      </c>
      <c r="S15" s="42">
        <f>SUM('3'!E3:E37,'3'!G3:G37,'3'!AD3:AD37,'3'!AF3:AF37)</f>
        <v>0</v>
      </c>
      <c r="T15" s="13" t="s">
        <v>570</v>
      </c>
      <c r="V15" s="42">
        <f>SUM('3'!E41:E75,'3'!G41:G75,'3'!AD41:AD75,'3'!AF41:AF75)</f>
        <v>0</v>
      </c>
      <c r="W15" s="13" t="s">
        <v>570</v>
      </c>
      <c r="X15" s="29"/>
      <c r="Y15" s="29" t="s">
        <v>591</v>
      </c>
      <c r="Z15" s="30" t="s">
        <v>592</v>
      </c>
      <c r="AA15" s="29"/>
      <c r="AB15" s="29" t="s">
        <v>594</v>
      </c>
      <c r="AC15" s="91" t="s">
        <v>538</v>
      </c>
      <c r="AE15" s="42">
        <f>'3'!D79-'3'!E79+'3'!AC79-'3'!AD79</f>
        <v>0</v>
      </c>
      <c r="AF15" s="13" t="s">
        <v>570</v>
      </c>
      <c r="AH15" s="14" t="s">
        <v>214</v>
      </c>
      <c r="AI15" s="45" t="e">
        <f>AJ15/$AJ$15</f>
        <v>#DIV/0!</v>
      </c>
      <c r="AJ15" s="44">
        <f>SUM(AJ12:AJ14)</f>
        <v>0</v>
      </c>
      <c r="AL15" s="14" t="s">
        <v>219</v>
      </c>
      <c r="AM15" s="46" t="e">
        <f t="shared" ref="AM15:AM17" si="3">AN15/$AN$18</f>
        <v>#DIV/0!</v>
      </c>
      <c r="AN15" s="44">
        <f>S20</f>
        <v>0</v>
      </c>
    </row>
    <row r="16" spans="1:40">
      <c r="A16" s="193"/>
      <c r="B16" s="152">
        <v>21</v>
      </c>
      <c r="C16" s="7" t="s">
        <v>56</v>
      </c>
      <c r="D16" s="49"/>
      <c r="E16" s="49"/>
      <c r="F16" s="49"/>
      <c r="G16" s="49"/>
      <c r="I16" s="44">
        <f>'3'!AH9</f>
        <v>0</v>
      </c>
      <c r="J16" s="44">
        <f>'3'!AJ9</f>
        <v>0</v>
      </c>
      <c r="K16" s="44">
        <f t="shared" si="0"/>
        <v>0</v>
      </c>
      <c r="L16" s="44">
        <f>'3'!AQ9</f>
        <v>0</v>
      </c>
      <c r="M16" s="44">
        <f t="shared" si="1"/>
        <v>0</v>
      </c>
      <c r="N16" s="44">
        <f>'3'!AX9</f>
        <v>0</v>
      </c>
      <c r="O16" s="44">
        <f>'3'!AU9</f>
        <v>0</v>
      </c>
      <c r="P16" s="47">
        <f>'3'!AY9</f>
        <v>0</v>
      </c>
      <c r="Q16" s="47">
        <f>'3'!AZ9</f>
        <v>0</v>
      </c>
      <c r="V16" s="89"/>
      <c r="W16" s="25"/>
      <c r="X16" s="90"/>
      <c r="Y16" s="42">
        <f>SUM('3'!R3:Z78)</f>
        <v>0</v>
      </c>
      <c r="Z16" s="13" t="s">
        <v>570</v>
      </c>
      <c r="AA16" s="25"/>
      <c r="AB16" s="42">
        <f>-(S15+V15+Y16-S20)</f>
        <v>0</v>
      </c>
      <c r="AC16" s="13" t="s">
        <v>570</v>
      </c>
      <c r="AE16" s="52"/>
      <c r="AF16" s="10"/>
      <c r="AL16" s="14" t="s">
        <v>220</v>
      </c>
      <c r="AM16" s="46" t="e">
        <f t="shared" si="3"/>
        <v>#DIV/0!</v>
      </c>
      <c r="AN16" s="44">
        <f>W24</f>
        <v>0</v>
      </c>
    </row>
    <row r="17" spans="1:42">
      <c r="A17" s="193"/>
      <c r="B17" s="152">
        <v>22</v>
      </c>
      <c r="C17" s="7" t="s">
        <v>599</v>
      </c>
      <c r="D17" s="49"/>
      <c r="E17" s="49"/>
      <c r="F17" s="49"/>
      <c r="G17" s="49"/>
      <c r="I17" s="44">
        <f>'3'!AH10</f>
        <v>0</v>
      </c>
      <c r="J17" s="44">
        <f>'3'!AJ10</f>
        <v>0</v>
      </c>
      <c r="K17" s="44">
        <f t="shared" si="0"/>
        <v>0</v>
      </c>
      <c r="L17" s="44">
        <f>'3'!AQ10</f>
        <v>0</v>
      </c>
      <c r="M17" s="44">
        <f t="shared" si="1"/>
        <v>0</v>
      </c>
      <c r="N17" s="44">
        <f>'3'!AX10</f>
        <v>0</v>
      </c>
      <c r="O17" s="44">
        <f>'3'!AU10</f>
        <v>0</v>
      </c>
      <c r="P17" s="47">
        <f>'3'!AY10</f>
        <v>0</v>
      </c>
      <c r="Q17" s="47">
        <f>'3'!AZ10</f>
        <v>0</v>
      </c>
      <c r="Z17" s="25"/>
      <c r="AA17" s="25"/>
      <c r="AB17" s="25"/>
      <c r="AL17" s="14" t="s">
        <v>221</v>
      </c>
      <c r="AM17" s="46" t="e">
        <f t="shared" si="3"/>
        <v>#DIV/0!</v>
      </c>
      <c r="AN17" s="44">
        <f>S36</f>
        <v>0</v>
      </c>
    </row>
    <row r="18" spans="1:42">
      <c r="A18" s="193"/>
      <c r="B18" s="152">
        <v>25</v>
      </c>
      <c r="C18" s="7" t="s">
        <v>122</v>
      </c>
      <c r="D18" s="49"/>
      <c r="E18" s="49"/>
      <c r="F18" s="49"/>
      <c r="G18" s="49"/>
      <c r="I18" s="44">
        <f>'3'!AH11</f>
        <v>0</v>
      </c>
      <c r="J18" s="44">
        <f>'3'!AJ11</f>
        <v>0</v>
      </c>
      <c r="K18" s="44">
        <f t="shared" si="0"/>
        <v>0</v>
      </c>
      <c r="L18" s="44">
        <f>'3'!AQ11</f>
        <v>0</v>
      </c>
      <c r="M18" s="44">
        <f t="shared" si="1"/>
        <v>0</v>
      </c>
      <c r="N18" s="44">
        <f>'3'!AX11</f>
        <v>0</v>
      </c>
      <c r="O18" s="44">
        <f>'3'!AU11</f>
        <v>0</v>
      </c>
      <c r="P18" s="47">
        <f>'3'!AY11</f>
        <v>0</v>
      </c>
      <c r="Q18" s="47">
        <f>'3'!AZ11</f>
        <v>0</v>
      </c>
      <c r="AH18" s="54"/>
      <c r="AI18" s="55"/>
      <c r="AJ18" s="55"/>
      <c r="AL18" s="14" t="s">
        <v>541</v>
      </c>
      <c r="AM18" s="46" t="e">
        <f>SUM(AM15:AM17)</f>
        <v>#DIV/0!</v>
      </c>
      <c r="AN18" s="44">
        <f>SUM(AN15:AN17)</f>
        <v>0</v>
      </c>
    </row>
    <row r="19" spans="1:42">
      <c r="A19" s="193"/>
      <c r="B19" s="152">
        <v>26</v>
      </c>
      <c r="C19" s="7" t="s">
        <v>50</v>
      </c>
      <c r="D19" s="49"/>
      <c r="E19" s="49"/>
      <c r="F19" s="49"/>
      <c r="G19" s="49"/>
      <c r="I19" s="44">
        <f>'3'!AH12</f>
        <v>0</v>
      </c>
      <c r="J19" s="44">
        <f>'3'!AJ12</f>
        <v>0</v>
      </c>
      <c r="K19" s="44">
        <f t="shared" si="0"/>
        <v>0</v>
      </c>
      <c r="L19" s="44">
        <f>'3'!AQ12</f>
        <v>0</v>
      </c>
      <c r="M19" s="44">
        <f t="shared" si="1"/>
        <v>0</v>
      </c>
      <c r="N19" s="44">
        <f>'3'!AX12</f>
        <v>0</v>
      </c>
      <c r="O19" s="44">
        <f>'3'!AU12</f>
        <v>0</v>
      </c>
      <c r="P19" s="47">
        <f>'3'!AY12</f>
        <v>0</v>
      </c>
      <c r="Q19" s="47">
        <f>'3'!AZ12</f>
        <v>0</v>
      </c>
      <c r="S19" s="9" t="s">
        <v>202</v>
      </c>
      <c r="T19" s="11"/>
      <c r="Z19" s="92"/>
      <c r="AC19" s="92"/>
      <c r="AE19" s="1" t="s">
        <v>596</v>
      </c>
      <c r="AH19" s="54"/>
      <c r="AI19" s="56"/>
      <c r="AJ19" s="56"/>
      <c r="AL19" s="14" t="s">
        <v>542</v>
      </c>
      <c r="AM19" s="81"/>
      <c r="AN19" s="82">
        <f>AE41</f>
        <v>0</v>
      </c>
    </row>
    <row r="20" spans="1:42">
      <c r="A20" s="193"/>
      <c r="B20" s="152">
        <v>27</v>
      </c>
      <c r="C20" s="7" t="s">
        <v>51</v>
      </c>
      <c r="D20" s="49"/>
      <c r="E20" s="49"/>
      <c r="F20" s="49"/>
      <c r="G20" s="49"/>
      <c r="I20" s="44">
        <f>'3'!AH13</f>
        <v>0</v>
      </c>
      <c r="J20" s="44">
        <f>'3'!AJ13</f>
        <v>0</v>
      </c>
      <c r="K20" s="44">
        <f t="shared" si="0"/>
        <v>0</v>
      </c>
      <c r="L20" s="44">
        <f>'3'!AQ13</f>
        <v>0</v>
      </c>
      <c r="M20" s="44">
        <f t="shared" si="1"/>
        <v>0</v>
      </c>
      <c r="N20" s="44">
        <f>'3'!AX13</f>
        <v>0</v>
      </c>
      <c r="O20" s="44">
        <f>'3'!AU13</f>
        <v>0</v>
      </c>
      <c r="P20" s="47">
        <f>'3'!AY13</f>
        <v>0</v>
      </c>
      <c r="Q20" s="47">
        <f>'3'!AZ13</f>
        <v>0</v>
      </c>
      <c r="S20" s="42">
        <f>I88</f>
        <v>0</v>
      </c>
      <c r="T20" s="13" t="s">
        <v>570</v>
      </c>
      <c r="Z20" s="92"/>
      <c r="AH20" s="54"/>
      <c r="AI20" s="57"/>
      <c r="AJ20" s="58"/>
      <c r="AL20" s="14" t="s">
        <v>543</v>
      </c>
      <c r="AM20" s="83" t="e">
        <f>AN20/$AN$19</f>
        <v>#DIV/0!</v>
      </c>
      <c r="AN20" s="82">
        <f>N86</f>
        <v>0</v>
      </c>
      <c r="AP20" s="53" t="s">
        <v>545</v>
      </c>
    </row>
    <row r="21" spans="1:42">
      <c r="A21" s="193"/>
      <c r="B21" s="152">
        <v>28</v>
      </c>
      <c r="C21" s="7" t="s">
        <v>57</v>
      </c>
      <c r="D21" s="49"/>
      <c r="E21" s="49"/>
      <c r="F21" s="49"/>
      <c r="G21" s="49"/>
      <c r="I21" s="44">
        <f>'3'!AH14</f>
        <v>0</v>
      </c>
      <c r="J21" s="44">
        <f>'3'!AJ14</f>
        <v>0</v>
      </c>
      <c r="K21" s="44">
        <f t="shared" si="0"/>
        <v>0</v>
      </c>
      <c r="L21" s="44">
        <f>'3'!AQ14</f>
        <v>0</v>
      </c>
      <c r="M21" s="44">
        <f t="shared" si="1"/>
        <v>0</v>
      </c>
      <c r="N21" s="44">
        <f>'3'!AX14</f>
        <v>0</v>
      </c>
      <c r="O21" s="44">
        <f>'3'!AU14</f>
        <v>0</v>
      </c>
      <c r="P21" s="47">
        <f>'3'!AY14</f>
        <v>0</v>
      </c>
      <c r="Q21" s="47">
        <f>'3'!AZ14</f>
        <v>0</v>
      </c>
      <c r="Z21" s="92"/>
      <c r="AH21" s="54"/>
      <c r="AI21" s="57"/>
      <c r="AJ21" s="58"/>
      <c r="AL21" s="14" t="s">
        <v>544</v>
      </c>
      <c r="AM21" s="83" t="e">
        <f>AN21/$AN$19</f>
        <v>#DIV/0!</v>
      </c>
      <c r="AN21" s="82">
        <f>N87</f>
        <v>0</v>
      </c>
      <c r="AP21" s="53" t="s">
        <v>546</v>
      </c>
    </row>
    <row r="22" spans="1:42">
      <c r="A22" s="193"/>
      <c r="B22" s="152">
        <v>29</v>
      </c>
      <c r="C22" s="7" t="s">
        <v>10</v>
      </c>
      <c r="D22" s="49"/>
      <c r="E22" s="49"/>
      <c r="F22" s="49"/>
      <c r="G22" s="49"/>
      <c r="I22" s="44">
        <f>'3'!AH15</f>
        <v>0</v>
      </c>
      <c r="J22" s="44">
        <f>'3'!AJ15</f>
        <v>0</v>
      </c>
      <c r="K22" s="44">
        <f t="shared" si="0"/>
        <v>0</v>
      </c>
      <c r="L22" s="44">
        <f>'3'!AQ15</f>
        <v>0</v>
      </c>
      <c r="M22" s="44">
        <f t="shared" si="1"/>
        <v>0</v>
      </c>
      <c r="N22" s="44">
        <f>'3'!AX15</f>
        <v>0</v>
      </c>
      <c r="O22" s="44">
        <f>'3'!AU15</f>
        <v>0</v>
      </c>
      <c r="P22" s="47">
        <f>'3'!AY15</f>
        <v>0</v>
      </c>
      <c r="Q22" s="47">
        <f>'3'!AZ15</f>
        <v>0</v>
      </c>
      <c r="Z22" s="92"/>
      <c r="AH22" s="54"/>
      <c r="AI22" s="57"/>
      <c r="AJ22" s="58"/>
    </row>
    <row r="23" spans="1:42">
      <c r="A23" s="193"/>
      <c r="B23" s="152">
        <v>30</v>
      </c>
      <c r="C23" s="7" t="s">
        <v>11</v>
      </c>
      <c r="D23" s="49"/>
      <c r="E23" s="49"/>
      <c r="F23" s="49"/>
      <c r="G23" s="49"/>
      <c r="I23" s="44">
        <f>'3'!AH16</f>
        <v>0</v>
      </c>
      <c r="J23" s="44">
        <f>'3'!AJ16</f>
        <v>0</v>
      </c>
      <c r="K23" s="44">
        <f t="shared" si="0"/>
        <v>0</v>
      </c>
      <c r="L23" s="44">
        <f>'3'!AQ16</f>
        <v>0</v>
      </c>
      <c r="M23" s="44">
        <f t="shared" si="1"/>
        <v>0</v>
      </c>
      <c r="N23" s="44">
        <f>'3'!AX16</f>
        <v>0</v>
      </c>
      <c r="O23" s="44">
        <f>'3'!AU16</f>
        <v>0</v>
      </c>
      <c r="P23" s="47">
        <f>'3'!AY16</f>
        <v>0</v>
      </c>
      <c r="Q23" s="47">
        <f>'3'!AZ16</f>
        <v>0</v>
      </c>
      <c r="S23" s="9" t="s">
        <v>203</v>
      </c>
      <c r="T23" s="10"/>
      <c r="U23" s="10"/>
      <c r="V23" s="10"/>
      <c r="W23" s="10" t="s">
        <v>204</v>
      </c>
      <c r="X23" s="11"/>
      <c r="Y23" s="25"/>
      <c r="Z23" s="25"/>
      <c r="AA23" s="25"/>
      <c r="AB23" s="25"/>
      <c r="AH23" s="55"/>
      <c r="AI23" s="55"/>
      <c r="AJ23" s="55"/>
    </row>
    <row r="24" spans="1:42">
      <c r="A24" s="193"/>
      <c r="B24" s="152">
        <v>31</v>
      </c>
      <c r="C24" s="7" t="s">
        <v>12</v>
      </c>
      <c r="D24" s="49"/>
      <c r="E24" s="49"/>
      <c r="F24" s="49"/>
      <c r="G24" s="49"/>
      <c r="I24" s="44">
        <f>'3'!AH17</f>
        <v>0</v>
      </c>
      <c r="J24" s="44">
        <f>'3'!AJ17</f>
        <v>0</v>
      </c>
      <c r="K24" s="44">
        <f t="shared" si="0"/>
        <v>0</v>
      </c>
      <c r="L24" s="44">
        <f>'3'!AQ17</f>
        <v>0</v>
      </c>
      <c r="M24" s="44">
        <f t="shared" si="1"/>
        <v>0</v>
      </c>
      <c r="N24" s="44">
        <f>'3'!AX17</f>
        <v>0</v>
      </c>
      <c r="O24" s="44">
        <f>'3'!AU17</f>
        <v>0</v>
      </c>
      <c r="P24" s="47">
        <f>'3'!AY17</f>
        <v>0</v>
      </c>
      <c r="Q24" s="47">
        <f>'3'!AZ17</f>
        <v>0</v>
      </c>
      <c r="S24" s="42">
        <f>K88</f>
        <v>0</v>
      </c>
      <c r="T24" s="12" t="s">
        <v>570</v>
      </c>
      <c r="U24" s="12"/>
      <c r="V24" s="12"/>
      <c r="W24" s="43">
        <f>J88</f>
        <v>0</v>
      </c>
      <c r="X24" s="13" t="s">
        <v>570</v>
      </c>
      <c r="Y24" s="25"/>
      <c r="Z24" s="25"/>
      <c r="AA24" s="25"/>
      <c r="AB24" s="25"/>
    </row>
    <row r="25" spans="1:42">
      <c r="A25" s="193"/>
      <c r="B25" s="152">
        <v>32</v>
      </c>
      <c r="C25" s="7" t="s">
        <v>13</v>
      </c>
      <c r="D25" s="49"/>
      <c r="E25" s="49"/>
      <c r="F25" s="49"/>
      <c r="G25" s="49"/>
      <c r="I25" s="44">
        <f>'3'!AH18</f>
        <v>0</v>
      </c>
      <c r="J25" s="44">
        <f>'3'!AJ18</f>
        <v>0</v>
      </c>
      <c r="K25" s="44">
        <f t="shared" si="0"/>
        <v>0</v>
      </c>
      <c r="L25" s="44">
        <f>'3'!AQ18</f>
        <v>0</v>
      </c>
      <c r="M25" s="44">
        <f t="shared" si="1"/>
        <v>0</v>
      </c>
      <c r="N25" s="44">
        <f>'3'!AX18</f>
        <v>0</v>
      </c>
      <c r="O25" s="44">
        <f>'3'!AU18</f>
        <v>0</v>
      </c>
      <c r="P25" s="47">
        <f>'3'!AY18</f>
        <v>0</v>
      </c>
      <c r="Q25" s="47">
        <f>'3'!AZ18</f>
        <v>0</v>
      </c>
    </row>
    <row r="26" spans="1:42">
      <c r="A26" s="193"/>
      <c r="B26" s="152">
        <v>33</v>
      </c>
      <c r="C26" s="7" t="s">
        <v>123</v>
      </c>
      <c r="D26" s="49"/>
      <c r="E26" s="49"/>
      <c r="F26" s="49"/>
      <c r="G26" s="49"/>
      <c r="I26" s="44">
        <f>'3'!AH19</f>
        <v>0</v>
      </c>
      <c r="J26" s="44">
        <f>'3'!AJ19</f>
        <v>0</v>
      </c>
      <c r="K26" s="44">
        <f t="shared" si="0"/>
        <v>0</v>
      </c>
      <c r="L26" s="44">
        <f>'3'!AQ19</f>
        <v>0</v>
      </c>
      <c r="M26" s="44">
        <f t="shared" si="1"/>
        <v>0</v>
      </c>
      <c r="N26" s="44">
        <f>'3'!AX19</f>
        <v>0</v>
      </c>
      <c r="O26" s="44">
        <f>'3'!AU19</f>
        <v>0</v>
      </c>
      <c r="P26" s="47">
        <f>'3'!AY19</f>
        <v>0</v>
      </c>
      <c r="Q26" s="47">
        <f>'3'!AZ19</f>
        <v>0</v>
      </c>
    </row>
    <row r="27" spans="1:42">
      <c r="A27" s="193"/>
      <c r="B27" s="152">
        <v>34</v>
      </c>
      <c r="C27" s="7" t="s">
        <v>600</v>
      </c>
      <c r="D27" s="49"/>
      <c r="E27" s="49"/>
      <c r="F27" s="49"/>
      <c r="G27" s="49"/>
      <c r="I27" s="44">
        <f>'3'!AH20</f>
        <v>0</v>
      </c>
      <c r="J27" s="44">
        <f>'3'!AJ20</f>
        <v>0</v>
      </c>
      <c r="K27" s="44">
        <f t="shared" si="0"/>
        <v>0</v>
      </c>
      <c r="L27" s="44">
        <f>'3'!AQ20</f>
        <v>0</v>
      </c>
      <c r="M27" s="44">
        <f t="shared" si="1"/>
        <v>0</v>
      </c>
      <c r="N27" s="44">
        <f>'3'!AX20</f>
        <v>0</v>
      </c>
      <c r="O27" s="44">
        <f>'3'!AU20</f>
        <v>0</v>
      </c>
      <c r="P27" s="47">
        <f>'3'!AY20</f>
        <v>0</v>
      </c>
      <c r="Q27" s="47">
        <f>'3'!AZ20</f>
        <v>0</v>
      </c>
      <c r="S27" s="9" t="s">
        <v>205</v>
      </c>
      <c r="T27" s="11"/>
    </row>
    <row r="28" spans="1:42">
      <c r="A28" s="193"/>
      <c r="B28" s="152">
        <v>35</v>
      </c>
      <c r="C28" s="7" t="s">
        <v>14</v>
      </c>
      <c r="D28" s="49"/>
      <c r="E28" s="49"/>
      <c r="F28" s="49"/>
      <c r="G28" s="49"/>
      <c r="I28" s="44">
        <f>'3'!AH21</f>
        <v>0</v>
      </c>
      <c r="J28" s="44">
        <f>'3'!AJ21</f>
        <v>0</v>
      </c>
      <c r="K28" s="44">
        <f t="shared" si="0"/>
        <v>0</v>
      </c>
      <c r="L28" s="44">
        <f>'3'!AQ21</f>
        <v>0</v>
      </c>
      <c r="M28" s="44">
        <f t="shared" si="1"/>
        <v>0</v>
      </c>
      <c r="N28" s="44">
        <f>'3'!AX21</f>
        <v>0</v>
      </c>
      <c r="O28" s="44">
        <f>'3'!AU21</f>
        <v>0</v>
      </c>
      <c r="P28" s="47">
        <f>'3'!AY21</f>
        <v>0</v>
      </c>
      <c r="Q28" s="47">
        <f>'3'!AZ21</f>
        <v>0</v>
      </c>
      <c r="S28" s="42">
        <f>'3'!AK79+'3'!AN79</f>
        <v>0</v>
      </c>
      <c r="T28" s="13" t="s">
        <v>570</v>
      </c>
    </row>
    <row r="29" spans="1:42">
      <c r="A29" s="193"/>
      <c r="B29" s="152">
        <v>39</v>
      </c>
      <c r="C29" s="7" t="s">
        <v>15</v>
      </c>
      <c r="D29" s="49"/>
      <c r="E29" s="49"/>
      <c r="F29" s="49"/>
      <c r="G29" s="49"/>
      <c r="I29" s="44">
        <f>'3'!AH22</f>
        <v>0</v>
      </c>
      <c r="J29" s="44">
        <f>'3'!AJ22</f>
        <v>0</v>
      </c>
      <c r="K29" s="44">
        <f t="shared" si="0"/>
        <v>0</v>
      </c>
      <c r="L29" s="44">
        <f>'3'!AQ22</f>
        <v>0</v>
      </c>
      <c r="M29" s="44">
        <f t="shared" si="1"/>
        <v>0</v>
      </c>
      <c r="N29" s="44">
        <f>'3'!AX22</f>
        <v>0</v>
      </c>
      <c r="O29" s="44">
        <f>'3'!AU22</f>
        <v>0</v>
      </c>
      <c r="P29" s="47">
        <f>'3'!AY22</f>
        <v>0</v>
      </c>
      <c r="Q29" s="47">
        <f>'3'!AZ22</f>
        <v>0</v>
      </c>
    </row>
    <row r="30" spans="1:42">
      <c r="A30" s="193"/>
      <c r="B30" s="152">
        <v>41</v>
      </c>
      <c r="C30" s="7" t="s">
        <v>16</v>
      </c>
      <c r="D30" s="49"/>
      <c r="E30" s="49"/>
      <c r="F30" s="49"/>
      <c r="G30" s="49"/>
      <c r="I30" s="44">
        <f>'3'!AH23</f>
        <v>0</v>
      </c>
      <c r="J30" s="44">
        <f>'3'!AJ23</f>
        <v>0</v>
      </c>
      <c r="K30" s="44">
        <f t="shared" si="0"/>
        <v>0</v>
      </c>
      <c r="L30" s="44">
        <f>'3'!AQ23</f>
        <v>0</v>
      </c>
      <c r="M30" s="44">
        <f t="shared" si="1"/>
        <v>0</v>
      </c>
      <c r="N30" s="44">
        <f>'3'!AX23</f>
        <v>0</v>
      </c>
      <c r="O30" s="44">
        <f>'3'!AU23</f>
        <v>0</v>
      </c>
      <c r="P30" s="47">
        <f>'3'!AY23</f>
        <v>0</v>
      </c>
      <c r="Q30" s="47">
        <f>'3'!AZ23</f>
        <v>0</v>
      </c>
    </row>
    <row r="31" spans="1:42">
      <c r="A31" s="193"/>
      <c r="B31" s="152">
        <v>46</v>
      </c>
      <c r="C31" s="7" t="s">
        <v>17</v>
      </c>
      <c r="D31" s="49"/>
      <c r="E31" s="49"/>
      <c r="F31" s="49"/>
      <c r="G31" s="49"/>
      <c r="I31" s="44">
        <f>'3'!AH24</f>
        <v>0</v>
      </c>
      <c r="J31" s="44">
        <f>'3'!AJ24</f>
        <v>0</v>
      </c>
      <c r="K31" s="44">
        <f t="shared" si="0"/>
        <v>0</v>
      </c>
      <c r="L31" s="44">
        <f>'3'!AQ24</f>
        <v>0</v>
      </c>
      <c r="M31" s="44">
        <f t="shared" si="1"/>
        <v>0</v>
      </c>
      <c r="N31" s="44">
        <f>'3'!AX24</f>
        <v>0</v>
      </c>
      <c r="O31" s="44">
        <f>'3'!AU24</f>
        <v>0</v>
      </c>
      <c r="P31" s="47">
        <f>'3'!AY24</f>
        <v>0</v>
      </c>
      <c r="Q31" s="47">
        <f>'3'!AZ24</f>
        <v>0</v>
      </c>
      <c r="S31" s="9" t="s">
        <v>206</v>
      </c>
      <c r="T31" s="11"/>
    </row>
    <row r="32" spans="1:42">
      <c r="A32" s="193"/>
      <c r="B32" s="152">
        <v>47</v>
      </c>
      <c r="C32" s="7" t="s">
        <v>18</v>
      </c>
      <c r="D32" s="49"/>
      <c r="E32" s="49"/>
      <c r="F32" s="49"/>
      <c r="G32" s="49"/>
      <c r="I32" s="44">
        <f>'3'!AH25</f>
        <v>0</v>
      </c>
      <c r="J32" s="44">
        <f>'3'!AJ25</f>
        <v>0</v>
      </c>
      <c r="K32" s="44">
        <f t="shared" si="0"/>
        <v>0</v>
      </c>
      <c r="L32" s="44">
        <f>'3'!AQ25</f>
        <v>0</v>
      </c>
      <c r="M32" s="44">
        <f t="shared" si="1"/>
        <v>0</v>
      </c>
      <c r="N32" s="44">
        <f>'3'!AX25</f>
        <v>0</v>
      </c>
      <c r="O32" s="44">
        <f>'3'!AU25</f>
        <v>0</v>
      </c>
      <c r="P32" s="47">
        <f>'3'!AY25</f>
        <v>0</v>
      </c>
      <c r="Q32" s="47">
        <f>'3'!AZ25</f>
        <v>0</v>
      </c>
      <c r="S32" s="42">
        <f>'3'!AL3+'3'!AO3</f>
        <v>0</v>
      </c>
      <c r="T32" s="13" t="s">
        <v>570</v>
      </c>
    </row>
    <row r="33" spans="1:32">
      <c r="A33" s="193"/>
      <c r="B33" s="156">
        <v>48</v>
      </c>
      <c r="C33" s="7" t="s">
        <v>19</v>
      </c>
      <c r="D33" s="49"/>
      <c r="E33" s="49"/>
      <c r="F33" s="49"/>
      <c r="G33" s="49"/>
      <c r="I33" s="44">
        <f>'3'!AH26</f>
        <v>0</v>
      </c>
      <c r="J33" s="44">
        <f>'3'!AJ26</f>
        <v>0</v>
      </c>
      <c r="K33" s="44">
        <f t="shared" si="0"/>
        <v>0</v>
      </c>
      <c r="L33" s="44">
        <f>'3'!AQ26</f>
        <v>0</v>
      </c>
      <c r="M33" s="44">
        <f t="shared" si="1"/>
        <v>0</v>
      </c>
      <c r="N33" s="44">
        <f>'3'!AX26</f>
        <v>0</v>
      </c>
      <c r="O33" s="44">
        <f>'3'!AU26</f>
        <v>0</v>
      </c>
      <c r="P33" s="47">
        <f>'3'!AY26</f>
        <v>0</v>
      </c>
      <c r="Q33" s="47">
        <f>'3'!AZ26</f>
        <v>0</v>
      </c>
      <c r="Z33" s="71" t="s">
        <v>549</v>
      </c>
      <c r="AA33" s="74"/>
    </row>
    <row r="34" spans="1:32">
      <c r="A34" s="193"/>
      <c r="B34" s="152">
        <v>51</v>
      </c>
      <c r="C34" s="7" t="s">
        <v>20</v>
      </c>
      <c r="D34" s="49"/>
      <c r="E34" s="49"/>
      <c r="F34" s="49"/>
      <c r="G34" s="49"/>
      <c r="I34" s="44">
        <f>'3'!AH27</f>
        <v>0</v>
      </c>
      <c r="J34" s="44">
        <f>'3'!AJ27</f>
        <v>0</v>
      </c>
      <c r="K34" s="44">
        <f t="shared" si="0"/>
        <v>0</v>
      </c>
      <c r="L34" s="44">
        <f>'3'!AQ27</f>
        <v>0</v>
      </c>
      <c r="M34" s="44">
        <f t="shared" si="1"/>
        <v>0</v>
      </c>
      <c r="N34" s="44">
        <f>'3'!AX27</f>
        <v>0</v>
      </c>
      <c r="O34" s="44">
        <f>'3'!AU27</f>
        <v>0</v>
      </c>
      <c r="P34" s="47">
        <f>'3'!AY27</f>
        <v>0</v>
      </c>
      <c r="Q34" s="47">
        <f>'3'!AZ27</f>
        <v>0</v>
      </c>
      <c r="Z34" s="72">
        <f>M86</f>
        <v>0</v>
      </c>
      <c r="AA34" s="75" t="s">
        <v>570</v>
      </c>
    </row>
    <row r="35" spans="1:32">
      <c r="A35" s="193"/>
      <c r="B35" s="152">
        <v>53</v>
      </c>
      <c r="C35" s="7" t="s">
        <v>21</v>
      </c>
      <c r="D35" s="49"/>
      <c r="E35" s="49"/>
      <c r="F35" s="49"/>
      <c r="G35" s="49"/>
      <c r="I35" s="44">
        <f>'3'!AH28</f>
        <v>0</v>
      </c>
      <c r="J35" s="44">
        <f>'3'!AJ28</f>
        <v>0</v>
      </c>
      <c r="K35" s="44">
        <f t="shared" si="0"/>
        <v>0</v>
      </c>
      <c r="L35" s="44">
        <f>'3'!AQ28</f>
        <v>0</v>
      </c>
      <c r="M35" s="44">
        <f t="shared" si="1"/>
        <v>0</v>
      </c>
      <c r="N35" s="44">
        <f>'3'!AX28</f>
        <v>0</v>
      </c>
      <c r="O35" s="44">
        <f>'3'!AU28</f>
        <v>0</v>
      </c>
      <c r="P35" s="47">
        <f>'3'!AY28</f>
        <v>0</v>
      </c>
      <c r="Q35" s="47">
        <f>'3'!AZ28</f>
        <v>0</v>
      </c>
      <c r="S35" s="9" t="s">
        <v>207</v>
      </c>
      <c r="T35" s="11"/>
      <c r="W35" s="9" t="s">
        <v>208</v>
      </c>
      <c r="X35" s="11"/>
      <c r="Y35" s="25"/>
      <c r="Z35" s="71" t="s">
        <v>550</v>
      </c>
      <c r="AA35" s="74"/>
      <c r="AB35" s="25"/>
    </row>
    <row r="36" spans="1:32">
      <c r="A36" s="193"/>
      <c r="B36" s="152">
        <v>55</v>
      </c>
      <c r="C36" s="7" t="s">
        <v>22</v>
      </c>
      <c r="D36" s="49"/>
      <c r="E36" s="49"/>
      <c r="F36" s="49"/>
      <c r="G36" s="49"/>
      <c r="I36" s="44">
        <f>'3'!AH29</f>
        <v>0</v>
      </c>
      <c r="J36" s="44">
        <f>'3'!AJ29</f>
        <v>0</v>
      </c>
      <c r="K36" s="44">
        <f t="shared" si="0"/>
        <v>0</v>
      </c>
      <c r="L36" s="44">
        <f>'3'!AQ29</f>
        <v>0</v>
      </c>
      <c r="M36" s="44">
        <f t="shared" si="1"/>
        <v>0</v>
      </c>
      <c r="N36" s="44">
        <f>'3'!AX29</f>
        <v>0</v>
      </c>
      <c r="O36" s="44">
        <f>'3'!AU29</f>
        <v>0</v>
      </c>
      <c r="P36" s="47">
        <f>'3'!AY29</f>
        <v>0</v>
      </c>
      <c r="Q36" s="47">
        <f>'3'!AZ29</f>
        <v>0</v>
      </c>
      <c r="S36" s="42">
        <f>L88</f>
        <v>0</v>
      </c>
      <c r="T36" s="13" t="s">
        <v>570</v>
      </c>
      <c r="W36" s="42">
        <f>M88</f>
        <v>0</v>
      </c>
      <c r="X36" s="13" t="s">
        <v>570</v>
      </c>
      <c r="Y36" s="25"/>
      <c r="Z36" s="73">
        <f>M87</f>
        <v>0</v>
      </c>
      <c r="AA36" s="76" t="s">
        <v>570</v>
      </c>
      <c r="AB36" s="25"/>
    </row>
    <row r="37" spans="1:32">
      <c r="A37" s="193"/>
      <c r="B37" s="152">
        <v>57</v>
      </c>
      <c r="C37" s="7" t="s">
        <v>23</v>
      </c>
      <c r="D37" s="49"/>
      <c r="E37" s="49"/>
      <c r="F37" s="49"/>
      <c r="G37" s="49"/>
      <c r="I37" s="44">
        <f>'3'!AH30</f>
        <v>0</v>
      </c>
      <c r="J37" s="44">
        <f>'3'!AJ30</f>
        <v>0</v>
      </c>
      <c r="K37" s="44">
        <f t="shared" si="0"/>
        <v>0</v>
      </c>
      <c r="L37" s="44">
        <f>'3'!AQ30</f>
        <v>0</v>
      </c>
      <c r="M37" s="44">
        <f t="shared" si="1"/>
        <v>0</v>
      </c>
      <c r="N37" s="44">
        <f>'3'!AX30</f>
        <v>0</v>
      </c>
      <c r="O37" s="44">
        <f>'3'!AU30</f>
        <v>0</v>
      </c>
      <c r="P37" s="47">
        <f>'3'!AY30</f>
        <v>0</v>
      </c>
      <c r="Q37" s="47">
        <f>'3'!AZ30</f>
        <v>0</v>
      </c>
    </row>
    <row r="38" spans="1:32">
      <c r="A38" s="193"/>
      <c r="B38" s="152">
        <v>59</v>
      </c>
      <c r="C38" s="7" t="s">
        <v>24</v>
      </c>
      <c r="D38" s="49"/>
      <c r="E38" s="49"/>
      <c r="F38" s="49"/>
      <c r="G38" s="49"/>
      <c r="I38" s="44">
        <f>'3'!AH31</f>
        <v>0</v>
      </c>
      <c r="J38" s="44">
        <f>'3'!AJ31</f>
        <v>0</v>
      </c>
      <c r="K38" s="44">
        <f t="shared" si="0"/>
        <v>0</v>
      </c>
      <c r="L38" s="44">
        <f>'3'!AQ31</f>
        <v>0</v>
      </c>
      <c r="M38" s="44">
        <f t="shared" si="1"/>
        <v>0</v>
      </c>
      <c r="N38" s="44">
        <f>'3'!AX31</f>
        <v>0</v>
      </c>
      <c r="O38" s="44">
        <f>'3'!AU31</f>
        <v>0</v>
      </c>
      <c r="P38" s="47">
        <f>'3'!AY31</f>
        <v>0</v>
      </c>
      <c r="Q38" s="47">
        <f>'3'!AZ31</f>
        <v>0</v>
      </c>
    </row>
    <row r="39" spans="1:32">
      <c r="A39" s="193"/>
      <c r="B39" s="152">
        <v>61</v>
      </c>
      <c r="C39" s="7" t="s">
        <v>25</v>
      </c>
      <c r="D39" s="49"/>
      <c r="E39" s="49"/>
      <c r="F39" s="49"/>
      <c r="G39" s="49"/>
      <c r="I39" s="44">
        <f>'3'!AH32</f>
        <v>0</v>
      </c>
      <c r="J39" s="44">
        <f>'3'!AJ32</f>
        <v>0</v>
      </c>
      <c r="K39" s="44">
        <f t="shared" si="0"/>
        <v>0</v>
      </c>
      <c r="L39" s="44">
        <f>'3'!AQ32</f>
        <v>0</v>
      </c>
      <c r="M39" s="44">
        <f t="shared" si="1"/>
        <v>0</v>
      </c>
      <c r="N39" s="44">
        <f>'3'!AX32</f>
        <v>0</v>
      </c>
      <c r="O39" s="44">
        <f>'3'!AU32</f>
        <v>0</v>
      </c>
      <c r="P39" s="47">
        <f>'3'!AY32</f>
        <v>0</v>
      </c>
      <c r="Q39" s="47">
        <f>'3'!AZ32</f>
        <v>0</v>
      </c>
      <c r="W39" s="9" t="s">
        <v>416</v>
      </c>
      <c r="X39" s="11"/>
      <c r="Y39" s="25"/>
      <c r="Z39" s="9" t="s">
        <v>417</v>
      </c>
      <c r="AA39" s="10"/>
      <c r="AB39" s="10" t="s">
        <v>418</v>
      </c>
      <c r="AC39" s="11"/>
      <c r="AE39" s="9" t="s">
        <v>381</v>
      </c>
      <c r="AF39" s="11"/>
    </row>
    <row r="40" spans="1:32">
      <c r="A40" s="193"/>
      <c r="B40" s="152">
        <v>63</v>
      </c>
      <c r="C40" s="7" t="s">
        <v>26</v>
      </c>
      <c r="D40" s="49"/>
      <c r="E40" s="49"/>
      <c r="F40" s="49"/>
      <c r="G40" s="49"/>
      <c r="I40" s="44">
        <f>'3'!AH33</f>
        <v>0</v>
      </c>
      <c r="J40" s="44">
        <f>'3'!AJ33</f>
        <v>0</v>
      </c>
      <c r="K40" s="44">
        <f t="shared" si="0"/>
        <v>0</v>
      </c>
      <c r="L40" s="44">
        <f>'3'!AQ33</f>
        <v>0</v>
      </c>
      <c r="M40" s="44">
        <f t="shared" si="1"/>
        <v>0</v>
      </c>
      <c r="N40" s="44">
        <f>'3'!AX33</f>
        <v>0</v>
      </c>
      <c r="O40" s="44">
        <f>'3'!AU33</f>
        <v>0</v>
      </c>
      <c r="P40" s="47">
        <f>'3'!AY33</f>
        <v>0</v>
      </c>
      <c r="Q40" s="47">
        <f>'3'!AZ33</f>
        <v>0</v>
      </c>
      <c r="W40" s="42">
        <f>O88</f>
        <v>0</v>
      </c>
      <c r="X40" s="13" t="s">
        <v>571</v>
      </c>
      <c r="Y40" s="25"/>
      <c r="Z40" s="41">
        <f>P88</f>
        <v>0</v>
      </c>
      <c r="AA40" s="78" t="s">
        <v>936</v>
      </c>
      <c r="AB40" s="77">
        <f>Q88</f>
        <v>0</v>
      </c>
      <c r="AC40" s="79" t="s">
        <v>935</v>
      </c>
      <c r="AD40" s="25"/>
      <c r="AE40" s="29" t="s">
        <v>419</v>
      </c>
      <c r="AF40" s="30"/>
    </row>
    <row r="41" spans="1:32">
      <c r="A41" s="193"/>
      <c r="B41" s="152">
        <v>64</v>
      </c>
      <c r="C41" s="7" t="s">
        <v>27</v>
      </c>
      <c r="D41" s="49"/>
      <c r="E41" s="49"/>
      <c r="F41" s="49"/>
      <c r="G41" s="49"/>
      <c r="I41" s="44">
        <f>'3'!AH34</f>
        <v>0</v>
      </c>
      <c r="J41" s="44">
        <f>'3'!AJ34</f>
        <v>0</v>
      </c>
      <c r="K41" s="44">
        <f t="shared" si="0"/>
        <v>0</v>
      </c>
      <c r="L41" s="44">
        <f>'3'!AQ34</f>
        <v>0</v>
      </c>
      <c r="M41" s="44">
        <f t="shared" si="1"/>
        <v>0</v>
      </c>
      <c r="N41" s="44">
        <f>'3'!AX34</f>
        <v>0</v>
      </c>
      <c r="O41" s="44">
        <f>'3'!AU34</f>
        <v>0</v>
      </c>
      <c r="P41" s="47">
        <f>'3'!AY34</f>
        <v>0</v>
      </c>
      <c r="Q41" s="47">
        <f>'3'!AZ34</f>
        <v>0</v>
      </c>
      <c r="AE41" s="42">
        <f>N88</f>
        <v>0</v>
      </c>
      <c r="AF41" s="13" t="s">
        <v>570</v>
      </c>
    </row>
    <row r="42" spans="1:32">
      <c r="A42" s="193"/>
      <c r="B42" s="152">
        <v>65</v>
      </c>
      <c r="C42" s="7" t="s">
        <v>601</v>
      </c>
      <c r="D42" s="49"/>
      <c r="E42" s="49"/>
      <c r="F42" s="49"/>
      <c r="G42" s="49"/>
      <c r="I42" s="44">
        <f>'3'!AH35</f>
        <v>0</v>
      </c>
      <c r="J42" s="44">
        <f>'3'!AJ35</f>
        <v>0</v>
      </c>
      <c r="K42" s="44">
        <f t="shared" si="0"/>
        <v>0</v>
      </c>
      <c r="L42" s="44">
        <f>'3'!AQ35</f>
        <v>0</v>
      </c>
      <c r="M42" s="44">
        <f t="shared" si="1"/>
        <v>0</v>
      </c>
      <c r="N42" s="44">
        <f>'3'!AX35</f>
        <v>0</v>
      </c>
      <c r="O42" s="44">
        <f>'3'!AU35</f>
        <v>0</v>
      </c>
      <c r="P42" s="47">
        <f>'3'!AY35</f>
        <v>0</v>
      </c>
      <c r="Q42" s="47">
        <f>'3'!AZ35</f>
        <v>0</v>
      </c>
    </row>
    <row r="43" spans="1:32">
      <c r="A43" s="193"/>
      <c r="B43" s="152">
        <v>66</v>
      </c>
      <c r="C43" s="7" t="s">
        <v>28</v>
      </c>
      <c r="D43" s="49"/>
      <c r="E43" s="49"/>
      <c r="F43" s="49"/>
      <c r="G43" s="49"/>
      <c r="I43" s="44">
        <f>'3'!AH36</f>
        <v>0</v>
      </c>
      <c r="J43" s="44">
        <f>'3'!AJ36</f>
        <v>0</v>
      </c>
      <c r="K43" s="44">
        <f t="shared" si="0"/>
        <v>0</v>
      </c>
      <c r="L43" s="44">
        <f>'3'!AQ36</f>
        <v>0</v>
      </c>
      <c r="M43" s="44">
        <f t="shared" si="1"/>
        <v>0</v>
      </c>
      <c r="N43" s="44">
        <f>'3'!AX36</f>
        <v>0</v>
      </c>
      <c r="O43" s="44">
        <f>'3'!AU36</f>
        <v>0</v>
      </c>
      <c r="P43" s="47">
        <f>'3'!AY36</f>
        <v>0</v>
      </c>
      <c r="Q43" s="47">
        <f>'3'!AZ36</f>
        <v>0</v>
      </c>
      <c r="Y43" s="69" t="s">
        <v>1029</v>
      </c>
      <c r="Z43" s="181" t="s">
        <v>1030</v>
      </c>
      <c r="AA43" s="181"/>
      <c r="AB43" s="181"/>
      <c r="AC43" s="181"/>
      <c r="AD43" s="181"/>
      <c r="AE43" s="181"/>
      <c r="AF43" s="181"/>
    </row>
    <row r="44" spans="1:32">
      <c r="A44" s="193"/>
      <c r="B44" s="152">
        <v>67</v>
      </c>
      <c r="C44" s="7" t="s">
        <v>29</v>
      </c>
      <c r="D44" s="49"/>
      <c r="E44" s="49"/>
      <c r="F44" s="49"/>
      <c r="G44" s="49"/>
      <c r="I44" s="44">
        <f>'3'!AH37</f>
        <v>0</v>
      </c>
      <c r="J44" s="44">
        <f>'3'!AJ37</f>
        <v>0</v>
      </c>
      <c r="K44" s="44">
        <f t="shared" si="0"/>
        <v>0</v>
      </c>
      <c r="L44" s="44">
        <f>'3'!AQ37</f>
        <v>0</v>
      </c>
      <c r="M44" s="44">
        <f t="shared" si="1"/>
        <v>0</v>
      </c>
      <c r="N44" s="44">
        <f>'3'!AX37</f>
        <v>0</v>
      </c>
      <c r="O44" s="44">
        <f>'3'!AU37</f>
        <v>0</v>
      </c>
      <c r="P44" s="47">
        <f>'3'!AY37</f>
        <v>0</v>
      </c>
      <c r="Q44" s="47">
        <f>'3'!AZ37</f>
        <v>0</v>
      </c>
      <c r="Y44" s="16"/>
      <c r="Z44" s="181"/>
      <c r="AA44" s="181"/>
      <c r="AB44" s="181"/>
      <c r="AC44" s="181"/>
      <c r="AD44" s="181"/>
      <c r="AE44" s="181"/>
      <c r="AF44" s="181"/>
    </row>
    <row r="45" spans="1:32" ht="15" customHeight="1">
      <c r="A45" s="193"/>
      <c r="B45" s="152">
        <v>68</v>
      </c>
      <c r="C45" s="4" t="s">
        <v>30</v>
      </c>
      <c r="D45" s="185" t="s">
        <v>45</v>
      </c>
      <c r="E45" s="186"/>
      <c r="F45" s="186"/>
      <c r="G45" s="186"/>
      <c r="I45" s="44">
        <f>'3'!AH38</f>
        <v>0</v>
      </c>
      <c r="J45" s="44">
        <f>'3'!AJ38</f>
        <v>0</v>
      </c>
      <c r="K45" s="44">
        <f t="shared" si="0"/>
        <v>0</v>
      </c>
      <c r="L45" s="44">
        <f>'3'!AQ38</f>
        <v>0</v>
      </c>
      <c r="M45" s="44">
        <f t="shared" si="1"/>
        <v>0</v>
      </c>
      <c r="N45" s="44">
        <f>'3'!AX38</f>
        <v>0</v>
      </c>
      <c r="O45" s="44">
        <f>'3'!AU38</f>
        <v>0</v>
      </c>
      <c r="P45" s="47">
        <f>'3'!AY38</f>
        <v>0</v>
      </c>
      <c r="Q45" s="47">
        <f>'3'!AZ38</f>
        <v>0</v>
      </c>
      <c r="Y45" s="69" t="s">
        <v>538</v>
      </c>
      <c r="Z45" s="181" t="s">
        <v>1031</v>
      </c>
      <c r="AA45" s="181"/>
      <c r="AB45" s="181"/>
      <c r="AC45" s="181"/>
      <c r="AD45" s="181"/>
      <c r="AE45" s="181"/>
      <c r="AF45" s="181"/>
    </row>
    <row r="46" spans="1:32">
      <c r="A46" s="193"/>
      <c r="B46" s="152">
        <v>69</v>
      </c>
      <c r="C46" s="4" t="s">
        <v>31</v>
      </c>
      <c r="D46" s="187"/>
      <c r="E46" s="187"/>
      <c r="F46" s="187"/>
      <c r="G46" s="187"/>
      <c r="I46" s="44">
        <f>'3'!AH39</f>
        <v>0</v>
      </c>
      <c r="J46" s="44">
        <f>'3'!AJ39</f>
        <v>0</v>
      </c>
      <c r="K46" s="44">
        <f t="shared" si="0"/>
        <v>0</v>
      </c>
      <c r="L46" s="44">
        <f>'3'!AQ39</f>
        <v>0</v>
      </c>
      <c r="M46" s="44">
        <f t="shared" si="1"/>
        <v>0</v>
      </c>
      <c r="N46" s="44">
        <f>'3'!AX39</f>
        <v>0</v>
      </c>
      <c r="O46" s="44">
        <f>'3'!AU39</f>
        <v>0</v>
      </c>
      <c r="P46" s="47">
        <f>'3'!AY39</f>
        <v>0</v>
      </c>
      <c r="Q46" s="47">
        <f>'3'!AZ39</f>
        <v>0</v>
      </c>
      <c r="Y46" s="16"/>
      <c r="Z46" s="181"/>
      <c r="AA46" s="181"/>
      <c r="AB46" s="181"/>
      <c r="AC46" s="181"/>
      <c r="AD46" s="181"/>
      <c r="AE46" s="181"/>
      <c r="AF46" s="181"/>
    </row>
    <row r="47" spans="1:32" ht="15.6" thickBot="1">
      <c r="A47" s="194"/>
      <c r="B47" s="152">
        <v>10</v>
      </c>
      <c r="C47" s="4" t="s">
        <v>32</v>
      </c>
      <c r="D47" s="187"/>
      <c r="E47" s="187"/>
      <c r="F47" s="188"/>
      <c r="G47" s="188"/>
      <c r="I47" s="44">
        <f>'3'!AH40</f>
        <v>0</v>
      </c>
      <c r="J47" s="44">
        <f>'3'!AJ40</f>
        <v>0</v>
      </c>
      <c r="K47" s="44">
        <f t="shared" si="0"/>
        <v>0</v>
      </c>
      <c r="L47" s="44">
        <f>'3'!AQ40</f>
        <v>0</v>
      </c>
      <c r="M47" s="44">
        <f t="shared" si="1"/>
        <v>0</v>
      </c>
      <c r="N47" s="44">
        <f>'3'!AX40</f>
        <v>0</v>
      </c>
      <c r="O47" s="44">
        <f>'3'!AU40</f>
        <v>0</v>
      </c>
      <c r="P47" s="47">
        <f>'3'!AY40</f>
        <v>0</v>
      </c>
      <c r="Q47" s="47">
        <f>'3'!AZ40</f>
        <v>0</v>
      </c>
    </row>
    <row r="48" spans="1:32">
      <c r="A48" s="192" t="s">
        <v>271</v>
      </c>
      <c r="B48" s="152">
        <v>1</v>
      </c>
      <c r="C48" s="4" t="s">
        <v>598</v>
      </c>
      <c r="D48" s="21"/>
      <c r="E48" s="38"/>
      <c r="F48" s="164"/>
      <c r="G48" s="48"/>
      <c r="I48" s="44">
        <f>'3'!AH41</f>
        <v>0</v>
      </c>
      <c r="J48" s="44">
        <f>'3'!AJ41</f>
        <v>0</v>
      </c>
      <c r="K48" s="44">
        <f t="shared" si="0"/>
        <v>0</v>
      </c>
      <c r="L48" s="44">
        <f>'3'!AQ41</f>
        <v>0</v>
      </c>
      <c r="M48" s="44">
        <f t="shared" si="1"/>
        <v>0</v>
      </c>
      <c r="N48" s="44">
        <f>'3'!AX41</f>
        <v>0</v>
      </c>
      <c r="O48" s="44">
        <f>'3'!AU41</f>
        <v>0</v>
      </c>
      <c r="P48" s="47">
        <f>'3'!AY41</f>
        <v>0</v>
      </c>
      <c r="Q48" s="47">
        <f>'3'!AZ41</f>
        <v>0</v>
      </c>
    </row>
    <row r="49" spans="1:17">
      <c r="A49" s="193"/>
      <c r="B49" s="152">
        <v>6</v>
      </c>
      <c r="C49" s="4" t="s">
        <v>9</v>
      </c>
      <c r="D49" s="22"/>
      <c r="E49" s="39"/>
      <c r="F49" s="165"/>
      <c r="G49" s="50"/>
      <c r="I49" s="44">
        <f>'3'!AH42</f>
        <v>0</v>
      </c>
      <c r="J49" s="44">
        <f>'3'!AJ42</f>
        <v>0</v>
      </c>
      <c r="K49" s="44">
        <f t="shared" si="0"/>
        <v>0</v>
      </c>
      <c r="L49" s="44">
        <f>'3'!AQ42</f>
        <v>0</v>
      </c>
      <c r="M49" s="44">
        <f t="shared" si="1"/>
        <v>0</v>
      </c>
      <c r="N49" s="44">
        <f>'3'!AX42</f>
        <v>0</v>
      </c>
      <c r="O49" s="44">
        <f>'3'!AU42</f>
        <v>0</v>
      </c>
      <c r="P49" s="47">
        <f>'3'!AY42</f>
        <v>0</v>
      </c>
      <c r="Q49" s="47">
        <f>'3'!AZ42</f>
        <v>0</v>
      </c>
    </row>
    <row r="50" spans="1:17">
      <c r="A50" s="193"/>
      <c r="B50" s="152">
        <v>11</v>
      </c>
      <c r="C50" s="4" t="s">
        <v>533</v>
      </c>
      <c r="D50" s="22"/>
      <c r="E50" s="39"/>
      <c r="F50" s="165"/>
      <c r="G50" s="50"/>
      <c r="I50" s="44">
        <f>'3'!AH43</f>
        <v>0</v>
      </c>
      <c r="J50" s="44">
        <f>'3'!AJ43</f>
        <v>0</v>
      </c>
      <c r="K50" s="44">
        <f t="shared" si="0"/>
        <v>0</v>
      </c>
      <c r="L50" s="44">
        <f>'3'!AQ43</f>
        <v>0</v>
      </c>
      <c r="M50" s="44">
        <f t="shared" si="1"/>
        <v>0</v>
      </c>
      <c r="N50" s="44">
        <f>'3'!AX43</f>
        <v>0</v>
      </c>
      <c r="O50" s="44">
        <f>'3'!AU43</f>
        <v>0</v>
      </c>
      <c r="P50" s="47">
        <f>'3'!AY43</f>
        <v>0</v>
      </c>
      <c r="Q50" s="47">
        <f>'3'!AZ43</f>
        <v>0</v>
      </c>
    </row>
    <row r="51" spans="1:17">
      <c r="A51" s="193"/>
      <c r="B51" s="152">
        <v>15</v>
      </c>
      <c r="C51" s="4" t="s">
        <v>54</v>
      </c>
      <c r="D51" s="22"/>
      <c r="E51" s="39"/>
      <c r="F51" s="165"/>
      <c r="G51" s="50"/>
      <c r="I51" s="44">
        <f>'3'!AH44</f>
        <v>0</v>
      </c>
      <c r="J51" s="44">
        <f>'3'!AJ44</f>
        <v>0</v>
      </c>
      <c r="K51" s="44">
        <f t="shared" si="0"/>
        <v>0</v>
      </c>
      <c r="L51" s="44">
        <f>'3'!AQ44</f>
        <v>0</v>
      </c>
      <c r="M51" s="44">
        <f t="shared" si="1"/>
        <v>0</v>
      </c>
      <c r="N51" s="44">
        <f>'3'!AX44</f>
        <v>0</v>
      </c>
      <c r="O51" s="44">
        <f>'3'!AU44</f>
        <v>0</v>
      </c>
      <c r="P51" s="47">
        <f>'3'!AY44</f>
        <v>0</v>
      </c>
      <c r="Q51" s="47">
        <f>'3'!AZ44</f>
        <v>0</v>
      </c>
    </row>
    <row r="52" spans="1:17">
      <c r="A52" s="193"/>
      <c r="B52" s="152">
        <v>16</v>
      </c>
      <c r="C52" s="4" t="s">
        <v>8</v>
      </c>
      <c r="D52" s="22"/>
      <c r="E52" s="39"/>
      <c r="F52" s="165"/>
      <c r="G52" s="50"/>
      <c r="I52" s="44">
        <f>'3'!AH45</f>
        <v>0</v>
      </c>
      <c r="J52" s="44">
        <f>'3'!AJ45</f>
        <v>0</v>
      </c>
      <c r="K52" s="44">
        <f t="shared" si="0"/>
        <v>0</v>
      </c>
      <c r="L52" s="44">
        <f>'3'!AQ45</f>
        <v>0</v>
      </c>
      <c r="M52" s="44">
        <f t="shared" si="1"/>
        <v>0</v>
      </c>
      <c r="N52" s="44">
        <f>'3'!AX45</f>
        <v>0</v>
      </c>
      <c r="O52" s="44">
        <f>'3'!AU45</f>
        <v>0</v>
      </c>
      <c r="P52" s="47">
        <f>'3'!AY45</f>
        <v>0</v>
      </c>
      <c r="Q52" s="47">
        <f>'3'!AZ45</f>
        <v>0</v>
      </c>
    </row>
    <row r="53" spans="1:17">
      <c r="A53" s="193"/>
      <c r="B53" s="152">
        <v>20</v>
      </c>
      <c r="C53" s="4" t="s">
        <v>55</v>
      </c>
      <c r="D53" s="22"/>
      <c r="E53" s="39"/>
      <c r="F53" s="165"/>
      <c r="G53" s="50"/>
      <c r="I53" s="44">
        <f>'3'!AH46</f>
        <v>0</v>
      </c>
      <c r="J53" s="44">
        <f>'3'!AJ46</f>
        <v>0</v>
      </c>
      <c r="K53" s="44">
        <f t="shared" si="0"/>
        <v>0</v>
      </c>
      <c r="L53" s="44">
        <f>'3'!AQ46</f>
        <v>0</v>
      </c>
      <c r="M53" s="44">
        <f t="shared" si="1"/>
        <v>0</v>
      </c>
      <c r="N53" s="44">
        <f>'3'!AX46</f>
        <v>0</v>
      </c>
      <c r="O53" s="44">
        <f>'3'!AU46</f>
        <v>0</v>
      </c>
      <c r="P53" s="47">
        <f>'3'!AY46</f>
        <v>0</v>
      </c>
      <c r="Q53" s="47">
        <f>'3'!AZ46</f>
        <v>0</v>
      </c>
    </row>
    <row r="54" spans="1:17">
      <c r="A54" s="193"/>
      <c r="B54" s="152">
        <v>21</v>
      </c>
      <c r="C54" s="4" t="s">
        <v>56</v>
      </c>
      <c r="D54" s="22"/>
      <c r="E54" s="39"/>
      <c r="F54" s="165"/>
      <c r="G54" s="50"/>
      <c r="I54" s="44">
        <f>'3'!AH47</f>
        <v>0</v>
      </c>
      <c r="J54" s="44">
        <f>'3'!AJ47</f>
        <v>0</v>
      </c>
      <c r="K54" s="44">
        <f t="shared" si="0"/>
        <v>0</v>
      </c>
      <c r="L54" s="44">
        <f>'3'!AQ47</f>
        <v>0</v>
      </c>
      <c r="M54" s="44">
        <f t="shared" si="1"/>
        <v>0</v>
      </c>
      <c r="N54" s="44">
        <f>'3'!AX47</f>
        <v>0</v>
      </c>
      <c r="O54" s="44">
        <f>'3'!AU47</f>
        <v>0</v>
      </c>
      <c r="P54" s="47">
        <f>'3'!AY47</f>
        <v>0</v>
      </c>
      <c r="Q54" s="47">
        <f>'3'!AZ47</f>
        <v>0</v>
      </c>
    </row>
    <row r="55" spans="1:17">
      <c r="A55" s="193"/>
      <c r="B55" s="152">
        <v>22</v>
      </c>
      <c r="C55" s="4" t="s">
        <v>599</v>
      </c>
      <c r="D55" s="22"/>
      <c r="E55" s="39"/>
      <c r="F55" s="165"/>
      <c r="G55" s="50"/>
      <c r="I55" s="44">
        <f>'3'!AH48</f>
        <v>0</v>
      </c>
      <c r="J55" s="44">
        <f>'3'!AJ48</f>
        <v>0</v>
      </c>
      <c r="K55" s="44">
        <f t="shared" si="0"/>
        <v>0</v>
      </c>
      <c r="L55" s="44">
        <f>'3'!AQ48</f>
        <v>0</v>
      </c>
      <c r="M55" s="44">
        <f t="shared" si="1"/>
        <v>0</v>
      </c>
      <c r="N55" s="44">
        <f>'3'!AX48</f>
        <v>0</v>
      </c>
      <c r="O55" s="44">
        <f>'3'!AU48</f>
        <v>0</v>
      </c>
      <c r="P55" s="47">
        <f>'3'!AY48</f>
        <v>0</v>
      </c>
      <c r="Q55" s="47">
        <f>'3'!AZ48</f>
        <v>0</v>
      </c>
    </row>
    <row r="56" spans="1:17">
      <c r="A56" s="193"/>
      <c r="B56" s="152">
        <v>25</v>
      </c>
      <c r="C56" s="4" t="s">
        <v>122</v>
      </c>
      <c r="D56" s="22"/>
      <c r="E56" s="39"/>
      <c r="F56" s="165"/>
      <c r="G56" s="50"/>
      <c r="I56" s="44">
        <f>'3'!AH49</f>
        <v>0</v>
      </c>
      <c r="J56" s="44">
        <f>'3'!AJ49</f>
        <v>0</v>
      </c>
      <c r="K56" s="44">
        <f t="shared" si="0"/>
        <v>0</v>
      </c>
      <c r="L56" s="44">
        <f>'3'!AQ49</f>
        <v>0</v>
      </c>
      <c r="M56" s="44">
        <f t="shared" si="1"/>
        <v>0</v>
      </c>
      <c r="N56" s="44">
        <f>'3'!AX49</f>
        <v>0</v>
      </c>
      <c r="O56" s="44">
        <f>'3'!AU49</f>
        <v>0</v>
      </c>
      <c r="P56" s="47">
        <f>'3'!AY49</f>
        <v>0</v>
      </c>
      <c r="Q56" s="47">
        <f>'3'!AZ49</f>
        <v>0</v>
      </c>
    </row>
    <row r="57" spans="1:17">
      <c r="A57" s="193"/>
      <c r="B57" s="152">
        <v>26</v>
      </c>
      <c r="C57" s="4" t="s">
        <v>50</v>
      </c>
      <c r="D57" s="22"/>
      <c r="E57" s="39"/>
      <c r="F57" s="165"/>
      <c r="G57" s="50"/>
      <c r="I57" s="44">
        <f>'3'!AH50</f>
        <v>0</v>
      </c>
      <c r="J57" s="44">
        <f>'3'!AJ50</f>
        <v>0</v>
      </c>
      <c r="K57" s="44">
        <f t="shared" si="0"/>
        <v>0</v>
      </c>
      <c r="L57" s="44">
        <f>'3'!AQ50</f>
        <v>0</v>
      </c>
      <c r="M57" s="44">
        <f t="shared" si="1"/>
        <v>0</v>
      </c>
      <c r="N57" s="44">
        <f>'3'!AX50</f>
        <v>0</v>
      </c>
      <c r="O57" s="44">
        <f>'3'!AU50</f>
        <v>0</v>
      </c>
      <c r="P57" s="47">
        <f>'3'!AY50</f>
        <v>0</v>
      </c>
      <c r="Q57" s="47">
        <f>'3'!AZ50</f>
        <v>0</v>
      </c>
    </row>
    <row r="58" spans="1:17">
      <c r="A58" s="193"/>
      <c r="B58" s="152">
        <v>27</v>
      </c>
      <c r="C58" s="4" t="s">
        <v>51</v>
      </c>
      <c r="D58" s="22"/>
      <c r="E58" s="39"/>
      <c r="F58" s="165"/>
      <c r="G58" s="50"/>
      <c r="I58" s="44">
        <f>'3'!AH51</f>
        <v>0</v>
      </c>
      <c r="J58" s="44">
        <f>'3'!AJ51</f>
        <v>0</v>
      </c>
      <c r="K58" s="44">
        <f t="shared" si="0"/>
        <v>0</v>
      </c>
      <c r="L58" s="44">
        <f>'3'!AQ51</f>
        <v>0</v>
      </c>
      <c r="M58" s="44">
        <f t="shared" si="1"/>
        <v>0</v>
      </c>
      <c r="N58" s="44">
        <f>'3'!AX51</f>
        <v>0</v>
      </c>
      <c r="O58" s="44">
        <f>'3'!AU51</f>
        <v>0</v>
      </c>
      <c r="P58" s="47">
        <f>'3'!AY51</f>
        <v>0</v>
      </c>
      <c r="Q58" s="47">
        <f>'3'!AZ51</f>
        <v>0</v>
      </c>
    </row>
    <row r="59" spans="1:17">
      <c r="A59" s="193"/>
      <c r="B59" s="152">
        <v>28</v>
      </c>
      <c r="C59" s="4" t="s">
        <v>57</v>
      </c>
      <c r="D59" s="22"/>
      <c r="E59" s="39"/>
      <c r="F59" s="165"/>
      <c r="G59" s="50"/>
      <c r="I59" s="44">
        <f>'3'!AH52</f>
        <v>0</v>
      </c>
      <c r="J59" s="44">
        <f>'3'!AJ52</f>
        <v>0</v>
      </c>
      <c r="K59" s="44">
        <f t="shared" si="0"/>
        <v>0</v>
      </c>
      <c r="L59" s="44">
        <f>'3'!AQ52</f>
        <v>0</v>
      </c>
      <c r="M59" s="44">
        <f t="shared" si="1"/>
        <v>0</v>
      </c>
      <c r="N59" s="44">
        <f>'3'!AX52</f>
        <v>0</v>
      </c>
      <c r="O59" s="44">
        <f>'3'!AU52</f>
        <v>0</v>
      </c>
      <c r="P59" s="47">
        <f>'3'!AY52</f>
        <v>0</v>
      </c>
      <c r="Q59" s="47">
        <f>'3'!AZ52</f>
        <v>0</v>
      </c>
    </row>
    <row r="60" spans="1:17">
      <c r="A60" s="193"/>
      <c r="B60" s="152">
        <v>29</v>
      </c>
      <c r="C60" s="4" t="s">
        <v>10</v>
      </c>
      <c r="D60" s="22"/>
      <c r="E60" s="39"/>
      <c r="F60" s="165"/>
      <c r="G60" s="50"/>
      <c r="I60" s="44">
        <f>'3'!AH53</f>
        <v>0</v>
      </c>
      <c r="J60" s="44">
        <f>'3'!AJ53</f>
        <v>0</v>
      </c>
      <c r="K60" s="44">
        <f t="shared" si="0"/>
        <v>0</v>
      </c>
      <c r="L60" s="44">
        <f>'3'!AQ53</f>
        <v>0</v>
      </c>
      <c r="M60" s="44">
        <f t="shared" si="1"/>
        <v>0</v>
      </c>
      <c r="N60" s="44">
        <f>'3'!AX53</f>
        <v>0</v>
      </c>
      <c r="O60" s="44">
        <f>'3'!AU53</f>
        <v>0</v>
      </c>
      <c r="P60" s="47">
        <f>'3'!AY53</f>
        <v>0</v>
      </c>
      <c r="Q60" s="47">
        <f>'3'!AZ53</f>
        <v>0</v>
      </c>
    </row>
    <row r="61" spans="1:17">
      <c r="A61" s="193"/>
      <c r="B61" s="152">
        <v>30</v>
      </c>
      <c r="C61" s="4" t="s">
        <v>11</v>
      </c>
      <c r="D61" s="22"/>
      <c r="E61" s="39"/>
      <c r="F61" s="165"/>
      <c r="G61" s="50"/>
      <c r="I61" s="44">
        <f>'3'!AH54</f>
        <v>0</v>
      </c>
      <c r="J61" s="44">
        <f>'3'!AJ54</f>
        <v>0</v>
      </c>
      <c r="K61" s="44">
        <f t="shared" si="0"/>
        <v>0</v>
      </c>
      <c r="L61" s="44">
        <f>'3'!AQ54</f>
        <v>0</v>
      </c>
      <c r="M61" s="44">
        <f t="shared" si="1"/>
        <v>0</v>
      </c>
      <c r="N61" s="44">
        <f>'3'!AX54</f>
        <v>0</v>
      </c>
      <c r="O61" s="44">
        <f>'3'!AU54</f>
        <v>0</v>
      </c>
      <c r="P61" s="47">
        <f>'3'!AY54</f>
        <v>0</v>
      </c>
      <c r="Q61" s="47">
        <f>'3'!AZ54</f>
        <v>0</v>
      </c>
    </row>
    <row r="62" spans="1:17">
      <c r="A62" s="193"/>
      <c r="B62" s="152">
        <v>31</v>
      </c>
      <c r="C62" s="4" t="s">
        <v>12</v>
      </c>
      <c r="D62" s="22"/>
      <c r="E62" s="39"/>
      <c r="F62" s="165"/>
      <c r="G62" s="50"/>
      <c r="I62" s="44">
        <f>'3'!AH55</f>
        <v>0</v>
      </c>
      <c r="J62" s="44">
        <f>'3'!AJ55</f>
        <v>0</v>
      </c>
      <c r="K62" s="44">
        <f t="shared" si="0"/>
        <v>0</v>
      </c>
      <c r="L62" s="44">
        <f>'3'!AQ55</f>
        <v>0</v>
      </c>
      <c r="M62" s="44">
        <f t="shared" si="1"/>
        <v>0</v>
      </c>
      <c r="N62" s="44">
        <f>'3'!AX55</f>
        <v>0</v>
      </c>
      <c r="O62" s="44">
        <f>'3'!AU55</f>
        <v>0</v>
      </c>
      <c r="P62" s="47">
        <f>'3'!AY55</f>
        <v>0</v>
      </c>
      <c r="Q62" s="47">
        <f>'3'!AZ55</f>
        <v>0</v>
      </c>
    </row>
    <row r="63" spans="1:17">
      <c r="A63" s="193"/>
      <c r="B63" s="152">
        <v>32</v>
      </c>
      <c r="C63" s="4" t="s">
        <v>13</v>
      </c>
      <c r="D63" s="22"/>
      <c r="E63" s="39"/>
      <c r="F63" s="165"/>
      <c r="G63" s="50"/>
      <c r="I63" s="44">
        <f>'3'!AH56</f>
        <v>0</v>
      </c>
      <c r="J63" s="44">
        <f>'3'!AJ56</f>
        <v>0</v>
      </c>
      <c r="K63" s="44">
        <f t="shared" si="0"/>
        <v>0</v>
      </c>
      <c r="L63" s="44">
        <f>'3'!AQ56</f>
        <v>0</v>
      </c>
      <c r="M63" s="44">
        <f t="shared" si="1"/>
        <v>0</v>
      </c>
      <c r="N63" s="44">
        <f>'3'!AX56</f>
        <v>0</v>
      </c>
      <c r="O63" s="44">
        <f>'3'!AU56</f>
        <v>0</v>
      </c>
      <c r="P63" s="47">
        <f>'3'!AY56</f>
        <v>0</v>
      </c>
      <c r="Q63" s="47">
        <f>'3'!AZ56</f>
        <v>0</v>
      </c>
    </row>
    <row r="64" spans="1:17">
      <c r="A64" s="193"/>
      <c r="B64" s="152">
        <v>33</v>
      </c>
      <c r="C64" s="4" t="s">
        <v>123</v>
      </c>
      <c r="D64" s="22"/>
      <c r="E64" s="39"/>
      <c r="F64" s="165"/>
      <c r="G64" s="50"/>
      <c r="I64" s="44">
        <f>'3'!AH57</f>
        <v>0</v>
      </c>
      <c r="J64" s="44">
        <f>'3'!AJ57</f>
        <v>0</v>
      </c>
      <c r="K64" s="44">
        <f t="shared" si="0"/>
        <v>0</v>
      </c>
      <c r="L64" s="44">
        <f>'3'!AQ57</f>
        <v>0</v>
      </c>
      <c r="M64" s="44">
        <f t="shared" si="1"/>
        <v>0</v>
      </c>
      <c r="N64" s="44">
        <f>'3'!AX57</f>
        <v>0</v>
      </c>
      <c r="O64" s="44">
        <f>'3'!AU57</f>
        <v>0</v>
      </c>
      <c r="P64" s="47">
        <f>'3'!AY57</f>
        <v>0</v>
      </c>
      <c r="Q64" s="47">
        <f>'3'!AZ57</f>
        <v>0</v>
      </c>
    </row>
    <row r="65" spans="1:17">
      <c r="A65" s="193"/>
      <c r="B65" s="152">
        <v>34</v>
      </c>
      <c r="C65" s="4" t="s">
        <v>600</v>
      </c>
      <c r="D65" s="22"/>
      <c r="E65" s="39"/>
      <c r="F65" s="165"/>
      <c r="G65" s="50"/>
      <c r="I65" s="44">
        <f>'3'!AH58</f>
        <v>0</v>
      </c>
      <c r="J65" s="44">
        <f>'3'!AJ58</f>
        <v>0</v>
      </c>
      <c r="K65" s="44">
        <f t="shared" si="0"/>
        <v>0</v>
      </c>
      <c r="L65" s="44">
        <f>'3'!AQ58</f>
        <v>0</v>
      </c>
      <c r="M65" s="44">
        <f t="shared" si="1"/>
        <v>0</v>
      </c>
      <c r="N65" s="44">
        <f>'3'!AX58</f>
        <v>0</v>
      </c>
      <c r="O65" s="44">
        <f>'3'!AU58</f>
        <v>0</v>
      </c>
      <c r="P65" s="47">
        <f>'3'!AY58</f>
        <v>0</v>
      </c>
      <c r="Q65" s="47">
        <f>'3'!AZ58</f>
        <v>0</v>
      </c>
    </row>
    <row r="66" spans="1:17">
      <c r="A66" s="193"/>
      <c r="B66" s="152">
        <v>35</v>
      </c>
      <c r="C66" s="4" t="s">
        <v>14</v>
      </c>
      <c r="D66" s="22"/>
      <c r="E66" s="39"/>
      <c r="F66" s="165"/>
      <c r="G66" s="50"/>
      <c r="I66" s="44">
        <f>'3'!AH59</f>
        <v>0</v>
      </c>
      <c r="J66" s="44">
        <f>'3'!AJ59</f>
        <v>0</v>
      </c>
      <c r="K66" s="44">
        <f t="shared" si="0"/>
        <v>0</v>
      </c>
      <c r="L66" s="44">
        <f>'3'!AQ59</f>
        <v>0</v>
      </c>
      <c r="M66" s="44">
        <f t="shared" si="1"/>
        <v>0</v>
      </c>
      <c r="N66" s="44">
        <f>'3'!AX59</f>
        <v>0</v>
      </c>
      <c r="O66" s="44">
        <f>'3'!AU59</f>
        <v>0</v>
      </c>
      <c r="P66" s="47">
        <f>'3'!AY59</f>
        <v>0</v>
      </c>
      <c r="Q66" s="47">
        <f>'3'!AZ59</f>
        <v>0</v>
      </c>
    </row>
    <row r="67" spans="1:17">
      <c r="A67" s="193"/>
      <c r="B67" s="152">
        <v>39</v>
      </c>
      <c r="C67" s="4" t="s">
        <v>15</v>
      </c>
      <c r="D67" s="22"/>
      <c r="E67" s="39"/>
      <c r="F67" s="165"/>
      <c r="G67" s="50"/>
      <c r="I67" s="44">
        <f>'3'!AH60</f>
        <v>0</v>
      </c>
      <c r="J67" s="44">
        <f>'3'!AJ60</f>
        <v>0</v>
      </c>
      <c r="K67" s="44">
        <f t="shared" si="0"/>
        <v>0</v>
      </c>
      <c r="L67" s="44">
        <f>'3'!AQ60</f>
        <v>0</v>
      </c>
      <c r="M67" s="44">
        <f t="shared" si="1"/>
        <v>0</v>
      </c>
      <c r="N67" s="44">
        <f>'3'!AX60</f>
        <v>0</v>
      </c>
      <c r="O67" s="44">
        <f>'3'!AU60</f>
        <v>0</v>
      </c>
      <c r="P67" s="47">
        <f>'3'!AY60</f>
        <v>0</v>
      </c>
      <c r="Q67" s="47">
        <f>'3'!AZ60</f>
        <v>0</v>
      </c>
    </row>
    <row r="68" spans="1:17">
      <c r="A68" s="193"/>
      <c r="B68" s="152">
        <v>41</v>
      </c>
      <c r="C68" s="4" t="s">
        <v>16</v>
      </c>
      <c r="D68" s="22"/>
      <c r="E68" s="39"/>
      <c r="F68" s="165"/>
      <c r="G68" s="50"/>
      <c r="I68" s="44">
        <f>'3'!AH61</f>
        <v>0</v>
      </c>
      <c r="J68" s="44">
        <f>'3'!AJ61</f>
        <v>0</v>
      </c>
      <c r="K68" s="44">
        <f t="shared" si="0"/>
        <v>0</v>
      </c>
      <c r="L68" s="44">
        <f>'3'!AQ61</f>
        <v>0</v>
      </c>
      <c r="M68" s="44">
        <f t="shared" si="1"/>
        <v>0</v>
      </c>
      <c r="N68" s="44">
        <f>'3'!AX61</f>
        <v>0</v>
      </c>
      <c r="O68" s="44">
        <f>'3'!AU61</f>
        <v>0</v>
      </c>
      <c r="P68" s="47">
        <f>'3'!AY61</f>
        <v>0</v>
      </c>
      <c r="Q68" s="47">
        <f>'3'!AZ61</f>
        <v>0</v>
      </c>
    </row>
    <row r="69" spans="1:17">
      <c r="A69" s="193"/>
      <c r="B69" s="152">
        <v>46</v>
      </c>
      <c r="C69" s="4" t="s">
        <v>17</v>
      </c>
      <c r="D69" s="22"/>
      <c r="E69" s="39"/>
      <c r="F69" s="165"/>
      <c r="G69" s="50"/>
      <c r="I69" s="44">
        <f>'3'!AH62</f>
        <v>0</v>
      </c>
      <c r="J69" s="44">
        <f>'3'!AJ62</f>
        <v>0</v>
      </c>
      <c r="K69" s="44">
        <f t="shared" si="0"/>
        <v>0</v>
      </c>
      <c r="L69" s="44">
        <f>'3'!AQ62</f>
        <v>0</v>
      </c>
      <c r="M69" s="44">
        <f t="shared" si="1"/>
        <v>0</v>
      </c>
      <c r="N69" s="44">
        <f>'3'!AX62</f>
        <v>0</v>
      </c>
      <c r="O69" s="44">
        <f>'3'!AU62</f>
        <v>0</v>
      </c>
      <c r="P69" s="47">
        <f>'3'!AY62</f>
        <v>0</v>
      </c>
      <c r="Q69" s="47">
        <f>'3'!AZ62</f>
        <v>0</v>
      </c>
    </row>
    <row r="70" spans="1:17">
      <c r="A70" s="193"/>
      <c r="B70" s="152">
        <v>47</v>
      </c>
      <c r="C70" s="4" t="s">
        <v>18</v>
      </c>
      <c r="D70" s="22"/>
      <c r="E70" s="39"/>
      <c r="F70" s="165"/>
      <c r="G70" s="50"/>
      <c r="I70" s="44">
        <f>'3'!AH63</f>
        <v>0</v>
      </c>
      <c r="J70" s="44">
        <f>'3'!AJ63</f>
        <v>0</v>
      </c>
      <c r="K70" s="44">
        <f t="shared" si="0"/>
        <v>0</v>
      </c>
      <c r="L70" s="44">
        <f>'3'!AQ63</f>
        <v>0</v>
      </c>
      <c r="M70" s="44">
        <f t="shared" si="1"/>
        <v>0</v>
      </c>
      <c r="N70" s="44">
        <f>'3'!AX63</f>
        <v>0</v>
      </c>
      <c r="O70" s="44">
        <f>'3'!AU63</f>
        <v>0</v>
      </c>
      <c r="P70" s="47">
        <f>'3'!AY63</f>
        <v>0</v>
      </c>
      <c r="Q70" s="47">
        <f>'3'!AZ63</f>
        <v>0</v>
      </c>
    </row>
    <row r="71" spans="1:17">
      <c r="A71" s="193"/>
      <c r="B71" s="152">
        <v>48</v>
      </c>
      <c r="C71" s="4" t="s">
        <v>19</v>
      </c>
      <c r="D71" s="22"/>
      <c r="E71" s="39"/>
      <c r="F71" s="165"/>
      <c r="G71" s="50"/>
      <c r="I71" s="44">
        <f>'3'!AH64</f>
        <v>0</v>
      </c>
      <c r="J71" s="44">
        <f>'3'!AJ64</f>
        <v>0</v>
      </c>
      <c r="K71" s="44">
        <f t="shared" si="0"/>
        <v>0</v>
      </c>
      <c r="L71" s="44">
        <f>'3'!AQ64</f>
        <v>0</v>
      </c>
      <c r="M71" s="44">
        <f t="shared" si="1"/>
        <v>0</v>
      </c>
      <c r="N71" s="44">
        <f>'3'!AX64</f>
        <v>0</v>
      </c>
      <c r="O71" s="44">
        <f>'3'!AU64</f>
        <v>0</v>
      </c>
      <c r="P71" s="47">
        <f>'3'!AY64</f>
        <v>0</v>
      </c>
      <c r="Q71" s="47">
        <f>'3'!AZ64</f>
        <v>0</v>
      </c>
    </row>
    <row r="72" spans="1:17">
      <c r="A72" s="193"/>
      <c r="B72" s="152">
        <v>51</v>
      </c>
      <c r="C72" s="4" t="s">
        <v>20</v>
      </c>
      <c r="D72" s="22"/>
      <c r="E72" s="39"/>
      <c r="F72" s="165"/>
      <c r="G72" s="50"/>
      <c r="I72" s="44">
        <f>'3'!AH65</f>
        <v>0</v>
      </c>
      <c r="J72" s="44">
        <f>'3'!AJ65</f>
        <v>0</v>
      </c>
      <c r="K72" s="44">
        <f t="shared" si="0"/>
        <v>0</v>
      </c>
      <c r="L72" s="44">
        <f>'3'!AQ65</f>
        <v>0</v>
      </c>
      <c r="M72" s="44">
        <f t="shared" si="1"/>
        <v>0</v>
      </c>
      <c r="N72" s="44">
        <f>'3'!AX65</f>
        <v>0</v>
      </c>
      <c r="O72" s="44">
        <f>'3'!AU65</f>
        <v>0</v>
      </c>
      <c r="P72" s="47">
        <f>'3'!AY65</f>
        <v>0</v>
      </c>
      <c r="Q72" s="47">
        <f>'3'!AZ65</f>
        <v>0</v>
      </c>
    </row>
    <row r="73" spans="1:17">
      <c r="A73" s="193"/>
      <c r="B73" s="152">
        <v>53</v>
      </c>
      <c r="C73" s="4" t="s">
        <v>21</v>
      </c>
      <c r="D73" s="22"/>
      <c r="E73" s="39"/>
      <c r="F73" s="165"/>
      <c r="G73" s="50"/>
      <c r="I73" s="44">
        <f>'3'!AH66</f>
        <v>0</v>
      </c>
      <c r="J73" s="44">
        <f>'3'!AJ66</f>
        <v>0</v>
      </c>
      <c r="K73" s="44">
        <f t="shared" si="0"/>
        <v>0</v>
      </c>
      <c r="L73" s="44">
        <f>'3'!AQ66</f>
        <v>0</v>
      </c>
      <c r="M73" s="44">
        <f t="shared" si="1"/>
        <v>0</v>
      </c>
      <c r="N73" s="44">
        <f>'3'!AX66</f>
        <v>0</v>
      </c>
      <c r="O73" s="44">
        <f>'3'!AU66</f>
        <v>0</v>
      </c>
      <c r="P73" s="47">
        <f>'3'!AY66</f>
        <v>0</v>
      </c>
      <c r="Q73" s="47">
        <f>'3'!AZ66</f>
        <v>0</v>
      </c>
    </row>
    <row r="74" spans="1:17">
      <c r="A74" s="193"/>
      <c r="B74" s="152">
        <v>55</v>
      </c>
      <c r="C74" s="4" t="s">
        <v>22</v>
      </c>
      <c r="D74" s="22"/>
      <c r="E74" s="39"/>
      <c r="F74" s="165"/>
      <c r="G74" s="50"/>
      <c r="I74" s="44">
        <f>'3'!AH67</f>
        <v>0</v>
      </c>
      <c r="J74" s="44">
        <f>'3'!AJ67</f>
        <v>0</v>
      </c>
      <c r="K74" s="44">
        <f t="shared" si="0"/>
        <v>0</v>
      </c>
      <c r="L74" s="44">
        <f>'3'!AQ67</f>
        <v>0</v>
      </c>
      <c r="M74" s="44">
        <f t="shared" si="1"/>
        <v>0</v>
      </c>
      <c r="N74" s="44">
        <f>'3'!AX67</f>
        <v>0</v>
      </c>
      <c r="O74" s="44">
        <f>'3'!AU67</f>
        <v>0</v>
      </c>
      <c r="P74" s="47">
        <f>'3'!AY67</f>
        <v>0</v>
      </c>
      <c r="Q74" s="47">
        <f>'3'!AZ67</f>
        <v>0</v>
      </c>
    </row>
    <row r="75" spans="1:17">
      <c r="A75" s="193"/>
      <c r="B75" s="152">
        <v>57</v>
      </c>
      <c r="C75" s="4" t="s">
        <v>23</v>
      </c>
      <c r="D75" s="22"/>
      <c r="E75" s="39"/>
      <c r="F75" s="165"/>
      <c r="G75" s="50"/>
      <c r="I75" s="44">
        <f>'3'!AH68</f>
        <v>0</v>
      </c>
      <c r="J75" s="44">
        <f>'3'!AJ68</f>
        <v>0</v>
      </c>
      <c r="K75" s="44">
        <f t="shared" ref="K75:K85" si="4">I75+J75</f>
        <v>0</v>
      </c>
      <c r="L75" s="44">
        <f>'3'!AQ68</f>
        <v>0</v>
      </c>
      <c r="M75" s="44">
        <f t="shared" ref="M75:M85" si="5">K75+L75</f>
        <v>0</v>
      </c>
      <c r="N75" s="44">
        <f>'3'!AX68</f>
        <v>0</v>
      </c>
      <c r="O75" s="44">
        <f>'3'!AU68</f>
        <v>0</v>
      </c>
      <c r="P75" s="47">
        <f>'3'!AY68</f>
        <v>0</v>
      </c>
      <c r="Q75" s="47">
        <f>'3'!AZ68</f>
        <v>0</v>
      </c>
    </row>
    <row r="76" spans="1:17">
      <c r="A76" s="193"/>
      <c r="B76" s="152">
        <v>59</v>
      </c>
      <c r="C76" s="4" t="s">
        <v>24</v>
      </c>
      <c r="D76" s="22"/>
      <c r="E76" s="39"/>
      <c r="F76" s="165"/>
      <c r="G76" s="50"/>
      <c r="I76" s="44">
        <f>'3'!AH69</f>
        <v>0</v>
      </c>
      <c r="J76" s="44">
        <f>'3'!AJ69</f>
        <v>0</v>
      </c>
      <c r="K76" s="44">
        <f t="shared" si="4"/>
        <v>0</v>
      </c>
      <c r="L76" s="44">
        <f>'3'!AQ69</f>
        <v>0</v>
      </c>
      <c r="M76" s="44">
        <f t="shared" si="5"/>
        <v>0</v>
      </c>
      <c r="N76" s="44">
        <f>'3'!AX69</f>
        <v>0</v>
      </c>
      <c r="O76" s="44">
        <f>'3'!AU69</f>
        <v>0</v>
      </c>
      <c r="P76" s="47">
        <f>'3'!AY69</f>
        <v>0</v>
      </c>
      <c r="Q76" s="47">
        <f>'3'!AZ69</f>
        <v>0</v>
      </c>
    </row>
    <row r="77" spans="1:17">
      <c r="A77" s="193"/>
      <c r="B77" s="152">
        <v>61</v>
      </c>
      <c r="C77" s="4" t="s">
        <v>25</v>
      </c>
      <c r="D77" s="22"/>
      <c r="E77" s="39"/>
      <c r="F77" s="165"/>
      <c r="G77" s="50"/>
      <c r="I77" s="44">
        <f>'3'!AH70</f>
        <v>0</v>
      </c>
      <c r="J77" s="44">
        <f>'3'!AJ70</f>
        <v>0</v>
      </c>
      <c r="K77" s="44">
        <f t="shared" si="4"/>
        <v>0</v>
      </c>
      <c r="L77" s="44">
        <f>'3'!AQ70</f>
        <v>0</v>
      </c>
      <c r="M77" s="44">
        <f t="shared" si="5"/>
        <v>0</v>
      </c>
      <c r="N77" s="44">
        <f>'3'!AX70</f>
        <v>0</v>
      </c>
      <c r="O77" s="44">
        <f>'3'!AU70</f>
        <v>0</v>
      </c>
      <c r="P77" s="47">
        <f>'3'!AY70</f>
        <v>0</v>
      </c>
      <c r="Q77" s="47">
        <f>'3'!AZ70</f>
        <v>0</v>
      </c>
    </row>
    <row r="78" spans="1:17">
      <c r="A78" s="193"/>
      <c r="B78" s="152">
        <v>63</v>
      </c>
      <c r="C78" s="4" t="s">
        <v>26</v>
      </c>
      <c r="D78" s="22"/>
      <c r="E78" s="39"/>
      <c r="F78" s="165"/>
      <c r="G78" s="50"/>
      <c r="I78" s="44">
        <f>'3'!AH71</f>
        <v>0</v>
      </c>
      <c r="J78" s="44">
        <f>'3'!AJ71</f>
        <v>0</v>
      </c>
      <c r="K78" s="44">
        <f t="shared" si="4"/>
        <v>0</v>
      </c>
      <c r="L78" s="44">
        <f>'3'!AQ71</f>
        <v>0</v>
      </c>
      <c r="M78" s="44">
        <f t="shared" si="5"/>
        <v>0</v>
      </c>
      <c r="N78" s="44">
        <f>'3'!AX71</f>
        <v>0</v>
      </c>
      <c r="O78" s="44">
        <f>'3'!AU71</f>
        <v>0</v>
      </c>
      <c r="P78" s="47">
        <f>'3'!AY71</f>
        <v>0</v>
      </c>
      <c r="Q78" s="47">
        <f>'3'!AZ71</f>
        <v>0</v>
      </c>
    </row>
    <row r="79" spans="1:17">
      <c r="A79" s="193"/>
      <c r="B79" s="152">
        <v>64</v>
      </c>
      <c r="C79" s="4" t="s">
        <v>27</v>
      </c>
      <c r="D79" s="22"/>
      <c r="E79" s="39"/>
      <c r="F79" s="165"/>
      <c r="G79" s="50"/>
      <c r="I79" s="44">
        <f>'3'!AH72</f>
        <v>0</v>
      </c>
      <c r="J79" s="44">
        <f>'3'!AJ72</f>
        <v>0</v>
      </c>
      <c r="K79" s="44">
        <f t="shared" si="4"/>
        <v>0</v>
      </c>
      <c r="L79" s="44">
        <f>'3'!AQ72</f>
        <v>0</v>
      </c>
      <c r="M79" s="44">
        <f t="shared" si="5"/>
        <v>0</v>
      </c>
      <c r="N79" s="44">
        <f>'3'!AX72</f>
        <v>0</v>
      </c>
      <c r="O79" s="44">
        <f>'3'!AU72</f>
        <v>0</v>
      </c>
      <c r="P79" s="47">
        <f>'3'!AY72</f>
        <v>0</v>
      </c>
      <c r="Q79" s="47">
        <f>'3'!AZ72</f>
        <v>0</v>
      </c>
    </row>
    <row r="80" spans="1:17">
      <c r="A80" s="193"/>
      <c r="B80" s="152">
        <v>65</v>
      </c>
      <c r="C80" s="4" t="s">
        <v>601</v>
      </c>
      <c r="D80" s="22"/>
      <c r="E80" s="39"/>
      <c r="F80" s="165"/>
      <c r="G80" s="50"/>
      <c r="I80" s="44">
        <f>'3'!AH73</f>
        <v>0</v>
      </c>
      <c r="J80" s="44">
        <f>'3'!AJ73</f>
        <v>0</v>
      </c>
      <c r="K80" s="44">
        <f t="shared" si="4"/>
        <v>0</v>
      </c>
      <c r="L80" s="44">
        <f>'3'!AQ73</f>
        <v>0</v>
      </c>
      <c r="M80" s="44">
        <f t="shared" si="5"/>
        <v>0</v>
      </c>
      <c r="N80" s="44">
        <f>'3'!AX73</f>
        <v>0</v>
      </c>
      <c r="O80" s="44">
        <f>'3'!AU73</f>
        <v>0</v>
      </c>
      <c r="P80" s="47">
        <f>'3'!AY73</f>
        <v>0</v>
      </c>
      <c r="Q80" s="47">
        <f>'3'!AZ73</f>
        <v>0</v>
      </c>
    </row>
    <row r="81" spans="1:17">
      <c r="A81" s="193"/>
      <c r="B81" s="152">
        <v>66</v>
      </c>
      <c r="C81" s="4" t="s">
        <v>28</v>
      </c>
      <c r="D81" s="22"/>
      <c r="E81" s="39"/>
      <c r="F81" s="165"/>
      <c r="G81" s="50"/>
      <c r="I81" s="44">
        <f>'3'!AH74</f>
        <v>0</v>
      </c>
      <c r="J81" s="44">
        <f>'3'!AJ74</f>
        <v>0</v>
      </c>
      <c r="K81" s="44">
        <f t="shared" si="4"/>
        <v>0</v>
      </c>
      <c r="L81" s="44">
        <f>'3'!AQ74</f>
        <v>0</v>
      </c>
      <c r="M81" s="44">
        <f t="shared" si="5"/>
        <v>0</v>
      </c>
      <c r="N81" s="44">
        <f>'3'!AX74</f>
        <v>0</v>
      </c>
      <c r="O81" s="44">
        <f>'3'!AU74</f>
        <v>0</v>
      </c>
      <c r="P81" s="47">
        <f>'3'!AY74</f>
        <v>0</v>
      </c>
      <c r="Q81" s="47">
        <f>'3'!AZ74</f>
        <v>0</v>
      </c>
    </row>
    <row r="82" spans="1:17" ht="15.6" thickBot="1">
      <c r="A82" s="193"/>
      <c r="B82" s="152">
        <v>67</v>
      </c>
      <c r="C82" s="4" t="s">
        <v>29</v>
      </c>
      <c r="D82" s="23"/>
      <c r="E82" s="40"/>
      <c r="F82" s="166"/>
      <c r="G82" s="51"/>
      <c r="I82" s="44">
        <f>'3'!AH75</f>
        <v>0</v>
      </c>
      <c r="J82" s="44">
        <f>'3'!AJ75</f>
        <v>0</v>
      </c>
      <c r="K82" s="44">
        <f t="shared" si="4"/>
        <v>0</v>
      </c>
      <c r="L82" s="44">
        <f>'3'!AQ75</f>
        <v>0</v>
      </c>
      <c r="M82" s="44">
        <f t="shared" si="5"/>
        <v>0</v>
      </c>
      <c r="N82" s="44">
        <f>'3'!AX75</f>
        <v>0</v>
      </c>
      <c r="O82" s="44">
        <f>'3'!AU75</f>
        <v>0</v>
      </c>
      <c r="P82" s="47">
        <f>'3'!AY75</f>
        <v>0</v>
      </c>
      <c r="Q82" s="47">
        <f>'3'!AZ75</f>
        <v>0</v>
      </c>
    </row>
    <row r="83" spans="1:17">
      <c r="A83" s="193"/>
      <c r="B83" s="152">
        <v>68</v>
      </c>
      <c r="C83" s="4" t="s">
        <v>30</v>
      </c>
      <c r="D83" s="189" t="s">
        <v>45</v>
      </c>
      <c r="E83" s="187"/>
      <c r="F83" s="186"/>
      <c r="G83" s="186"/>
      <c r="I83" s="44">
        <f>'3'!AH76</f>
        <v>0</v>
      </c>
      <c r="J83" s="44">
        <f>'3'!AJ76</f>
        <v>0</v>
      </c>
      <c r="K83" s="44">
        <f t="shared" si="4"/>
        <v>0</v>
      </c>
      <c r="L83" s="44">
        <f>'3'!AQ76</f>
        <v>0</v>
      </c>
      <c r="M83" s="44">
        <f t="shared" si="5"/>
        <v>0</v>
      </c>
      <c r="N83" s="44">
        <f>'3'!AX76</f>
        <v>0</v>
      </c>
      <c r="O83" s="44">
        <f>'3'!AU76</f>
        <v>0</v>
      </c>
      <c r="P83" s="47">
        <f>'3'!AY76</f>
        <v>0</v>
      </c>
      <c r="Q83" s="47">
        <f>'3'!AZ76</f>
        <v>0</v>
      </c>
    </row>
    <row r="84" spans="1:17">
      <c r="A84" s="193"/>
      <c r="B84" s="152">
        <v>69</v>
      </c>
      <c r="C84" s="4" t="s">
        <v>31</v>
      </c>
      <c r="D84" s="187"/>
      <c r="E84" s="187"/>
      <c r="F84" s="187"/>
      <c r="G84" s="187"/>
      <c r="I84" s="44">
        <f>'3'!AH77</f>
        <v>0</v>
      </c>
      <c r="J84" s="44">
        <f>'3'!AJ77</f>
        <v>0</v>
      </c>
      <c r="K84" s="44">
        <f t="shared" si="4"/>
        <v>0</v>
      </c>
      <c r="L84" s="44">
        <f>'3'!AQ77</f>
        <v>0</v>
      </c>
      <c r="M84" s="44">
        <f t="shared" si="5"/>
        <v>0</v>
      </c>
      <c r="N84" s="44">
        <f>'3'!AX77</f>
        <v>0</v>
      </c>
      <c r="O84" s="44">
        <f>'3'!AU77</f>
        <v>0</v>
      </c>
      <c r="P84" s="47">
        <f>'3'!AY77</f>
        <v>0</v>
      </c>
      <c r="Q84" s="47">
        <f>'3'!AZ77</f>
        <v>0</v>
      </c>
    </row>
    <row r="85" spans="1:17">
      <c r="A85" s="194"/>
      <c r="B85" s="152">
        <v>10</v>
      </c>
      <c r="C85" s="4" t="s">
        <v>32</v>
      </c>
      <c r="D85" s="187"/>
      <c r="E85" s="187"/>
      <c r="F85" s="187"/>
      <c r="G85" s="187"/>
      <c r="I85" s="44">
        <f>'3'!AH78</f>
        <v>0</v>
      </c>
      <c r="J85" s="44">
        <f>'3'!AJ78</f>
        <v>0</v>
      </c>
      <c r="K85" s="44">
        <f t="shared" si="4"/>
        <v>0</v>
      </c>
      <c r="L85" s="44">
        <f>'3'!AQ78</f>
        <v>0</v>
      </c>
      <c r="M85" s="44">
        <f t="shared" si="5"/>
        <v>0</v>
      </c>
      <c r="N85" s="44">
        <f>'3'!AX78</f>
        <v>0</v>
      </c>
      <c r="O85" s="44">
        <f>'3'!AU78</f>
        <v>0</v>
      </c>
      <c r="P85" s="47">
        <f>'3'!AY78</f>
        <v>0</v>
      </c>
      <c r="Q85" s="47">
        <f>'3'!AZ78</f>
        <v>0</v>
      </c>
    </row>
    <row r="86" spans="1:17">
      <c r="A86" s="182" t="s">
        <v>397</v>
      </c>
      <c r="B86" s="183"/>
      <c r="C86" s="184"/>
      <c r="D86" s="24">
        <f>SUM(D10:D44)</f>
        <v>0</v>
      </c>
      <c r="E86" s="24">
        <f t="shared" ref="E86:G86" si="6">SUM(E10:E44)</f>
        <v>0</v>
      </c>
      <c r="F86" s="24">
        <f>SUM(F10:F44)</f>
        <v>0</v>
      </c>
      <c r="G86" s="24">
        <f t="shared" si="6"/>
        <v>0</v>
      </c>
      <c r="I86" s="44">
        <f>SUM(I10:I47)</f>
        <v>0</v>
      </c>
      <c r="J86" s="44">
        <f t="shared" ref="J86:Q86" si="7">SUM(J10:J47)</f>
        <v>0</v>
      </c>
      <c r="K86" s="44">
        <f t="shared" si="7"/>
        <v>0</v>
      </c>
      <c r="L86" s="44">
        <f t="shared" si="7"/>
        <v>0</v>
      </c>
      <c r="M86" s="44">
        <f t="shared" si="7"/>
        <v>0</v>
      </c>
      <c r="N86" s="44">
        <f>SUM(N10:N47)</f>
        <v>0</v>
      </c>
      <c r="O86" s="44">
        <f>SUM(O10:O47)</f>
        <v>0</v>
      </c>
      <c r="P86" s="47">
        <f t="shared" si="7"/>
        <v>0</v>
      </c>
      <c r="Q86" s="47">
        <f t="shared" si="7"/>
        <v>0</v>
      </c>
    </row>
    <row r="87" spans="1:17">
      <c r="A87" s="182" t="s">
        <v>398</v>
      </c>
      <c r="B87" s="183"/>
      <c r="C87" s="184"/>
      <c r="D87" s="190"/>
      <c r="E87" s="191"/>
      <c r="F87" s="24">
        <f>SUM(F48:F82)</f>
        <v>0</v>
      </c>
      <c r="G87" s="24">
        <f t="shared" ref="G87" si="8">SUM(G48:G82)</f>
        <v>0</v>
      </c>
      <c r="I87" s="44">
        <f>SUM(I48:I85)</f>
        <v>0</v>
      </c>
      <c r="J87" s="44">
        <f t="shared" ref="J87:Q87" si="9">SUM(J48:J85)</f>
        <v>0</v>
      </c>
      <c r="K87" s="44">
        <f t="shared" si="9"/>
        <v>0</v>
      </c>
      <c r="L87" s="44">
        <f t="shared" si="9"/>
        <v>0</v>
      </c>
      <c r="M87" s="44">
        <f t="shared" si="9"/>
        <v>0</v>
      </c>
      <c r="N87" s="44">
        <f>SUM(N48:N85)</f>
        <v>0</v>
      </c>
      <c r="O87" s="44">
        <f>SUM(O48:O85)</f>
        <v>0</v>
      </c>
      <c r="P87" s="47">
        <f t="shared" si="9"/>
        <v>0</v>
      </c>
      <c r="Q87" s="47">
        <f t="shared" si="9"/>
        <v>0</v>
      </c>
    </row>
    <row r="88" spans="1:17">
      <c r="A88" s="182" t="s">
        <v>189</v>
      </c>
      <c r="B88" s="183"/>
      <c r="C88" s="184"/>
      <c r="D88" s="4">
        <f>SUM(D10:D44,D48:D82)</f>
        <v>0</v>
      </c>
      <c r="E88" s="4">
        <f t="shared" ref="E88:G88" si="10">SUM(E10:E44,E48:E82)</f>
        <v>0</v>
      </c>
      <c r="F88" s="4">
        <f t="shared" si="10"/>
        <v>0</v>
      </c>
      <c r="G88" s="4">
        <f t="shared" si="10"/>
        <v>0</v>
      </c>
      <c r="I88" s="44">
        <f>SUM(I10:I85)</f>
        <v>0</v>
      </c>
      <c r="J88" s="44">
        <f t="shared" ref="J88:M88" si="11">SUM(J10:J85)</f>
        <v>0</v>
      </c>
      <c r="K88" s="44">
        <f t="shared" si="11"/>
        <v>0</v>
      </c>
      <c r="L88" s="44">
        <f t="shared" si="11"/>
        <v>0</v>
      </c>
      <c r="M88" s="44">
        <f t="shared" si="11"/>
        <v>0</v>
      </c>
      <c r="N88" s="44">
        <f t="shared" ref="N88:Q88" si="12">SUM(N10:N85)</f>
        <v>0</v>
      </c>
      <c r="O88" s="44">
        <f>SUM(O10:O85)</f>
        <v>0</v>
      </c>
      <c r="P88" s="47">
        <f t="shared" si="12"/>
        <v>0</v>
      </c>
      <c r="Q88" s="47">
        <f t="shared" si="12"/>
        <v>0</v>
      </c>
    </row>
    <row r="90" spans="1:17">
      <c r="A90" s="1" t="s">
        <v>35</v>
      </c>
      <c r="B90" s="1" t="s">
        <v>43</v>
      </c>
    </row>
    <row r="91" spans="1:17">
      <c r="A91" s="1" t="s">
        <v>395</v>
      </c>
      <c r="B91" s="1" t="s">
        <v>396</v>
      </c>
    </row>
    <row r="92" spans="1:17">
      <c r="B92" s="1" t="s">
        <v>588</v>
      </c>
    </row>
    <row r="93" spans="1:17">
      <c r="B93" s="1" t="s">
        <v>589</v>
      </c>
    </row>
    <row r="94" spans="1:17">
      <c r="A94" s="16" t="s">
        <v>38</v>
      </c>
      <c r="B94" s="16" t="s">
        <v>560</v>
      </c>
    </row>
    <row r="95" spans="1:17">
      <c r="A95" s="16" t="s">
        <v>39</v>
      </c>
      <c r="B95" s="16" t="s">
        <v>561</v>
      </c>
    </row>
  </sheetData>
  <mergeCells count="16">
    <mergeCell ref="Z43:AF44"/>
    <mergeCell ref="Z45:AF46"/>
    <mergeCell ref="A88:C88"/>
    <mergeCell ref="D45:G47"/>
    <mergeCell ref="D83:G85"/>
    <mergeCell ref="A86:C86"/>
    <mergeCell ref="A87:C87"/>
    <mergeCell ref="D87:E87"/>
    <mergeCell ref="A10:A47"/>
    <mergeCell ref="A48:A85"/>
    <mergeCell ref="A4:A9"/>
    <mergeCell ref="B4:B9"/>
    <mergeCell ref="C4:C9"/>
    <mergeCell ref="D4:G4"/>
    <mergeCell ref="D5:E7"/>
    <mergeCell ref="F5:G7"/>
  </mergeCells>
  <phoneticPr fontId="3"/>
  <dataValidations count="3">
    <dataValidation allowBlank="1" showInputMessage="1" showErrorMessage="1" promptTitle="財・サービスの生産の場所（都内外）を特定しない場合（購入者価格）" prompt="■このセルには、財・ｻｰﾋﾞｽの生産の場所（都内外）を特定しない場合の新規需要額を入力します。_x000a_■購入者価格で入力します。購入者価格とは、商業部門の販売と仕入れの差額である商業ﾏｰｼﾞﾝや財・ｻｰﾋﾞｽの運搬などの費用としての運輸ﾏｰｼﾞﾝが含まれた金額です。_x000a_■このセルに入力された金額は、産業連関表から算出される自給率及びﾏｰｼﾞﾝ率の適用を受けます。" sqref="D10:G44"/>
    <dataValidation allowBlank="1" showInputMessage="1" showErrorMessage="1" promptTitle="財・ｻｰﾋﾞｽの生産の場所を特定する場合（購入者価格）" prompt="■このセルには、財・サービスの生産の場所（都内・国内他地域）を特定できる場合のその他地域分を入力します。_x000a_■購入者価格で入力します。購入者価格とは、販売者などの利益となる商業ﾏｰｼﾞﾝや財・ｻｰﾋﾞｽの運搬などの費用としての運輸ﾏｰｼﾞﾝが含まれた金額です。_x000a_■このセルに入力された金額は、産業連関表から算出されるﾏｰｼﾞﾝ率の適用を受けます。" sqref="F48:F82"/>
    <dataValidation allowBlank="1" showInputMessage="1" showErrorMessage="1" promptTitle="生産発生場所が判明している財・ｻｰﾋﾞｽ（生産者価格）" prompt="■このセルには、生産発生場所が判明している財・ｻｰﾋﾞｽの新規需要額のうち、国内他地域分を入力します。_x000a_■生産者価格で入力します。生産者価格とは、生産者の事業所において販売される価格による金額で、商業ﾏｰｼﾞﾝ、運輸ﾏｰｼﾞﾝを含まない金額です。" sqref="G48:G82"/>
  </dataValidations>
  <pageMargins left="0.7" right="0.7" top="0.75" bottom="0.75" header="0.3" footer="0.3"/>
  <pageSetup paperSize="9" orientation="portrait" r:id="rId1"/>
  <ignoredErrors>
    <ignoredError sqref="L10:L8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workbookViewId="0"/>
  </sheetViews>
  <sheetFormatPr defaultColWidth="9" defaultRowHeight="13.2"/>
  <cols>
    <col min="1" max="1" width="6.88671875" style="101" customWidth="1"/>
    <col min="2" max="2" width="12.77734375" customWidth="1"/>
    <col min="3" max="3" width="6.44140625" customWidth="1"/>
    <col min="4" max="4" width="34.109375" style="101" customWidth="1"/>
    <col min="5" max="5" width="27.33203125" style="101" customWidth="1"/>
    <col min="6" max="6" width="55.33203125" style="102" customWidth="1"/>
    <col min="257" max="257" width="11.33203125" customWidth="1"/>
    <col min="258" max="258" width="12.77734375" customWidth="1"/>
    <col min="259" max="259" width="9" customWidth="1"/>
    <col min="260" max="260" width="24.6640625" customWidth="1"/>
    <col min="261" max="261" width="21.109375" customWidth="1"/>
    <col min="262" max="262" width="55.33203125" customWidth="1"/>
    <col min="513" max="513" width="11.33203125" customWidth="1"/>
    <col min="514" max="514" width="12.77734375" customWidth="1"/>
    <col min="515" max="515" width="9" customWidth="1"/>
    <col min="516" max="516" width="24.6640625" customWidth="1"/>
    <col min="517" max="517" width="21.109375" customWidth="1"/>
    <col min="518" max="518" width="55.33203125" customWidth="1"/>
    <col min="769" max="769" width="11.33203125" customWidth="1"/>
    <col min="770" max="770" width="12.77734375" customWidth="1"/>
    <col min="771" max="771" width="9" customWidth="1"/>
    <col min="772" max="772" width="24.6640625" customWidth="1"/>
    <col min="773" max="773" width="21.109375" customWidth="1"/>
    <col min="774" max="774" width="55.33203125" customWidth="1"/>
    <col min="1025" max="1025" width="11.33203125" customWidth="1"/>
    <col min="1026" max="1026" width="12.77734375" customWidth="1"/>
    <col min="1027" max="1027" width="9" customWidth="1"/>
    <col min="1028" max="1028" width="24.6640625" customWidth="1"/>
    <col min="1029" max="1029" width="21.109375" customWidth="1"/>
    <col min="1030" max="1030" width="55.33203125" customWidth="1"/>
    <col min="1281" max="1281" width="11.33203125" customWidth="1"/>
    <col min="1282" max="1282" width="12.77734375" customWidth="1"/>
    <col min="1283" max="1283" width="9" customWidth="1"/>
    <col min="1284" max="1284" width="24.6640625" customWidth="1"/>
    <col min="1285" max="1285" width="21.109375" customWidth="1"/>
    <col min="1286" max="1286" width="55.33203125" customWidth="1"/>
    <col min="1537" max="1537" width="11.33203125" customWidth="1"/>
    <col min="1538" max="1538" width="12.77734375" customWidth="1"/>
    <col min="1539" max="1539" width="9" customWidth="1"/>
    <col min="1540" max="1540" width="24.6640625" customWidth="1"/>
    <col min="1541" max="1541" width="21.109375" customWidth="1"/>
    <col min="1542" max="1542" width="55.33203125" customWidth="1"/>
    <col min="1793" max="1793" width="11.33203125" customWidth="1"/>
    <col min="1794" max="1794" width="12.77734375" customWidth="1"/>
    <col min="1795" max="1795" width="9" customWidth="1"/>
    <col min="1796" max="1796" width="24.6640625" customWidth="1"/>
    <col min="1797" max="1797" width="21.109375" customWidth="1"/>
    <col min="1798" max="1798" width="55.33203125" customWidth="1"/>
    <col min="2049" max="2049" width="11.33203125" customWidth="1"/>
    <col min="2050" max="2050" width="12.77734375" customWidth="1"/>
    <col min="2051" max="2051" width="9" customWidth="1"/>
    <col min="2052" max="2052" width="24.6640625" customWidth="1"/>
    <col min="2053" max="2053" width="21.109375" customWidth="1"/>
    <col min="2054" max="2054" width="55.33203125" customWidth="1"/>
    <col min="2305" max="2305" width="11.33203125" customWidth="1"/>
    <col min="2306" max="2306" width="12.77734375" customWidth="1"/>
    <col min="2307" max="2307" width="9" customWidth="1"/>
    <col min="2308" max="2308" width="24.6640625" customWidth="1"/>
    <col min="2309" max="2309" width="21.109375" customWidth="1"/>
    <col min="2310" max="2310" width="55.33203125" customWidth="1"/>
    <col min="2561" max="2561" width="11.33203125" customWidth="1"/>
    <col min="2562" max="2562" width="12.77734375" customWidth="1"/>
    <col min="2563" max="2563" width="9" customWidth="1"/>
    <col min="2564" max="2564" width="24.6640625" customWidth="1"/>
    <col min="2565" max="2565" width="21.109375" customWidth="1"/>
    <col min="2566" max="2566" width="55.33203125" customWidth="1"/>
    <col min="2817" max="2817" width="11.33203125" customWidth="1"/>
    <col min="2818" max="2818" width="12.77734375" customWidth="1"/>
    <col min="2819" max="2819" width="9" customWidth="1"/>
    <col min="2820" max="2820" width="24.6640625" customWidth="1"/>
    <col min="2821" max="2821" width="21.109375" customWidth="1"/>
    <col min="2822" max="2822" width="55.33203125" customWidth="1"/>
    <col min="3073" max="3073" width="11.33203125" customWidth="1"/>
    <col min="3074" max="3074" width="12.77734375" customWidth="1"/>
    <col min="3075" max="3075" width="9" customWidth="1"/>
    <col min="3076" max="3076" width="24.6640625" customWidth="1"/>
    <col min="3077" max="3077" width="21.109375" customWidth="1"/>
    <col min="3078" max="3078" width="55.33203125" customWidth="1"/>
    <col min="3329" max="3329" width="11.33203125" customWidth="1"/>
    <col min="3330" max="3330" width="12.77734375" customWidth="1"/>
    <col min="3331" max="3331" width="9" customWidth="1"/>
    <col min="3332" max="3332" width="24.6640625" customWidth="1"/>
    <col min="3333" max="3333" width="21.109375" customWidth="1"/>
    <col min="3334" max="3334" width="55.33203125" customWidth="1"/>
    <col min="3585" max="3585" width="11.33203125" customWidth="1"/>
    <col min="3586" max="3586" width="12.77734375" customWidth="1"/>
    <col min="3587" max="3587" width="9" customWidth="1"/>
    <col min="3588" max="3588" width="24.6640625" customWidth="1"/>
    <col min="3589" max="3589" width="21.109375" customWidth="1"/>
    <col min="3590" max="3590" width="55.33203125" customWidth="1"/>
    <col min="3841" max="3841" width="11.33203125" customWidth="1"/>
    <col min="3842" max="3842" width="12.77734375" customWidth="1"/>
    <col min="3843" max="3843" width="9" customWidth="1"/>
    <col min="3844" max="3844" width="24.6640625" customWidth="1"/>
    <col min="3845" max="3845" width="21.109375" customWidth="1"/>
    <col min="3846" max="3846" width="55.33203125" customWidth="1"/>
    <col min="4097" max="4097" width="11.33203125" customWidth="1"/>
    <col min="4098" max="4098" width="12.77734375" customWidth="1"/>
    <col min="4099" max="4099" width="9" customWidth="1"/>
    <col min="4100" max="4100" width="24.6640625" customWidth="1"/>
    <col min="4101" max="4101" width="21.109375" customWidth="1"/>
    <col min="4102" max="4102" width="55.33203125" customWidth="1"/>
    <col min="4353" max="4353" width="11.33203125" customWidth="1"/>
    <col min="4354" max="4354" width="12.77734375" customWidth="1"/>
    <col min="4355" max="4355" width="9" customWidth="1"/>
    <col min="4356" max="4356" width="24.6640625" customWidth="1"/>
    <col min="4357" max="4357" width="21.109375" customWidth="1"/>
    <col min="4358" max="4358" width="55.33203125" customWidth="1"/>
    <col min="4609" max="4609" width="11.33203125" customWidth="1"/>
    <col min="4610" max="4610" width="12.77734375" customWidth="1"/>
    <col min="4611" max="4611" width="9" customWidth="1"/>
    <col min="4612" max="4612" width="24.6640625" customWidth="1"/>
    <col min="4613" max="4613" width="21.109375" customWidth="1"/>
    <col min="4614" max="4614" width="55.33203125" customWidth="1"/>
    <col min="4865" max="4865" width="11.33203125" customWidth="1"/>
    <col min="4866" max="4866" width="12.77734375" customWidth="1"/>
    <col min="4867" max="4867" width="9" customWidth="1"/>
    <col min="4868" max="4868" width="24.6640625" customWidth="1"/>
    <col min="4869" max="4869" width="21.109375" customWidth="1"/>
    <col min="4870" max="4870" width="55.33203125" customWidth="1"/>
    <col min="5121" max="5121" width="11.33203125" customWidth="1"/>
    <col min="5122" max="5122" width="12.77734375" customWidth="1"/>
    <col min="5123" max="5123" width="9" customWidth="1"/>
    <col min="5124" max="5124" width="24.6640625" customWidth="1"/>
    <col min="5125" max="5125" width="21.109375" customWidth="1"/>
    <col min="5126" max="5126" width="55.33203125" customWidth="1"/>
    <col min="5377" max="5377" width="11.33203125" customWidth="1"/>
    <col min="5378" max="5378" width="12.77734375" customWidth="1"/>
    <col min="5379" max="5379" width="9" customWidth="1"/>
    <col min="5380" max="5380" width="24.6640625" customWidth="1"/>
    <col min="5381" max="5381" width="21.109375" customWidth="1"/>
    <col min="5382" max="5382" width="55.33203125" customWidth="1"/>
    <col min="5633" max="5633" width="11.33203125" customWidth="1"/>
    <col min="5634" max="5634" width="12.77734375" customWidth="1"/>
    <col min="5635" max="5635" width="9" customWidth="1"/>
    <col min="5636" max="5636" width="24.6640625" customWidth="1"/>
    <col min="5637" max="5637" width="21.109375" customWidth="1"/>
    <col min="5638" max="5638" width="55.33203125" customWidth="1"/>
    <col min="5889" max="5889" width="11.33203125" customWidth="1"/>
    <col min="5890" max="5890" width="12.77734375" customWidth="1"/>
    <col min="5891" max="5891" width="9" customWidth="1"/>
    <col min="5892" max="5892" width="24.6640625" customWidth="1"/>
    <col min="5893" max="5893" width="21.109375" customWidth="1"/>
    <col min="5894" max="5894" width="55.33203125" customWidth="1"/>
    <col min="6145" max="6145" width="11.33203125" customWidth="1"/>
    <col min="6146" max="6146" width="12.77734375" customWidth="1"/>
    <col min="6147" max="6147" width="9" customWidth="1"/>
    <col min="6148" max="6148" width="24.6640625" customWidth="1"/>
    <col min="6149" max="6149" width="21.109375" customWidth="1"/>
    <col min="6150" max="6150" width="55.33203125" customWidth="1"/>
    <col min="6401" max="6401" width="11.33203125" customWidth="1"/>
    <col min="6402" max="6402" width="12.77734375" customWidth="1"/>
    <col min="6403" max="6403" width="9" customWidth="1"/>
    <col min="6404" max="6404" width="24.6640625" customWidth="1"/>
    <col min="6405" max="6405" width="21.109375" customWidth="1"/>
    <col min="6406" max="6406" width="55.33203125" customWidth="1"/>
    <col min="6657" max="6657" width="11.33203125" customWidth="1"/>
    <col min="6658" max="6658" width="12.77734375" customWidth="1"/>
    <col min="6659" max="6659" width="9" customWidth="1"/>
    <col min="6660" max="6660" width="24.6640625" customWidth="1"/>
    <col min="6661" max="6661" width="21.109375" customWidth="1"/>
    <col min="6662" max="6662" width="55.33203125" customWidth="1"/>
    <col min="6913" max="6913" width="11.33203125" customWidth="1"/>
    <col min="6914" max="6914" width="12.77734375" customWidth="1"/>
    <col min="6915" max="6915" width="9" customWidth="1"/>
    <col min="6916" max="6916" width="24.6640625" customWidth="1"/>
    <col min="6917" max="6917" width="21.109375" customWidth="1"/>
    <col min="6918" max="6918" width="55.33203125" customWidth="1"/>
    <col min="7169" max="7169" width="11.33203125" customWidth="1"/>
    <col min="7170" max="7170" width="12.77734375" customWidth="1"/>
    <col min="7171" max="7171" width="9" customWidth="1"/>
    <col min="7172" max="7172" width="24.6640625" customWidth="1"/>
    <col min="7173" max="7173" width="21.109375" customWidth="1"/>
    <col min="7174" max="7174" width="55.33203125" customWidth="1"/>
    <col min="7425" max="7425" width="11.33203125" customWidth="1"/>
    <col min="7426" max="7426" width="12.77734375" customWidth="1"/>
    <col min="7427" max="7427" width="9" customWidth="1"/>
    <col min="7428" max="7428" width="24.6640625" customWidth="1"/>
    <col min="7429" max="7429" width="21.109375" customWidth="1"/>
    <col min="7430" max="7430" width="55.33203125" customWidth="1"/>
    <col min="7681" max="7681" width="11.33203125" customWidth="1"/>
    <col min="7682" max="7682" width="12.77734375" customWidth="1"/>
    <col min="7683" max="7683" width="9" customWidth="1"/>
    <col min="7684" max="7684" width="24.6640625" customWidth="1"/>
    <col min="7685" max="7685" width="21.109375" customWidth="1"/>
    <col min="7686" max="7686" width="55.33203125" customWidth="1"/>
    <col min="7937" max="7937" width="11.33203125" customWidth="1"/>
    <col min="7938" max="7938" width="12.77734375" customWidth="1"/>
    <col min="7939" max="7939" width="9" customWidth="1"/>
    <col min="7940" max="7940" width="24.6640625" customWidth="1"/>
    <col min="7941" max="7941" width="21.109375" customWidth="1"/>
    <col min="7942" max="7942" width="55.33203125" customWidth="1"/>
    <col min="8193" max="8193" width="11.33203125" customWidth="1"/>
    <col min="8194" max="8194" width="12.77734375" customWidth="1"/>
    <col min="8195" max="8195" width="9" customWidth="1"/>
    <col min="8196" max="8196" width="24.6640625" customWidth="1"/>
    <col min="8197" max="8197" width="21.109375" customWidth="1"/>
    <col min="8198" max="8198" width="55.33203125" customWidth="1"/>
    <col min="8449" max="8449" width="11.33203125" customWidth="1"/>
    <col min="8450" max="8450" width="12.77734375" customWidth="1"/>
    <col min="8451" max="8451" width="9" customWidth="1"/>
    <col min="8452" max="8452" width="24.6640625" customWidth="1"/>
    <col min="8453" max="8453" width="21.109375" customWidth="1"/>
    <col min="8454" max="8454" width="55.33203125" customWidth="1"/>
    <col min="8705" max="8705" width="11.33203125" customWidth="1"/>
    <col min="8706" max="8706" width="12.77734375" customWidth="1"/>
    <col min="8707" max="8707" width="9" customWidth="1"/>
    <col min="8708" max="8708" width="24.6640625" customWidth="1"/>
    <col min="8709" max="8709" width="21.109375" customWidth="1"/>
    <col min="8710" max="8710" width="55.33203125" customWidth="1"/>
    <col min="8961" max="8961" width="11.33203125" customWidth="1"/>
    <col min="8962" max="8962" width="12.77734375" customWidth="1"/>
    <col min="8963" max="8963" width="9" customWidth="1"/>
    <col min="8964" max="8964" width="24.6640625" customWidth="1"/>
    <col min="8965" max="8965" width="21.109375" customWidth="1"/>
    <col min="8966" max="8966" width="55.33203125" customWidth="1"/>
    <col min="9217" max="9217" width="11.33203125" customWidth="1"/>
    <col min="9218" max="9218" width="12.77734375" customWidth="1"/>
    <col min="9219" max="9219" width="9" customWidth="1"/>
    <col min="9220" max="9220" width="24.6640625" customWidth="1"/>
    <col min="9221" max="9221" width="21.109375" customWidth="1"/>
    <col min="9222" max="9222" width="55.33203125" customWidth="1"/>
    <col min="9473" max="9473" width="11.33203125" customWidth="1"/>
    <col min="9474" max="9474" width="12.77734375" customWidth="1"/>
    <col min="9475" max="9475" width="9" customWidth="1"/>
    <col min="9476" max="9476" width="24.6640625" customWidth="1"/>
    <col min="9477" max="9477" width="21.109375" customWidth="1"/>
    <col min="9478" max="9478" width="55.33203125" customWidth="1"/>
    <col min="9729" max="9729" width="11.33203125" customWidth="1"/>
    <col min="9730" max="9730" width="12.77734375" customWidth="1"/>
    <col min="9731" max="9731" width="9" customWidth="1"/>
    <col min="9732" max="9732" width="24.6640625" customWidth="1"/>
    <col min="9733" max="9733" width="21.109375" customWidth="1"/>
    <col min="9734" max="9734" width="55.33203125" customWidth="1"/>
    <col min="9985" max="9985" width="11.33203125" customWidth="1"/>
    <col min="9986" max="9986" width="12.77734375" customWidth="1"/>
    <col min="9987" max="9987" width="9" customWidth="1"/>
    <col min="9988" max="9988" width="24.6640625" customWidth="1"/>
    <col min="9989" max="9989" width="21.109375" customWidth="1"/>
    <col min="9990" max="9990" width="55.33203125" customWidth="1"/>
    <col min="10241" max="10241" width="11.33203125" customWidth="1"/>
    <col min="10242" max="10242" width="12.77734375" customWidth="1"/>
    <col min="10243" max="10243" width="9" customWidth="1"/>
    <col min="10244" max="10244" width="24.6640625" customWidth="1"/>
    <col min="10245" max="10245" width="21.109375" customWidth="1"/>
    <col min="10246" max="10246" width="55.33203125" customWidth="1"/>
    <col min="10497" max="10497" width="11.33203125" customWidth="1"/>
    <col min="10498" max="10498" width="12.77734375" customWidth="1"/>
    <col min="10499" max="10499" width="9" customWidth="1"/>
    <col min="10500" max="10500" width="24.6640625" customWidth="1"/>
    <col min="10501" max="10501" width="21.109375" customWidth="1"/>
    <col min="10502" max="10502" width="55.33203125" customWidth="1"/>
    <col min="10753" max="10753" width="11.33203125" customWidth="1"/>
    <col min="10754" max="10754" width="12.77734375" customWidth="1"/>
    <col min="10755" max="10755" width="9" customWidth="1"/>
    <col min="10756" max="10756" width="24.6640625" customWidth="1"/>
    <col min="10757" max="10757" width="21.109375" customWidth="1"/>
    <col min="10758" max="10758" width="55.33203125" customWidth="1"/>
    <col min="11009" max="11009" width="11.33203125" customWidth="1"/>
    <col min="11010" max="11010" width="12.77734375" customWidth="1"/>
    <col min="11011" max="11011" width="9" customWidth="1"/>
    <col min="11012" max="11012" width="24.6640625" customWidth="1"/>
    <col min="11013" max="11013" width="21.109375" customWidth="1"/>
    <col min="11014" max="11014" width="55.33203125" customWidth="1"/>
    <col min="11265" max="11265" width="11.33203125" customWidth="1"/>
    <col min="11266" max="11266" width="12.77734375" customWidth="1"/>
    <col min="11267" max="11267" width="9" customWidth="1"/>
    <col min="11268" max="11268" width="24.6640625" customWidth="1"/>
    <col min="11269" max="11269" width="21.109375" customWidth="1"/>
    <col min="11270" max="11270" width="55.33203125" customWidth="1"/>
    <col min="11521" max="11521" width="11.33203125" customWidth="1"/>
    <col min="11522" max="11522" width="12.77734375" customWidth="1"/>
    <col min="11523" max="11523" width="9" customWidth="1"/>
    <col min="11524" max="11524" width="24.6640625" customWidth="1"/>
    <col min="11525" max="11525" width="21.109375" customWidth="1"/>
    <col min="11526" max="11526" width="55.33203125" customWidth="1"/>
    <col min="11777" max="11777" width="11.33203125" customWidth="1"/>
    <col min="11778" max="11778" width="12.77734375" customWidth="1"/>
    <col min="11779" max="11779" width="9" customWidth="1"/>
    <col min="11780" max="11780" width="24.6640625" customWidth="1"/>
    <col min="11781" max="11781" width="21.109375" customWidth="1"/>
    <col min="11782" max="11782" width="55.33203125" customWidth="1"/>
    <col min="12033" max="12033" width="11.33203125" customWidth="1"/>
    <col min="12034" max="12034" width="12.77734375" customWidth="1"/>
    <col min="12035" max="12035" width="9" customWidth="1"/>
    <col min="12036" max="12036" width="24.6640625" customWidth="1"/>
    <col min="12037" max="12037" width="21.109375" customWidth="1"/>
    <col min="12038" max="12038" width="55.33203125" customWidth="1"/>
    <col min="12289" max="12289" width="11.33203125" customWidth="1"/>
    <col min="12290" max="12290" width="12.77734375" customWidth="1"/>
    <col min="12291" max="12291" width="9" customWidth="1"/>
    <col min="12292" max="12292" width="24.6640625" customWidth="1"/>
    <col min="12293" max="12293" width="21.109375" customWidth="1"/>
    <col min="12294" max="12294" width="55.33203125" customWidth="1"/>
    <col min="12545" max="12545" width="11.33203125" customWidth="1"/>
    <col min="12546" max="12546" width="12.77734375" customWidth="1"/>
    <col min="12547" max="12547" width="9" customWidth="1"/>
    <col min="12548" max="12548" width="24.6640625" customWidth="1"/>
    <col min="12549" max="12549" width="21.109375" customWidth="1"/>
    <col min="12550" max="12550" width="55.33203125" customWidth="1"/>
    <col min="12801" max="12801" width="11.33203125" customWidth="1"/>
    <col min="12802" max="12802" width="12.77734375" customWidth="1"/>
    <col min="12803" max="12803" width="9" customWidth="1"/>
    <col min="12804" max="12804" width="24.6640625" customWidth="1"/>
    <col min="12805" max="12805" width="21.109375" customWidth="1"/>
    <col min="12806" max="12806" width="55.33203125" customWidth="1"/>
    <col min="13057" max="13057" width="11.33203125" customWidth="1"/>
    <col min="13058" max="13058" width="12.77734375" customWidth="1"/>
    <col min="13059" max="13059" width="9" customWidth="1"/>
    <col min="13060" max="13060" width="24.6640625" customWidth="1"/>
    <col min="13061" max="13061" width="21.109375" customWidth="1"/>
    <col min="13062" max="13062" width="55.33203125" customWidth="1"/>
    <col min="13313" max="13313" width="11.33203125" customWidth="1"/>
    <col min="13314" max="13314" width="12.77734375" customWidth="1"/>
    <col min="13315" max="13315" width="9" customWidth="1"/>
    <col min="13316" max="13316" width="24.6640625" customWidth="1"/>
    <col min="13317" max="13317" width="21.109375" customWidth="1"/>
    <col min="13318" max="13318" width="55.33203125" customWidth="1"/>
    <col min="13569" max="13569" width="11.33203125" customWidth="1"/>
    <col min="13570" max="13570" width="12.77734375" customWidth="1"/>
    <col min="13571" max="13571" width="9" customWidth="1"/>
    <col min="13572" max="13572" width="24.6640625" customWidth="1"/>
    <col min="13573" max="13573" width="21.109375" customWidth="1"/>
    <col min="13574" max="13574" width="55.33203125" customWidth="1"/>
    <col min="13825" max="13825" width="11.33203125" customWidth="1"/>
    <col min="13826" max="13826" width="12.77734375" customWidth="1"/>
    <col min="13827" max="13827" width="9" customWidth="1"/>
    <col min="13828" max="13828" width="24.6640625" customWidth="1"/>
    <col min="13829" max="13829" width="21.109375" customWidth="1"/>
    <col min="13830" max="13830" width="55.33203125" customWidth="1"/>
    <col min="14081" max="14081" width="11.33203125" customWidth="1"/>
    <col min="14082" max="14082" width="12.77734375" customWidth="1"/>
    <col min="14083" max="14083" width="9" customWidth="1"/>
    <col min="14084" max="14084" width="24.6640625" customWidth="1"/>
    <col min="14085" max="14085" width="21.109375" customWidth="1"/>
    <col min="14086" max="14086" width="55.33203125" customWidth="1"/>
    <col min="14337" max="14337" width="11.33203125" customWidth="1"/>
    <col min="14338" max="14338" width="12.77734375" customWidth="1"/>
    <col min="14339" max="14339" width="9" customWidth="1"/>
    <col min="14340" max="14340" width="24.6640625" customWidth="1"/>
    <col min="14341" max="14341" width="21.109375" customWidth="1"/>
    <col min="14342" max="14342" width="55.33203125" customWidth="1"/>
    <col min="14593" max="14593" width="11.33203125" customWidth="1"/>
    <col min="14594" max="14594" width="12.77734375" customWidth="1"/>
    <col min="14595" max="14595" width="9" customWidth="1"/>
    <col min="14596" max="14596" width="24.6640625" customWidth="1"/>
    <col min="14597" max="14597" width="21.109375" customWidth="1"/>
    <col min="14598" max="14598" width="55.33203125" customWidth="1"/>
    <col min="14849" max="14849" width="11.33203125" customWidth="1"/>
    <col min="14850" max="14850" width="12.77734375" customWidth="1"/>
    <col min="14851" max="14851" width="9" customWidth="1"/>
    <col min="14852" max="14852" width="24.6640625" customWidth="1"/>
    <col min="14853" max="14853" width="21.109375" customWidth="1"/>
    <col min="14854" max="14854" width="55.33203125" customWidth="1"/>
    <col min="15105" max="15105" width="11.33203125" customWidth="1"/>
    <col min="15106" max="15106" width="12.77734375" customWidth="1"/>
    <col min="15107" max="15107" width="9" customWidth="1"/>
    <col min="15108" max="15108" width="24.6640625" customWidth="1"/>
    <col min="15109" max="15109" width="21.109375" customWidth="1"/>
    <col min="15110" max="15110" width="55.33203125" customWidth="1"/>
    <col min="15361" max="15361" width="11.33203125" customWidth="1"/>
    <col min="15362" max="15362" width="12.77734375" customWidth="1"/>
    <col min="15363" max="15363" width="9" customWidth="1"/>
    <col min="15364" max="15364" width="24.6640625" customWidth="1"/>
    <col min="15365" max="15365" width="21.109375" customWidth="1"/>
    <col min="15366" max="15366" width="55.33203125" customWidth="1"/>
    <col min="15617" max="15617" width="11.33203125" customWidth="1"/>
    <col min="15618" max="15618" width="12.77734375" customWidth="1"/>
    <col min="15619" max="15619" width="9" customWidth="1"/>
    <col min="15620" max="15620" width="24.6640625" customWidth="1"/>
    <col min="15621" max="15621" width="21.109375" customWidth="1"/>
    <col min="15622" max="15622" width="55.33203125" customWidth="1"/>
    <col min="15873" max="15873" width="11.33203125" customWidth="1"/>
    <col min="15874" max="15874" width="12.77734375" customWidth="1"/>
    <col min="15875" max="15875" width="9" customWidth="1"/>
    <col min="15876" max="15876" width="24.6640625" customWidth="1"/>
    <col min="15877" max="15877" width="21.109375" customWidth="1"/>
    <col min="15878" max="15878" width="55.33203125" customWidth="1"/>
    <col min="16129" max="16129" width="11.33203125" customWidth="1"/>
    <col min="16130" max="16130" width="12.77734375" customWidth="1"/>
    <col min="16131" max="16131" width="9" customWidth="1"/>
    <col min="16132" max="16132" width="24.6640625" customWidth="1"/>
    <col min="16133" max="16133" width="21.109375" customWidth="1"/>
    <col min="16134" max="16134" width="55.33203125" customWidth="1"/>
  </cols>
  <sheetData>
    <row r="1" spans="1:6" ht="15.6">
      <c r="A1" s="140" t="s">
        <v>692</v>
      </c>
    </row>
    <row r="2" spans="1:6" ht="13.8">
      <c r="A2" s="100" t="s">
        <v>693</v>
      </c>
    </row>
    <row r="3" spans="1:6" ht="13.8">
      <c r="A3" s="100" t="s">
        <v>694</v>
      </c>
    </row>
    <row r="4" spans="1:6" ht="13.8">
      <c r="A4" s="100" t="s">
        <v>695</v>
      </c>
    </row>
    <row r="5" spans="1:6" ht="15" customHeight="1">
      <c r="A5" s="195" t="s">
        <v>696</v>
      </c>
      <c r="B5" s="195" t="s">
        <v>697</v>
      </c>
      <c r="C5" s="196" t="s">
        <v>698</v>
      </c>
      <c r="D5" s="197"/>
      <c r="E5" s="200" t="s">
        <v>699</v>
      </c>
      <c r="F5" s="201" t="s">
        <v>700</v>
      </c>
    </row>
    <row r="6" spans="1:6" ht="15" customHeight="1">
      <c r="A6" s="195"/>
      <c r="B6" s="195"/>
      <c r="C6" s="198"/>
      <c r="D6" s="199"/>
      <c r="E6" s="200"/>
      <c r="F6" s="201"/>
    </row>
    <row r="7" spans="1:6" ht="13.8" customHeight="1">
      <c r="A7" s="202">
        <v>1</v>
      </c>
      <c r="B7" s="203" t="s">
        <v>701</v>
      </c>
      <c r="C7" s="205">
        <v>11</v>
      </c>
      <c r="D7" s="206" t="s">
        <v>702</v>
      </c>
      <c r="E7" s="103" t="s">
        <v>629</v>
      </c>
      <c r="F7" s="104" t="s">
        <v>703</v>
      </c>
    </row>
    <row r="8" spans="1:6" ht="26.4">
      <c r="A8" s="202"/>
      <c r="B8" s="204"/>
      <c r="C8" s="205"/>
      <c r="D8" s="206"/>
      <c r="E8" s="136" t="s">
        <v>444</v>
      </c>
      <c r="F8" s="105" t="s">
        <v>704</v>
      </c>
    </row>
    <row r="9" spans="1:6" ht="79.2">
      <c r="A9" s="202"/>
      <c r="B9" s="204"/>
      <c r="C9" s="205"/>
      <c r="D9" s="206"/>
      <c r="E9" s="136" t="s">
        <v>445</v>
      </c>
      <c r="F9" s="105" t="s">
        <v>705</v>
      </c>
    </row>
    <row r="10" spans="1:6" ht="39.6">
      <c r="A10" s="202"/>
      <c r="B10" s="204"/>
      <c r="C10" s="205"/>
      <c r="D10" s="206"/>
      <c r="E10" s="136" t="s">
        <v>446</v>
      </c>
      <c r="F10" s="105" t="s">
        <v>706</v>
      </c>
    </row>
    <row r="11" spans="1:6" ht="41.4">
      <c r="A11" s="202"/>
      <c r="B11" s="204"/>
      <c r="C11" s="205"/>
      <c r="D11" s="206"/>
      <c r="E11" s="136" t="s">
        <v>447</v>
      </c>
      <c r="F11" s="106" t="s">
        <v>707</v>
      </c>
    </row>
    <row r="12" spans="1:6" ht="27.6">
      <c r="A12" s="202"/>
      <c r="B12" s="204"/>
      <c r="C12" s="205"/>
      <c r="D12" s="206"/>
      <c r="E12" s="136" t="s">
        <v>448</v>
      </c>
      <c r="F12" s="106" t="s">
        <v>979</v>
      </c>
    </row>
    <row r="13" spans="1:6" ht="26.4">
      <c r="A13" s="202"/>
      <c r="B13" s="204"/>
      <c r="C13" s="134">
        <v>12</v>
      </c>
      <c r="D13" s="108" t="s">
        <v>222</v>
      </c>
      <c r="E13" s="136" t="s">
        <v>222</v>
      </c>
      <c r="F13" s="105" t="s">
        <v>980</v>
      </c>
    </row>
    <row r="14" spans="1:6" ht="28.2">
      <c r="A14" s="202"/>
      <c r="B14" s="204"/>
      <c r="C14" s="134">
        <v>13</v>
      </c>
      <c r="D14" s="108" t="s">
        <v>223</v>
      </c>
      <c r="E14" s="136" t="s">
        <v>223</v>
      </c>
      <c r="F14" s="106" t="s">
        <v>708</v>
      </c>
    </row>
    <row r="15" spans="1:6" ht="13.8" customHeight="1">
      <c r="A15" s="202"/>
      <c r="B15" s="204"/>
      <c r="C15" s="207">
        <v>15</v>
      </c>
      <c r="D15" s="219" t="s">
        <v>224</v>
      </c>
      <c r="E15" s="136" t="s">
        <v>449</v>
      </c>
      <c r="F15" s="106" t="s">
        <v>709</v>
      </c>
    </row>
    <row r="16" spans="1:6" ht="13.8" customHeight="1">
      <c r="A16" s="202"/>
      <c r="B16" s="204"/>
      <c r="C16" s="207"/>
      <c r="D16" s="219"/>
      <c r="E16" s="136" t="s">
        <v>450</v>
      </c>
      <c r="F16" s="106" t="s">
        <v>710</v>
      </c>
    </row>
    <row r="17" spans="1:9" ht="27">
      <c r="A17" s="202"/>
      <c r="B17" s="204"/>
      <c r="C17" s="207"/>
      <c r="D17" s="219"/>
      <c r="E17" s="136" t="s">
        <v>451</v>
      </c>
      <c r="F17" s="106" t="s">
        <v>981</v>
      </c>
    </row>
    <row r="18" spans="1:9" ht="40.200000000000003">
      <c r="A18" s="202"/>
      <c r="B18" s="204"/>
      <c r="C18" s="207">
        <v>17</v>
      </c>
      <c r="D18" s="219" t="s">
        <v>225</v>
      </c>
      <c r="E18" s="136" t="s">
        <v>452</v>
      </c>
      <c r="F18" s="106" t="s">
        <v>711</v>
      </c>
    </row>
    <row r="19" spans="1:9" ht="26.4">
      <c r="A19" s="202"/>
      <c r="B19" s="204"/>
      <c r="C19" s="207"/>
      <c r="D19" s="219"/>
      <c r="E19" s="136" t="s">
        <v>453</v>
      </c>
      <c r="F19" s="105" t="s">
        <v>982</v>
      </c>
      <c r="H19" s="107"/>
    </row>
    <row r="20" spans="1:9" ht="15" customHeight="1">
      <c r="A20" s="220">
        <v>6</v>
      </c>
      <c r="B20" s="211" t="s">
        <v>9</v>
      </c>
      <c r="C20" s="134">
        <v>61</v>
      </c>
      <c r="D20" s="108" t="s">
        <v>226</v>
      </c>
      <c r="E20" s="136" t="s">
        <v>226</v>
      </c>
      <c r="F20" s="106" t="s">
        <v>712</v>
      </c>
    </row>
    <row r="21" spans="1:9" ht="15" customHeight="1">
      <c r="A21" s="221"/>
      <c r="B21" s="212"/>
      <c r="C21" s="213">
        <v>62</v>
      </c>
      <c r="D21" s="224" t="s">
        <v>713</v>
      </c>
      <c r="E21" s="136" t="s">
        <v>714</v>
      </c>
      <c r="F21" s="105" t="s">
        <v>715</v>
      </c>
      <c r="H21" s="107"/>
      <c r="I21" s="109"/>
    </row>
    <row r="22" spans="1:9" ht="28.8" customHeight="1">
      <c r="A22" s="222"/>
      <c r="B22" s="223"/>
      <c r="C22" s="215"/>
      <c r="D22" s="225"/>
      <c r="E22" s="110" t="s">
        <v>716</v>
      </c>
      <c r="F22" s="111" t="s">
        <v>717</v>
      </c>
    </row>
    <row r="23" spans="1:9" ht="52.2" customHeight="1">
      <c r="A23" s="208">
        <v>11</v>
      </c>
      <c r="B23" s="211" t="s">
        <v>533</v>
      </c>
      <c r="C23" s="213">
        <v>111</v>
      </c>
      <c r="D23" s="216" t="s">
        <v>227</v>
      </c>
      <c r="E23" s="112" t="s">
        <v>718</v>
      </c>
      <c r="F23" s="113" t="s">
        <v>719</v>
      </c>
    </row>
    <row r="24" spans="1:9" ht="29.4" customHeight="1">
      <c r="A24" s="209"/>
      <c r="B24" s="212"/>
      <c r="C24" s="214"/>
      <c r="D24" s="217"/>
      <c r="E24" s="136" t="s">
        <v>455</v>
      </c>
      <c r="F24" s="105" t="s">
        <v>983</v>
      </c>
    </row>
    <row r="25" spans="1:9" ht="13.8" customHeight="1">
      <c r="A25" s="209"/>
      <c r="B25" s="212"/>
      <c r="C25" s="214"/>
      <c r="D25" s="217"/>
      <c r="E25" s="136" t="s">
        <v>456</v>
      </c>
      <c r="F25" s="106" t="s">
        <v>720</v>
      </c>
    </row>
    <row r="26" spans="1:9" ht="27" customHeight="1">
      <c r="A26" s="209"/>
      <c r="B26" s="212"/>
      <c r="C26" s="214"/>
      <c r="D26" s="217"/>
      <c r="E26" s="136" t="s">
        <v>457</v>
      </c>
      <c r="F26" s="106" t="s">
        <v>721</v>
      </c>
    </row>
    <row r="27" spans="1:9" ht="26.4">
      <c r="A27" s="209"/>
      <c r="B27" s="212"/>
      <c r="C27" s="214"/>
      <c r="D27" s="217"/>
      <c r="E27" s="136" t="s">
        <v>458</v>
      </c>
      <c r="F27" s="105" t="s">
        <v>984</v>
      </c>
      <c r="G27" s="114"/>
    </row>
    <row r="28" spans="1:9" ht="41.4">
      <c r="A28" s="209"/>
      <c r="B28" s="212"/>
      <c r="C28" s="214"/>
      <c r="D28" s="217"/>
      <c r="E28" s="137" t="s">
        <v>459</v>
      </c>
      <c r="F28" s="106" t="s">
        <v>985</v>
      </c>
    </row>
    <row r="29" spans="1:9" ht="39.6">
      <c r="A29" s="209"/>
      <c r="B29" s="212"/>
      <c r="C29" s="215"/>
      <c r="D29" s="218"/>
      <c r="E29" s="136" t="s">
        <v>460</v>
      </c>
      <c r="F29" s="105" t="s">
        <v>986</v>
      </c>
    </row>
    <row r="30" spans="1:9" ht="28.8">
      <c r="A30" s="209"/>
      <c r="B30" s="212"/>
      <c r="C30" s="213">
        <v>112</v>
      </c>
      <c r="D30" s="216" t="s">
        <v>228</v>
      </c>
      <c r="E30" s="136" t="s">
        <v>722</v>
      </c>
      <c r="F30" s="106" t="s">
        <v>723</v>
      </c>
    </row>
    <row r="31" spans="1:9" ht="42.6">
      <c r="A31" s="209"/>
      <c r="B31" s="212"/>
      <c r="C31" s="215"/>
      <c r="D31" s="218"/>
      <c r="E31" s="136" t="s">
        <v>461</v>
      </c>
      <c r="F31" s="106" t="s">
        <v>724</v>
      </c>
      <c r="G31" s="114"/>
    </row>
    <row r="32" spans="1:9" ht="13.8" customHeight="1">
      <c r="A32" s="209"/>
      <c r="B32" s="212"/>
      <c r="C32" s="134">
        <v>113</v>
      </c>
      <c r="D32" s="108" t="s">
        <v>987</v>
      </c>
      <c r="E32" s="136" t="s">
        <v>988</v>
      </c>
      <c r="F32" s="106" t="s">
        <v>725</v>
      </c>
    </row>
    <row r="33" spans="1:7" ht="15">
      <c r="A33" s="210"/>
      <c r="B33" s="212"/>
      <c r="C33" s="134">
        <v>114</v>
      </c>
      <c r="D33" s="108" t="s">
        <v>229</v>
      </c>
      <c r="E33" s="136" t="s">
        <v>229</v>
      </c>
      <c r="F33" s="106" t="s">
        <v>229</v>
      </c>
    </row>
    <row r="34" spans="1:7" ht="26.4" customHeight="1">
      <c r="A34" s="208">
        <v>15</v>
      </c>
      <c r="B34" s="211" t="s">
        <v>54</v>
      </c>
      <c r="C34" s="213">
        <v>151</v>
      </c>
      <c r="D34" s="216" t="s">
        <v>230</v>
      </c>
      <c r="E34" s="115" t="s">
        <v>726</v>
      </c>
      <c r="F34" s="106" t="s">
        <v>727</v>
      </c>
    </row>
    <row r="35" spans="1:7" ht="13.8" customHeight="1">
      <c r="A35" s="209"/>
      <c r="B35" s="212"/>
      <c r="C35" s="214"/>
      <c r="D35" s="217"/>
      <c r="E35" s="136" t="s">
        <v>463</v>
      </c>
      <c r="F35" s="106" t="s">
        <v>728</v>
      </c>
    </row>
    <row r="36" spans="1:7" ht="13.8" customHeight="1">
      <c r="A36" s="209"/>
      <c r="B36" s="212"/>
      <c r="C36" s="214"/>
      <c r="D36" s="217"/>
      <c r="E36" s="136" t="s">
        <v>464</v>
      </c>
      <c r="F36" s="106" t="s">
        <v>464</v>
      </c>
    </row>
    <row r="37" spans="1:7" ht="13.8" customHeight="1">
      <c r="A37" s="209"/>
      <c r="B37" s="212"/>
      <c r="C37" s="214"/>
      <c r="D37" s="217"/>
      <c r="E37" s="136" t="s">
        <v>465</v>
      </c>
      <c r="F37" s="106" t="s">
        <v>465</v>
      </c>
    </row>
    <row r="38" spans="1:7" ht="13.8">
      <c r="A38" s="209"/>
      <c r="B38" s="212"/>
      <c r="C38" s="215"/>
      <c r="D38" s="218"/>
      <c r="E38" s="137" t="s">
        <v>729</v>
      </c>
      <c r="F38" s="105" t="s">
        <v>989</v>
      </c>
    </row>
    <row r="39" spans="1:7" ht="26.4">
      <c r="A39" s="209"/>
      <c r="B39" s="212"/>
      <c r="C39" s="213">
        <v>152</v>
      </c>
      <c r="D39" s="216" t="s">
        <v>730</v>
      </c>
      <c r="E39" s="115" t="s">
        <v>731</v>
      </c>
      <c r="F39" s="105" t="s">
        <v>990</v>
      </c>
    </row>
    <row r="40" spans="1:7" ht="26.4">
      <c r="A40" s="209"/>
      <c r="B40" s="212"/>
      <c r="C40" s="214"/>
      <c r="D40" s="217"/>
      <c r="E40" s="137" t="s">
        <v>466</v>
      </c>
      <c r="F40" s="105" t="s">
        <v>991</v>
      </c>
    </row>
    <row r="41" spans="1:7" ht="41.4">
      <c r="A41" s="210"/>
      <c r="B41" s="223"/>
      <c r="C41" s="215"/>
      <c r="D41" s="218"/>
      <c r="E41" s="136" t="s">
        <v>467</v>
      </c>
      <c r="F41" s="106" t="s">
        <v>992</v>
      </c>
    </row>
    <row r="42" spans="1:7" ht="13.8" customHeight="1">
      <c r="A42" s="208">
        <v>16</v>
      </c>
      <c r="B42" s="211" t="s">
        <v>8</v>
      </c>
      <c r="C42" s="213">
        <v>161</v>
      </c>
      <c r="D42" s="216" t="s">
        <v>732</v>
      </c>
      <c r="E42" s="136" t="s">
        <v>733</v>
      </c>
      <c r="F42" s="106" t="s">
        <v>734</v>
      </c>
      <c r="G42" s="114"/>
    </row>
    <row r="43" spans="1:7" ht="13.8" customHeight="1">
      <c r="A43" s="209"/>
      <c r="B43" s="212"/>
      <c r="C43" s="215"/>
      <c r="D43" s="218"/>
      <c r="E43" s="136" t="s">
        <v>468</v>
      </c>
      <c r="F43" s="106" t="s">
        <v>735</v>
      </c>
    </row>
    <row r="44" spans="1:7" ht="27.6" customHeight="1">
      <c r="A44" s="209"/>
      <c r="B44" s="212"/>
      <c r="C44" s="134">
        <v>162</v>
      </c>
      <c r="D44" s="108" t="s">
        <v>231</v>
      </c>
      <c r="E44" s="136" t="s">
        <v>231</v>
      </c>
      <c r="F44" s="106" t="s">
        <v>736</v>
      </c>
    </row>
    <row r="45" spans="1:7" ht="19.2" customHeight="1">
      <c r="A45" s="209"/>
      <c r="B45" s="212"/>
      <c r="C45" s="213">
        <v>163</v>
      </c>
      <c r="D45" s="216" t="s">
        <v>232</v>
      </c>
      <c r="E45" s="141" t="s">
        <v>993</v>
      </c>
      <c r="F45" s="105" t="s">
        <v>994</v>
      </c>
    </row>
    <row r="46" spans="1:7" ht="19.2" customHeight="1">
      <c r="A46" s="209"/>
      <c r="B46" s="212"/>
      <c r="C46" s="215"/>
      <c r="D46" s="218"/>
      <c r="E46" s="142" t="s">
        <v>995</v>
      </c>
      <c r="F46" s="105" t="s">
        <v>996</v>
      </c>
    </row>
    <row r="47" spans="1:7" ht="26.4" customHeight="1">
      <c r="A47" s="209"/>
      <c r="B47" s="212"/>
      <c r="C47" s="213">
        <v>164</v>
      </c>
      <c r="D47" s="216" t="s">
        <v>234</v>
      </c>
      <c r="E47" s="136" t="s">
        <v>471</v>
      </c>
      <c r="F47" s="106" t="s">
        <v>737</v>
      </c>
    </row>
    <row r="48" spans="1:7" ht="41.4">
      <c r="A48" s="210"/>
      <c r="B48" s="223"/>
      <c r="C48" s="215"/>
      <c r="D48" s="218"/>
      <c r="E48" s="136" t="s">
        <v>472</v>
      </c>
      <c r="F48" s="106" t="s">
        <v>738</v>
      </c>
    </row>
    <row r="49" spans="1:8" ht="42.6" customHeight="1">
      <c r="A49" s="133">
        <v>39</v>
      </c>
      <c r="B49" s="143" t="s">
        <v>739</v>
      </c>
      <c r="C49" s="134">
        <v>191</v>
      </c>
      <c r="D49" s="108" t="s">
        <v>235</v>
      </c>
      <c r="E49" s="136" t="s">
        <v>235</v>
      </c>
      <c r="F49" s="106" t="s">
        <v>740</v>
      </c>
      <c r="H49" s="114"/>
    </row>
    <row r="50" spans="1:8" ht="25.2" customHeight="1">
      <c r="A50" s="226">
        <v>20</v>
      </c>
      <c r="B50" s="229" t="s">
        <v>55</v>
      </c>
      <c r="C50" s="134">
        <v>201</v>
      </c>
      <c r="D50" s="108" t="s">
        <v>236</v>
      </c>
      <c r="E50" s="136" t="s">
        <v>236</v>
      </c>
      <c r="F50" s="106" t="s">
        <v>741</v>
      </c>
    </row>
    <row r="51" spans="1:8" ht="41.4" customHeight="1">
      <c r="A51" s="227"/>
      <c r="B51" s="230"/>
      <c r="C51" s="134">
        <v>202</v>
      </c>
      <c r="D51" s="135" t="s">
        <v>237</v>
      </c>
      <c r="E51" s="138" t="s">
        <v>997</v>
      </c>
      <c r="F51" s="105" t="s">
        <v>998</v>
      </c>
    </row>
    <row r="52" spans="1:8" ht="27.6">
      <c r="A52" s="227"/>
      <c r="B52" s="230"/>
      <c r="C52" s="134">
        <v>203</v>
      </c>
      <c r="D52" s="144" t="s">
        <v>742</v>
      </c>
      <c r="E52" s="115" t="s">
        <v>742</v>
      </c>
      <c r="F52" s="106" t="s">
        <v>743</v>
      </c>
    </row>
    <row r="53" spans="1:8" ht="28.8" customHeight="1">
      <c r="A53" s="227"/>
      <c r="B53" s="230"/>
      <c r="C53" s="134">
        <v>204</v>
      </c>
      <c r="D53" s="138" t="s">
        <v>744</v>
      </c>
      <c r="E53" s="116" t="s">
        <v>745</v>
      </c>
      <c r="F53" s="105" t="s">
        <v>999</v>
      </c>
    </row>
    <row r="54" spans="1:8" ht="27.6">
      <c r="A54" s="227"/>
      <c r="B54" s="230"/>
      <c r="C54" s="134">
        <v>205</v>
      </c>
      <c r="D54" s="108" t="s">
        <v>238</v>
      </c>
      <c r="E54" s="136" t="s">
        <v>238</v>
      </c>
      <c r="F54" s="106" t="s">
        <v>746</v>
      </c>
    </row>
    <row r="55" spans="1:8" ht="27.6">
      <c r="A55" s="227"/>
      <c r="B55" s="230"/>
      <c r="C55" s="134">
        <v>206</v>
      </c>
      <c r="D55" s="108" t="s">
        <v>239</v>
      </c>
      <c r="E55" s="136" t="s">
        <v>239</v>
      </c>
      <c r="F55" s="106" t="s">
        <v>747</v>
      </c>
    </row>
    <row r="56" spans="1:8" ht="26.4">
      <c r="A56" s="227"/>
      <c r="B56" s="230"/>
      <c r="C56" s="134">
        <v>207</v>
      </c>
      <c r="D56" s="108" t="s">
        <v>240</v>
      </c>
      <c r="E56" s="136" t="s">
        <v>240</v>
      </c>
      <c r="F56" s="105" t="s">
        <v>1000</v>
      </c>
    </row>
    <row r="57" spans="1:8">
      <c r="A57" s="227"/>
      <c r="B57" s="230"/>
      <c r="C57" s="213">
        <v>208</v>
      </c>
      <c r="D57" s="216" t="s">
        <v>1001</v>
      </c>
      <c r="E57" s="117" t="s">
        <v>748</v>
      </c>
      <c r="F57" s="105" t="s">
        <v>1002</v>
      </c>
      <c r="G57" s="114"/>
    </row>
    <row r="58" spans="1:8" ht="39.6" customHeight="1">
      <c r="A58" s="227"/>
      <c r="B58" s="230"/>
      <c r="C58" s="214"/>
      <c r="D58" s="217"/>
      <c r="E58" s="115" t="s">
        <v>749</v>
      </c>
      <c r="F58" s="145" t="s">
        <v>1003</v>
      </c>
    </row>
    <row r="59" spans="1:8" ht="13.8" customHeight="1">
      <c r="A59" s="227"/>
      <c r="B59" s="230"/>
      <c r="C59" s="214"/>
      <c r="D59" s="217"/>
      <c r="E59" s="136" t="s">
        <v>475</v>
      </c>
      <c r="F59" s="106" t="s">
        <v>750</v>
      </c>
    </row>
    <row r="60" spans="1:8" ht="43.2">
      <c r="A60" s="228"/>
      <c r="B60" s="231"/>
      <c r="C60" s="215"/>
      <c r="D60" s="218"/>
      <c r="E60" s="136" t="s">
        <v>1004</v>
      </c>
      <c r="F60" s="106" t="s">
        <v>1005</v>
      </c>
    </row>
    <row r="61" spans="1:8" ht="42.6">
      <c r="A61" s="232">
        <v>21</v>
      </c>
      <c r="B61" s="234" t="s">
        <v>751</v>
      </c>
      <c r="C61" s="134">
        <v>211</v>
      </c>
      <c r="D61" s="108" t="s">
        <v>241</v>
      </c>
      <c r="E61" s="136" t="s">
        <v>241</v>
      </c>
      <c r="F61" s="106" t="s">
        <v>752</v>
      </c>
    </row>
    <row r="62" spans="1:8" ht="15">
      <c r="A62" s="233"/>
      <c r="B62" s="223"/>
      <c r="C62" s="134">
        <v>212</v>
      </c>
      <c r="D62" s="108" t="s">
        <v>242</v>
      </c>
      <c r="E62" s="136" t="s">
        <v>242</v>
      </c>
      <c r="F62" s="106" t="s">
        <v>753</v>
      </c>
    </row>
    <row r="63" spans="1:8" ht="208.8" customHeight="1">
      <c r="A63" s="232">
        <v>22</v>
      </c>
      <c r="B63" s="234" t="s">
        <v>754</v>
      </c>
      <c r="C63" s="134">
        <v>221</v>
      </c>
      <c r="D63" s="108" t="s">
        <v>243</v>
      </c>
      <c r="E63" s="136" t="s">
        <v>243</v>
      </c>
      <c r="F63" s="106" t="s">
        <v>755</v>
      </c>
    </row>
    <row r="64" spans="1:8" ht="15" customHeight="1">
      <c r="A64" s="235"/>
      <c r="B64" s="236"/>
      <c r="C64" s="207">
        <v>222</v>
      </c>
      <c r="D64" s="219" t="s">
        <v>244</v>
      </c>
      <c r="E64" s="136" t="s">
        <v>245</v>
      </c>
      <c r="F64" s="106" t="s">
        <v>756</v>
      </c>
    </row>
    <row r="65" spans="1:6" ht="71.400000000000006" customHeight="1">
      <c r="A65" s="233"/>
      <c r="B65" s="237"/>
      <c r="C65" s="207"/>
      <c r="D65" s="219"/>
      <c r="E65" s="136" t="s">
        <v>478</v>
      </c>
      <c r="F65" s="106" t="s">
        <v>757</v>
      </c>
    </row>
    <row r="66" spans="1:6" ht="27.6">
      <c r="A66" s="246">
        <v>39</v>
      </c>
      <c r="B66" s="247" t="s">
        <v>1006</v>
      </c>
      <c r="C66" s="207">
        <v>231</v>
      </c>
      <c r="D66" s="238" t="s">
        <v>758</v>
      </c>
      <c r="E66" s="136" t="s">
        <v>479</v>
      </c>
      <c r="F66" s="106" t="s">
        <v>759</v>
      </c>
    </row>
    <row r="67" spans="1:6" ht="27.6">
      <c r="A67" s="246"/>
      <c r="B67" s="248"/>
      <c r="C67" s="207"/>
      <c r="D67" s="219"/>
      <c r="E67" s="137" t="s">
        <v>1007</v>
      </c>
      <c r="F67" s="106" t="s">
        <v>760</v>
      </c>
    </row>
    <row r="68" spans="1:6" ht="15.6" customHeight="1">
      <c r="A68" s="232">
        <v>25</v>
      </c>
      <c r="B68" s="211" t="s">
        <v>122</v>
      </c>
      <c r="C68" s="207">
        <v>251</v>
      </c>
      <c r="D68" s="219" t="s">
        <v>246</v>
      </c>
      <c r="E68" s="244" t="s">
        <v>246</v>
      </c>
      <c r="F68" s="106" t="s">
        <v>761</v>
      </c>
    </row>
    <row r="69" spans="1:6" ht="27.6">
      <c r="A69" s="235"/>
      <c r="B69" s="212"/>
      <c r="C69" s="207"/>
      <c r="D69" s="219"/>
      <c r="E69" s="244"/>
      <c r="F69" s="106" t="s">
        <v>762</v>
      </c>
    </row>
    <row r="70" spans="1:6" ht="26.4" customHeight="1">
      <c r="A70" s="235"/>
      <c r="B70" s="212"/>
      <c r="C70" s="207"/>
      <c r="D70" s="219"/>
      <c r="E70" s="244"/>
      <c r="F70" s="106" t="s">
        <v>763</v>
      </c>
    </row>
    <row r="71" spans="1:6" ht="13.8" customHeight="1">
      <c r="A71" s="235"/>
      <c r="B71" s="212"/>
      <c r="C71" s="207">
        <v>252</v>
      </c>
      <c r="D71" s="219" t="s">
        <v>247</v>
      </c>
      <c r="E71" s="245" t="s">
        <v>247</v>
      </c>
      <c r="F71" s="106" t="s">
        <v>764</v>
      </c>
    </row>
    <row r="72" spans="1:6" ht="13.8" customHeight="1">
      <c r="A72" s="235"/>
      <c r="B72" s="212"/>
      <c r="C72" s="207"/>
      <c r="D72" s="219"/>
      <c r="E72" s="245"/>
      <c r="F72" s="106" t="s">
        <v>765</v>
      </c>
    </row>
    <row r="73" spans="1:6" ht="84.6" customHeight="1">
      <c r="A73" s="235"/>
      <c r="B73" s="212"/>
      <c r="C73" s="207"/>
      <c r="D73" s="219"/>
      <c r="E73" s="245"/>
      <c r="F73" s="106" t="s">
        <v>766</v>
      </c>
    </row>
    <row r="74" spans="1:6" ht="69">
      <c r="A74" s="235"/>
      <c r="B74" s="212"/>
      <c r="C74" s="134">
        <v>253</v>
      </c>
      <c r="D74" s="108" t="s">
        <v>248</v>
      </c>
      <c r="E74" s="136" t="s">
        <v>248</v>
      </c>
      <c r="F74" s="106" t="s">
        <v>767</v>
      </c>
    </row>
    <row r="75" spans="1:6" ht="27.6">
      <c r="A75" s="235"/>
      <c r="B75" s="212"/>
      <c r="C75" s="207">
        <v>259</v>
      </c>
      <c r="D75" s="219" t="s">
        <v>249</v>
      </c>
      <c r="E75" s="137" t="s">
        <v>480</v>
      </c>
      <c r="F75" s="106" t="s">
        <v>768</v>
      </c>
    </row>
    <row r="76" spans="1:6" ht="39.6">
      <c r="A76" s="233"/>
      <c r="B76" s="223"/>
      <c r="C76" s="207"/>
      <c r="D76" s="219"/>
      <c r="E76" s="137" t="s">
        <v>249</v>
      </c>
      <c r="F76" s="105" t="s">
        <v>1008</v>
      </c>
    </row>
    <row r="77" spans="1:6" ht="28.8" customHeight="1">
      <c r="A77" s="226">
        <v>26</v>
      </c>
      <c r="B77" s="229" t="s">
        <v>50</v>
      </c>
      <c r="C77" s="207">
        <v>261</v>
      </c>
      <c r="D77" s="219" t="s">
        <v>250</v>
      </c>
      <c r="E77" s="136" t="s">
        <v>250</v>
      </c>
      <c r="F77" s="106" t="s">
        <v>769</v>
      </c>
    </row>
    <row r="78" spans="1:6" ht="13.8" customHeight="1">
      <c r="A78" s="227"/>
      <c r="B78" s="230"/>
      <c r="C78" s="207"/>
      <c r="D78" s="219"/>
      <c r="E78" s="136" t="s">
        <v>481</v>
      </c>
      <c r="F78" s="106" t="s">
        <v>481</v>
      </c>
    </row>
    <row r="79" spans="1:6" ht="28.8" customHeight="1">
      <c r="A79" s="227"/>
      <c r="B79" s="230"/>
      <c r="C79" s="213">
        <v>262</v>
      </c>
      <c r="D79" s="216" t="s">
        <v>251</v>
      </c>
      <c r="E79" s="115" t="s">
        <v>1009</v>
      </c>
      <c r="F79" s="105" t="s">
        <v>1010</v>
      </c>
    </row>
    <row r="80" spans="1:6" ht="27.6">
      <c r="A80" s="227"/>
      <c r="B80" s="230"/>
      <c r="C80" s="215"/>
      <c r="D80" s="218"/>
      <c r="E80" s="136" t="s">
        <v>484</v>
      </c>
      <c r="F80" s="106" t="s">
        <v>770</v>
      </c>
    </row>
    <row r="81" spans="1:6" ht="41.4">
      <c r="A81" s="227"/>
      <c r="B81" s="230"/>
      <c r="C81" s="134">
        <v>263</v>
      </c>
      <c r="D81" s="108" t="s">
        <v>771</v>
      </c>
      <c r="E81" s="136" t="s">
        <v>771</v>
      </c>
      <c r="F81" s="106" t="s">
        <v>772</v>
      </c>
    </row>
    <row r="82" spans="1:6" ht="15">
      <c r="A82" s="228"/>
      <c r="B82" s="231"/>
      <c r="C82" s="134">
        <v>269</v>
      </c>
      <c r="D82" s="108" t="s">
        <v>252</v>
      </c>
      <c r="E82" s="136" t="s">
        <v>252</v>
      </c>
      <c r="F82" s="106" t="s">
        <v>773</v>
      </c>
    </row>
    <row r="83" spans="1:6" ht="56.4" customHeight="1">
      <c r="A83" s="226">
        <v>27</v>
      </c>
      <c r="B83" s="229" t="s">
        <v>51</v>
      </c>
      <c r="C83" s="207">
        <v>271</v>
      </c>
      <c r="D83" s="219" t="s">
        <v>253</v>
      </c>
      <c r="E83" s="136" t="s">
        <v>253</v>
      </c>
      <c r="F83" s="106" t="s">
        <v>774</v>
      </c>
    </row>
    <row r="84" spans="1:6" ht="13.8" customHeight="1">
      <c r="A84" s="227"/>
      <c r="B84" s="230"/>
      <c r="C84" s="207"/>
      <c r="D84" s="219"/>
      <c r="E84" s="136" t="s">
        <v>485</v>
      </c>
      <c r="F84" s="106" t="s">
        <v>485</v>
      </c>
    </row>
    <row r="85" spans="1:6" ht="27.6" customHeight="1">
      <c r="A85" s="227"/>
      <c r="B85" s="230"/>
      <c r="C85" s="207">
        <v>272</v>
      </c>
      <c r="D85" s="219" t="s">
        <v>254</v>
      </c>
      <c r="E85" s="136" t="s">
        <v>486</v>
      </c>
      <c r="F85" s="106" t="s">
        <v>775</v>
      </c>
    </row>
    <row r="86" spans="1:6" ht="27.6">
      <c r="A86" s="228"/>
      <c r="B86" s="231"/>
      <c r="C86" s="207"/>
      <c r="D86" s="219"/>
      <c r="E86" s="136" t="s">
        <v>487</v>
      </c>
      <c r="F86" s="106" t="s">
        <v>776</v>
      </c>
    </row>
    <row r="87" spans="1:6" ht="30.6" customHeight="1">
      <c r="A87" s="226">
        <v>28</v>
      </c>
      <c r="B87" s="229" t="s">
        <v>57</v>
      </c>
      <c r="C87" s="207">
        <v>281</v>
      </c>
      <c r="D87" s="238" t="s">
        <v>777</v>
      </c>
      <c r="E87" s="136" t="s">
        <v>488</v>
      </c>
      <c r="F87" s="106" t="s">
        <v>778</v>
      </c>
    </row>
    <row r="88" spans="1:6" ht="41.4">
      <c r="A88" s="227"/>
      <c r="B88" s="230"/>
      <c r="C88" s="207"/>
      <c r="D88" s="219"/>
      <c r="E88" s="136" t="s">
        <v>489</v>
      </c>
      <c r="F88" s="106" t="s">
        <v>779</v>
      </c>
    </row>
    <row r="89" spans="1:6" ht="41.4" customHeight="1">
      <c r="A89" s="227"/>
      <c r="B89" s="230"/>
      <c r="C89" s="207">
        <v>289</v>
      </c>
      <c r="D89" s="219" t="s">
        <v>255</v>
      </c>
      <c r="E89" s="116" t="s">
        <v>780</v>
      </c>
      <c r="F89" s="106" t="s">
        <v>781</v>
      </c>
    </row>
    <row r="90" spans="1:6" ht="151.80000000000001">
      <c r="A90" s="228"/>
      <c r="B90" s="231"/>
      <c r="C90" s="207"/>
      <c r="D90" s="219"/>
      <c r="E90" s="136" t="s">
        <v>255</v>
      </c>
      <c r="F90" s="106" t="s">
        <v>782</v>
      </c>
    </row>
    <row r="91" spans="1:6" ht="31.2" customHeight="1">
      <c r="A91" s="226">
        <v>29</v>
      </c>
      <c r="B91" s="229" t="s">
        <v>10</v>
      </c>
      <c r="C91" s="207">
        <v>291</v>
      </c>
      <c r="D91" s="219" t="s">
        <v>10</v>
      </c>
      <c r="E91" s="136" t="s">
        <v>490</v>
      </c>
      <c r="F91" s="106" t="s">
        <v>783</v>
      </c>
    </row>
    <row r="92" spans="1:6" ht="13.8" customHeight="1">
      <c r="A92" s="227"/>
      <c r="B92" s="230"/>
      <c r="C92" s="207"/>
      <c r="D92" s="219"/>
      <c r="E92" s="136" t="s">
        <v>491</v>
      </c>
      <c r="F92" s="106" t="s">
        <v>784</v>
      </c>
    </row>
    <row r="93" spans="1:6" ht="27.6" customHeight="1">
      <c r="A93" s="227"/>
      <c r="B93" s="230"/>
      <c r="C93" s="207"/>
      <c r="D93" s="219"/>
      <c r="E93" s="136" t="s">
        <v>492</v>
      </c>
      <c r="F93" s="106" t="s">
        <v>785</v>
      </c>
    </row>
    <row r="94" spans="1:6" ht="27.6">
      <c r="A94" s="227"/>
      <c r="B94" s="230"/>
      <c r="C94" s="207"/>
      <c r="D94" s="219"/>
      <c r="E94" s="136" t="s">
        <v>493</v>
      </c>
      <c r="F94" s="106" t="s">
        <v>786</v>
      </c>
    </row>
    <row r="95" spans="1:6" ht="55.2">
      <c r="A95" s="228"/>
      <c r="B95" s="231"/>
      <c r="C95" s="207"/>
      <c r="D95" s="219"/>
      <c r="E95" s="136" t="s">
        <v>787</v>
      </c>
      <c r="F95" s="106" t="s">
        <v>788</v>
      </c>
    </row>
    <row r="96" spans="1:6" ht="28.8" customHeight="1">
      <c r="A96" s="226">
        <v>30</v>
      </c>
      <c r="B96" s="229" t="s">
        <v>11</v>
      </c>
      <c r="C96" s="207">
        <v>301</v>
      </c>
      <c r="D96" s="219" t="s">
        <v>11</v>
      </c>
      <c r="E96" s="136" t="s">
        <v>789</v>
      </c>
      <c r="F96" s="106" t="s">
        <v>790</v>
      </c>
    </row>
    <row r="97" spans="1:7" ht="41.4">
      <c r="A97" s="227"/>
      <c r="B97" s="230"/>
      <c r="C97" s="207"/>
      <c r="D97" s="219"/>
      <c r="E97" s="136" t="s">
        <v>791</v>
      </c>
      <c r="F97" s="106" t="s">
        <v>792</v>
      </c>
    </row>
    <row r="98" spans="1:7" ht="27.6" customHeight="1">
      <c r="A98" s="227"/>
      <c r="B98" s="230"/>
      <c r="C98" s="207"/>
      <c r="D98" s="219"/>
      <c r="E98" s="136" t="s">
        <v>494</v>
      </c>
      <c r="F98" s="106" t="s">
        <v>793</v>
      </c>
    </row>
    <row r="99" spans="1:7" ht="69">
      <c r="A99" s="227"/>
      <c r="B99" s="230"/>
      <c r="C99" s="207"/>
      <c r="D99" s="219"/>
      <c r="E99" s="136" t="s">
        <v>794</v>
      </c>
      <c r="F99" s="106" t="s">
        <v>795</v>
      </c>
    </row>
    <row r="100" spans="1:7" ht="41.4">
      <c r="A100" s="227"/>
      <c r="B100" s="230"/>
      <c r="C100" s="207"/>
      <c r="D100" s="219"/>
      <c r="E100" s="136" t="s">
        <v>495</v>
      </c>
      <c r="F100" s="106" t="s">
        <v>796</v>
      </c>
    </row>
    <row r="101" spans="1:7" ht="41.4">
      <c r="A101" s="227"/>
      <c r="B101" s="230"/>
      <c r="C101" s="207"/>
      <c r="D101" s="219"/>
      <c r="E101" s="136" t="s">
        <v>797</v>
      </c>
      <c r="F101" s="106" t="s">
        <v>798</v>
      </c>
    </row>
    <row r="102" spans="1:7" ht="27.6">
      <c r="A102" s="227"/>
      <c r="B102" s="230"/>
      <c r="C102" s="207"/>
      <c r="D102" s="219"/>
      <c r="E102" s="136" t="s">
        <v>496</v>
      </c>
      <c r="F102" s="106" t="s">
        <v>799</v>
      </c>
    </row>
    <row r="103" spans="1:7" ht="55.2">
      <c r="A103" s="228"/>
      <c r="B103" s="231"/>
      <c r="C103" s="207"/>
      <c r="D103" s="219"/>
      <c r="E103" s="136" t="s">
        <v>497</v>
      </c>
      <c r="F103" s="106" t="s">
        <v>800</v>
      </c>
    </row>
    <row r="104" spans="1:7" ht="45" customHeight="1">
      <c r="A104" s="226">
        <v>31</v>
      </c>
      <c r="B104" s="229" t="s">
        <v>12</v>
      </c>
      <c r="C104" s="207">
        <v>311</v>
      </c>
      <c r="D104" s="219" t="s">
        <v>12</v>
      </c>
      <c r="E104" s="137" t="s">
        <v>498</v>
      </c>
      <c r="F104" s="106" t="s">
        <v>801</v>
      </c>
    </row>
    <row r="105" spans="1:7" ht="139.19999999999999">
      <c r="A105" s="227"/>
      <c r="B105" s="230"/>
      <c r="C105" s="207"/>
      <c r="D105" s="219"/>
      <c r="E105" s="116" t="s">
        <v>802</v>
      </c>
      <c r="F105" s="106" t="s">
        <v>803</v>
      </c>
    </row>
    <row r="106" spans="1:7" ht="41.4" customHeight="1">
      <c r="A106" s="227"/>
      <c r="B106" s="230"/>
      <c r="C106" s="207"/>
      <c r="D106" s="219"/>
      <c r="E106" s="137" t="s">
        <v>804</v>
      </c>
      <c r="F106" s="106" t="s">
        <v>805</v>
      </c>
    </row>
    <row r="107" spans="1:7" ht="57.6">
      <c r="A107" s="227"/>
      <c r="B107" s="230"/>
      <c r="C107" s="207"/>
      <c r="D107" s="219"/>
      <c r="E107" s="137" t="s">
        <v>499</v>
      </c>
      <c r="F107" s="106" t="s">
        <v>806</v>
      </c>
    </row>
    <row r="108" spans="1:7" ht="41.4">
      <c r="A108" s="227"/>
      <c r="B108" s="230"/>
      <c r="C108" s="207"/>
      <c r="D108" s="219"/>
      <c r="E108" s="137" t="s">
        <v>807</v>
      </c>
      <c r="F108" s="106" t="s">
        <v>808</v>
      </c>
    </row>
    <row r="109" spans="1:7" ht="27.6">
      <c r="A109" s="228"/>
      <c r="B109" s="231"/>
      <c r="C109" s="207"/>
      <c r="D109" s="219"/>
      <c r="E109" s="137" t="s">
        <v>500</v>
      </c>
      <c r="F109" s="106" t="s">
        <v>809</v>
      </c>
    </row>
    <row r="110" spans="1:7" ht="57.6">
      <c r="A110" s="239">
        <v>32</v>
      </c>
      <c r="B110" s="240" t="s">
        <v>13</v>
      </c>
      <c r="C110" s="134">
        <v>321</v>
      </c>
      <c r="D110" s="108" t="s">
        <v>810</v>
      </c>
      <c r="E110" s="136" t="s">
        <v>810</v>
      </c>
      <c r="F110" s="106" t="s">
        <v>811</v>
      </c>
      <c r="G110" s="114"/>
    </row>
    <row r="111" spans="1:7" ht="86.4">
      <c r="A111" s="239"/>
      <c r="B111" s="240"/>
      <c r="C111" s="134">
        <v>329</v>
      </c>
      <c r="D111" s="108" t="s">
        <v>812</v>
      </c>
      <c r="E111" s="136" t="s">
        <v>812</v>
      </c>
      <c r="F111" s="106" t="s">
        <v>813</v>
      </c>
      <c r="G111" s="114"/>
    </row>
    <row r="112" spans="1:7" ht="82.8">
      <c r="A112" s="226">
        <v>33</v>
      </c>
      <c r="B112" s="229" t="s">
        <v>123</v>
      </c>
      <c r="C112" s="134">
        <v>331</v>
      </c>
      <c r="D112" s="108" t="s">
        <v>814</v>
      </c>
      <c r="E112" s="136" t="s">
        <v>815</v>
      </c>
      <c r="F112" s="106" t="s">
        <v>816</v>
      </c>
    </row>
    <row r="113" spans="1:8" ht="110.4">
      <c r="A113" s="227"/>
      <c r="B113" s="230"/>
      <c r="C113" s="134">
        <v>332</v>
      </c>
      <c r="D113" s="108" t="s">
        <v>817</v>
      </c>
      <c r="E113" s="136" t="s">
        <v>817</v>
      </c>
      <c r="F113" s="106" t="s">
        <v>818</v>
      </c>
    </row>
    <row r="114" spans="1:8" ht="71.400000000000006">
      <c r="A114" s="227"/>
      <c r="B114" s="230"/>
      <c r="C114" s="207">
        <v>333</v>
      </c>
      <c r="D114" s="219" t="s">
        <v>819</v>
      </c>
      <c r="E114" s="137" t="s">
        <v>820</v>
      </c>
      <c r="F114" s="106" t="s">
        <v>821</v>
      </c>
    </row>
    <row r="115" spans="1:8" ht="55.2">
      <c r="A115" s="227"/>
      <c r="B115" s="230"/>
      <c r="C115" s="207"/>
      <c r="D115" s="219"/>
      <c r="E115" s="136" t="s">
        <v>822</v>
      </c>
      <c r="F115" s="106" t="s">
        <v>823</v>
      </c>
    </row>
    <row r="116" spans="1:8" ht="125.4">
      <c r="A116" s="228"/>
      <c r="B116" s="231"/>
      <c r="C116" s="134">
        <v>339</v>
      </c>
      <c r="D116" s="144" t="s">
        <v>824</v>
      </c>
      <c r="E116" s="136" t="s">
        <v>825</v>
      </c>
      <c r="F116" s="106" t="s">
        <v>826</v>
      </c>
    </row>
    <row r="117" spans="1:8" ht="46.2" customHeight="1">
      <c r="A117" s="226">
        <v>34</v>
      </c>
      <c r="B117" s="241" t="s">
        <v>827</v>
      </c>
      <c r="C117" s="207">
        <v>341</v>
      </c>
      <c r="D117" s="238" t="s">
        <v>828</v>
      </c>
      <c r="E117" s="136" t="s">
        <v>501</v>
      </c>
      <c r="F117" s="106" t="s">
        <v>829</v>
      </c>
      <c r="G117" s="118"/>
      <c r="H117" s="114"/>
    </row>
    <row r="118" spans="1:8" ht="52.8" customHeight="1">
      <c r="A118" s="227"/>
      <c r="B118" s="242"/>
      <c r="C118" s="207"/>
      <c r="D118" s="219"/>
      <c r="E118" s="115" t="s">
        <v>830</v>
      </c>
      <c r="F118" s="105" t="s">
        <v>831</v>
      </c>
      <c r="G118" s="114"/>
    </row>
    <row r="119" spans="1:8" ht="41.4" customHeight="1">
      <c r="A119" s="228"/>
      <c r="B119" s="243"/>
      <c r="C119" s="134">
        <v>342</v>
      </c>
      <c r="D119" s="108" t="s">
        <v>832</v>
      </c>
      <c r="E119" s="136" t="s">
        <v>832</v>
      </c>
      <c r="F119" s="106" t="s">
        <v>833</v>
      </c>
    </row>
    <row r="120" spans="1:8" ht="81" customHeight="1">
      <c r="A120" s="226">
        <v>35</v>
      </c>
      <c r="B120" s="229" t="s">
        <v>14</v>
      </c>
      <c r="C120" s="213">
        <v>352</v>
      </c>
      <c r="D120" s="224" t="s">
        <v>1011</v>
      </c>
      <c r="E120" s="116" t="s">
        <v>1012</v>
      </c>
      <c r="F120" s="105" t="s">
        <v>1013</v>
      </c>
    </row>
    <row r="121" spans="1:8" ht="27.6">
      <c r="A121" s="227"/>
      <c r="B121" s="230"/>
      <c r="C121" s="215"/>
      <c r="D121" s="225"/>
      <c r="E121" s="137" t="s">
        <v>503</v>
      </c>
      <c r="F121" s="106" t="s">
        <v>834</v>
      </c>
    </row>
    <row r="122" spans="1:8" ht="178.8">
      <c r="A122" s="227"/>
      <c r="B122" s="230"/>
      <c r="C122" s="134">
        <v>353</v>
      </c>
      <c r="D122" s="108" t="s">
        <v>835</v>
      </c>
      <c r="E122" s="136" t="s">
        <v>835</v>
      </c>
      <c r="F122" s="106" t="s">
        <v>1014</v>
      </c>
    </row>
    <row r="123" spans="1:8" ht="55.2">
      <c r="A123" s="227"/>
      <c r="B123" s="230"/>
      <c r="C123" s="134">
        <v>354</v>
      </c>
      <c r="D123" s="108" t="s">
        <v>257</v>
      </c>
      <c r="E123" s="136" t="s">
        <v>257</v>
      </c>
      <c r="F123" s="106" t="s">
        <v>836</v>
      </c>
    </row>
    <row r="124" spans="1:8" ht="27.6">
      <c r="A124" s="227"/>
      <c r="B124" s="230"/>
      <c r="C124" s="207">
        <v>359</v>
      </c>
      <c r="D124" s="219" t="s">
        <v>837</v>
      </c>
      <c r="E124" s="136" t="s">
        <v>505</v>
      </c>
      <c r="F124" s="106" t="s">
        <v>838</v>
      </c>
    </row>
    <row r="125" spans="1:8" ht="27.6">
      <c r="A125" s="227"/>
      <c r="B125" s="230"/>
      <c r="C125" s="207"/>
      <c r="D125" s="219"/>
      <c r="E125" s="136" t="s">
        <v>506</v>
      </c>
      <c r="F125" s="106" t="s">
        <v>839</v>
      </c>
    </row>
    <row r="126" spans="1:8" ht="55.2">
      <c r="A126" s="228"/>
      <c r="B126" s="231"/>
      <c r="C126" s="207"/>
      <c r="D126" s="219"/>
      <c r="E126" s="136" t="s">
        <v>507</v>
      </c>
      <c r="F126" s="106" t="s">
        <v>840</v>
      </c>
    </row>
    <row r="127" spans="1:8" ht="149.4" customHeight="1">
      <c r="A127" s="226">
        <v>39</v>
      </c>
      <c r="B127" s="229" t="s">
        <v>15</v>
      </c>
      <c r="C127" s="207">
        <v>391</v>
      </c>
      <c r="D127" s="219" t="s">
        <v>15</v>
      </c>
      <c r="E127" s="136" t="s">
        <v>841</v>
      </c>
      <c r="F127" s="106" t="s">
        <v>842</v>
      </c>
    </row>
    <row r="128" spans="1:8" ht="267">
      <c r="A128" s="227"/>
      <c r="B128" s="230"/>
      <c r="C128" s="207"/>
      <c r="D128" s="219"/>
      <c r="E128" s="137" t="s">
        <v>15</v>
      </c>
      <c r="F128" s="106" t="s">
        <v>843</v>
      </c>
    </row>
    <row r="129" spans="1:7" ht="27.6" customHeight="1">
      <c r="A129" s="228"/>
      <c r="B129" s="231"/>
      <c r="C129" s="134">
        <v>392</v>
      </c>
      <c r="D129" s="108" t="s">
        <v>844</v>
      </c>
      <c r="E129" s="137" t="s">
        <v>844</v>
      </c>
      <c r="F129" s="138" t="s">
        <v>845</v>
      </c>
    </row>
    <row r="130" spans="1:7" ht="27.6">
      <c r="A130" s="239">
        <v>41</v>
      </c>
      <c r="B130" s="240" t="s">
        <v>16</v>
      </c>
      <c r="C130" s="207">
        <v>411</v>
      </c>
      <c r="D130" s="219" t="s">
        <v>846</v>
      </c>
      <c r="E130" s="136" t="s">
        <v>847</v>
      </c>
      <c r="F130" s="106" t="s">
        <v>848</v>
      </c>
    </row>
    <row r="131" spans="1:7" ht="27.6">
      <c r="A131" s="239"/>
      <c r="B131" s="240"/>
      <c r="C131" s="207"/>
      <c r="D131" s="219"/>
      <c r="E131" s="137" t="s">
        <v>849</v>
      </c>
      <c r="F131" s="106" t="s">
        <v>850</v>
      </c>
    </row>
    <row r="132" spans="1:7" ht="27.6">
      <c r="A132" s="239"/>
      <c r="B132" s="240"/>
      <c r="C132" s="134">
        <v>412</v>
      </c>
      <c r="D132" s="108" t="s">
        <v>510</v>
      </c>
      <c r="E132" s="136" t="s">
        <v>510</v>
      </c>
      <c r="F132" s="106" t="s">
        <v>851</v>
      </c>
    </row>
    <row r="133" spans="1:7" ht="41.4">
      <c r="A133" s="239"/>
      <c r="B133" s="240"/>
      <c r="C133" s="134">
        <v>413</v>
      </c>
      <c r="D133" s="108" t="s">
        <v>258</v>
      </c>
      <c r="E133" s="136" t="s">
        <v>258</v>
      </c>
      <c r="F133" s="106" t="s">
        <v>852</v>
      </c>
    </row>
    <row r="134" spans="1:7" ht="55.2">
      <c r="A134" s="239"/>
      <c r="B134" s="240"/>
      <c r="C134" s="134">
        <v>419</v>
      </c>
      <c r="D134" s="108" t="s">
        <v>511</v>
      </c>
      <c r="E134" s="136" t="s">
        <v>853</v>
      </c>
      <c r="F134" s="106" t="s">
        <v>854</v>
      </c>
    </row>
    <row r="135" spans="1:7" ht="15">
      <c r="A135" s="249">
        <v>46</v>
      </c>
      <c r="B135" s="250" t="s">
        <v>1015</v>
      </c>
      <c r="C135" s="134">
        <v>461</v>
      </c>
      <c r="D135" s="108" t="s">
        <v>259</v>
      </c>
      <c r="E135" s="136" t="s">
        <v>259</v>
      </c>
      <c r="F135" s="106" t="s">
        <v>855</v>
      </c>
    </row>
    <row r="136" spans="1:7" ht="13.8" customHeight="1">
      <c r="A136" s="249"/>
      <c r="B136" s="240"/>
      <c r="C136" s="207">
        <v>462</v>
      </c>
      <c r="D136" s="219" t="s">
        <v>856</v>
      </c>
      <c r="E136" s="136" t="s">
        <v>512</v>
      </c>
      <c r="F136" s="106" t="s">
        <v>857</v>
      </c>
    </row>
    <row r="137" spans="1:7" ht="22.8" customHeight="1">
      <c r="A137" s="249"/>
      <c r="B137" s="240"/>
      <c r="C137" s="207"/>
      <c r="D137" s="219"/>
      <c r="E137" s="136" t="s">
        <v>513</v>
      </c>
      <c r="F137" s="106" t="s">
        <v>858</v>
      </c>
    </row>
    <row r="138" spans="1:7" ht="26.25" customHeight="1">
      <c r="A138" s="132">
        <v>47</v>
      </c>
      <c r="B138" s="146" t="s">
        <v>18</v>
      </c>
      <c r="C138" s="134">
        <v>471</v>
      </c>
      <c r="D138" s="108" t="s">
        <v>18</v>
      </c>
      <c r="E138" s="136" t="s">
        <v>18</v>
      </c>
      <c r="F138" s="106" t="s">
        <v>859</v>
      </c>
    </row>
    <row r="139" spans="1:7" ht="26.25" customHeight="1">
      <c r="A139" s="133">
        <v>48</v>
      </c>
      <c r="B139" s="146" t="s">
        <v>19</v>
      </c>
      <c r="C139" s="134">
        <v>481</v>
      </c>
      <c r="D139" s="108" t="s">
        <v>19</v>
      </c>
      <c r="E139" s="136" t="s">
        <v>19</v>
      </c>
      <c r="F139" s="106" t="s">
        <v>860</v>
      </c>
    </row>
    <row r="140" spans="1:7" ht="70.8" customHeight="1">
      <c r="A140" s="249">
        <v>51</v>
      </c>
      <c r="B140" s="240" t="s">
        <v>20</v>
      </c>
      <c r="C140" s="207">
        <v>511</v>
      </c>
      <c r="D140" s="219" t="s">
        <v>20</v>
      </c>
      <c r="E140" s="136" t="s">
        <v>52</v>
      </c>
      <c r="F140" s="106" t="s">
        <v>861</v>
      </c>
    </row>
    <row r="141" spans="1:7" ht="59.4" customHeight="1">
      <c r="A141" s="249"/>
      <c r="B141" s="240"/>
      <c r="C141" s="207"/>
      <c r="D141" s="219"/>
      <c r="E141" s="136" t="s">
        <v>437</v>
      </c>
      <c r="F141" s="106" t="s">
        <v>862</v>
      </c>
    </row>
    <row r="142" spans="1:7" ht="32.4" customHeight="1">
      <c r="A142" s="249">
        <v>53</v>
      </c>
      <c r="B142" s="240" t="s">
        <v>21</v>
      </c>
      <c r="C142" s="207">
        <v>531</v>
      </c>
      <c r="D142" s="219" t="s">
        <v>21</v>
      </c>
      <c r="E142" s="136" t="s">
        <v>514</v>
      </c>
      <c r="F142" s="106" t="s">
        <v>863</v>
      </c>
    </row>
    <row r="143" spans="1:7" ht="46.2" customHeight="1">
      <c r="A143" s="249"/>
      <c r="B143" s="240"/>
      <c r="C143" s="207"/>
      <c r="D143" s="219"/>
      <c r="E143" s="136" t="s">
        <v>515</v>
      </c>
      <c r="F143" s="106" t="s">
        <v>864</v>
      </c>
      <c r="G143" s="114"/>
    </row>
    <row r="144" spans="1:7" ht="34.200000000000003" customHeight="1">
      <c r="A144" s="249">
        <v>55</v>
      </c>
      <c r="B144" s="240" t="s">
        <v>22</v>
      </c>
      <c r="C144" s="134">
        <v>551</v>
      </c>
      <c r="D144" s="108" t="s">
        <v>260</v>
      </c>
      <c r="E144" s="136" t="s">
        <v>260</v>
      </c>
      <c r="F144" s="106" t="s">
        <v>1016</v>
      </c>
      <c r="G144" s="114"/>
    </row>
    <row r="145" spans="1:6" ht="27" customHeight="1">
      <c r="A145" s="249"/>
      <c r="B145" s="240"/>
      <c r="C145" s="134">
        <v>552</v>
      </c>
      <c r="D145" s="108" t="s">
        <v>261</v>
      </c>
      <c r="E145" s="136" t="s">
        <v>261</v>
      </c>
      <c r="F145" s="106" t="s">
        <v>865</v>
      </c>
    </row>
    <row r="146" spans="1:6" ht="21" customHeight="1">
      <c r="A146" s="249"/>
      <c r="B146" s="240"/>
      <c r="C146" s="134">
        <v>553</v>
      </c>
      <c r="D146" s="108" t="s">
        <v>575</v>
      </c>
      <c r="E146" s="136" t="s">
        <v>575</v>
      </c>
      <c r="F146" s="119"/>
    </row>
    <row r="147" spans="1:6" ht="28.8">
      <c r="A147" s="239">
        <v>57</v>
      </c>
      <c r="B147" s="240" t="s">
        <v>23</v>
      </c>
      <c r="C147" s="207">
        <v>571</v>
      </c>
      <c r="D147" s="219" t="s">
        <v>866</v>
      </c>
      <c r="E147" s="136" t="s">
        <v>516</v>
      </c>
      <c r="F147" s="120" t="s">
        <v>867</v>
      </c>
    </row>
    <row r="148" spans="1:6" ht="15">
      <c r="A148" s="239"/>
      <c r="B148" s="240"/>
      <c r="C148" s="207"/>
      <c r="D148" s="219"/>
      <c r="E148" s="136" t="s">
        <v>517</v>
      </c>
      <c r="F148" s="120" t="s">
        <v>868</v>
      </c>
    </row>
    <row r="149" spans="1:6" ht="13.8" customHeight="1">
      <c r="A149" s="239"/>
      <c r="B149" s="240"/>
      <c r="C149" s="207">
        <v>572</v>
      </c>
      <c r="D149" s="238" t="s">
        <v>1017</v>
      </c>
      <c r="E149" s="136" t="s">
        <v>518</v>
      </c>
      <c r="F149" s="106" t="s">
        <v>869</v>
      </c>
    </row>
    <row r="150" spans="1:6" ht="13.8" customHeight="1">
      <c r="A150" s="239"/>
      <c r="B150" s="240"/>
      <c r="C150" s="207"/>
      <c r="D150" s="219"/>
      <c r="E150" s="136" t="s">
        <v>1018</v>
      </c>
      <c r="F150" s="106" t="s">
        <v>870</v>
      </c>
    </row>
    <row r="151" spans="1:6" ht="15">
      <c r="A151" s="239"/>
      <c r="B151" s="240"/>
      <c r="C151" s="207">
        <v>573</v>
      </c>
      <c r="D151" s="219" t="s">
        <v>871</v>
      </c>
      <c r="E151" s="136" t="s">
        <v>872</v>
      </c>
      <c r="F151" s="119"/>
    </row>
    <row r="152" spans="1:6" ht="15">
      <c r="A152" s="239"/>
      <c r="B152" s="240"/>
      <c r="C152" s="207"/>
      <c r="D152" s="219"/>
      <c r="E152" s="136" t="s">
        <v>873</v>
      </c>
      <c r="F152" s="119"/>
    </row>
    <row r="153" spans="1:6" ht="13.8" customHeight="1">
      <c r="A153" s="239"/>
      <c r="B153" s="240"/>
      <c r="C153" s="207">
        <v>574</v>
      </c>
      <c r="D153" s="219" t="s">
        <v>874</v>
      </c>
      <c r="E153" s="136" t="s">
        <v>519</v>
      </c>
      <c r="F153" s="106" t="s">
        <v>875</v>
      </c>
    </row>
    <row r="154" spans="1:6" ht="27.6">
      <c r="A154" s="239"/>
      <c r="B154" s="240"/>
      <c r="C154" s="207"/>
      <c r="D154" s="219"/>
      <c r="E154" s="136" t="s">
        <v>520</v>
      </c>
      <c r="F154" s="106" t="s">
        <v>876</v>
      </c>
    </row>
    <row r="155" spans="1:6" ht="13.8" customHeight="1">
      <c r="A155" s="239"/>
      <c r="B155" s="240"/>
      <c r="C155" s="207"/>
      <c r="D155" s="219"/>
      <c r="E155" s="136" t="s">
        <v>521</v>
      </c>
      <c r="F155" s="106" t="s">
        <v>877</v>
      </c>
    </row>
    <row r="156" spans="1:6" ht="27.6">
      <c r="A156" s="239"/>
      <c r="B156" s="240"/>
      <c r="C156" s="134">
        <v>575</v>
      </c>
      <c r="D156" s="108" t="s">
        <v>262</v>
      </c>
      <c r="E156" s="136" t="s">
        <v>262</v>
      </c>
      <c r="F156" s="106" t="s">
        <v>878</v>
      </c>
    </row>
    <row r="157" spans="1:6" ht="15">
      <c r="A157" s="239"/>
      <c r="B157" s="240"/>
      <c r="C157" s="134">
        <v>576</v>
      </c>
      <c r="D157" s="108" t="s">
        <v>879</v>
      </c>
      <c r="E157" s="136" t="s">
        <v>879</v>
      </c>
      <c r="F157" s="106" t="s">
        <v>880</v>
      </c>
    </row>
    <row r="158" spans="1:6" ht="42.6">
      <c r="A158" s="239"/>
      <c r="B158" s="240"/>
      <c r="C158" s="134">
        <v>577</v>
      </c>
      <c r="D158" s="108" t="s">
        <v>263</v>
      </c>
      <c r="E158" s="136" t="s">
        <v>263</v>
      </c>
      <c r="F158" s="106" t="s">
        <v>881</v>
      </c>
    </row>
    <row r="159" spans="1:6" ht="13.8" customHeight="1">
      <c r="A159" s="239"/>
      <c r="B159" s="240"/>
      <c r="C159" s="207">
        <v>578</v>
      </c>
      <c r="D159" s="219" t="s">
        <v>882</v>
      </c>
      <c r="E159" s="136" t="s">
        <v>522</v>
      </c>
      <c r="F159" s="106" t="s">
        <v>883</v>
      </c>
    </row>
    <row r="160" spans="1:6" ht="85.2">
      <c r="A160" s="239"/>
      <c r="B160" s="240"/>
      <c r="C160" s="207"/>
      <c r="D160" s="219"/>
      <c r="E160" s="137" t="s">
        <v>884</v>
      </c>
      <c r="F160" s="106" t="s">
        <v>885</v>
      </c>
    </row>
    <row r="161" spans="1:7" ht="15">
      <c r="A161" s="239"/>
      <c r="B161" s="240"/>
      <c r="C161" s="134">
        <v>579</v>
      </c>
      <c r="D161" s="108" t="s">
        <v>886</v>
      </c>
      <c r="E161" s="136" t="s">
        <v>886</v>
      </c>
      <c r="F161" s="106" t="s">
        <v>887</v>
      </c>
      <c r="G161" s="114"/>
    </row>
    <row r="162" spans="1:7" ht="15" customHeight="1">
      <c r="A162" s="226">
        <v>59</v>
      </c>
      <c r="B162" s="229" t="s">
        <v>888</v>
      </c>
      <c r="C162" s="134">
        <v>591</v>
      </c>
      <c r="D162" s="108" t="s">
        <v>674</v>
      </c>
      <c r="E162" s="115" t="s">
        <v>889</v>
      </c>
      <c r="F162" s="106" t="s">
        <v>890</v>
      </c>
      <c r="G162" s="114"/>
    </row>
    <row r="163" spans="1:7" ht="15">
      <c r="A163" s="227"/>
      <c r="B163" s="230"/>
      <c r="C163" s="134">
        <v>592</v>
      </c>
      <c r="D163" s="108" t="s">
        <v>523</v>
      </c>
      <c r="E163" s="136" t="s">
        <v>523</v>
      </c>
      <c r="F163" s="120" t="s">
        <v>891</v>
      </c>
      <c r="G163" s="114"/>
    </row>
    <row r="164" spans="1:7" ht="41.4">
      <c r="A164" s="227"/>
      <c r="B164" s="230"/>
      <c r="C164" s="134">
        <v>593</v>
      </c>
      <c r="D164" s="108" t="s">
        <v>892</v>
      </c>
      <c r="E164" s="136" t="s">
        <v>892</v>
      </c>
      <c r="F164" s="106" t="s">
        <v>893</v>
      </c>
      <c r="G164" s="114"/>
    </row>
    <row r="165" spans="1:7" ht="43.8">
      <c r="A165" s="227"/>
      <c r="B165" s="230"/>
      <c r="C165" s="134">
        <v>594</v>
      </c>
      <c r="D165" s="147" t="s">
        <v>894</v>
      </c>
      <c r="E165" s="137" t="s">
        <v>895</v>
      </c>
      <c r="F165" s="106" t="s">
        <v>896</v>
      </c>
      <c r="G165" s="114"/>
    </row>
    <row r="166" spans="1:7" ht="42.6">
      <c r="A166" s="228"/>
      <c r="B166" s="231"/>
      <c r="C166" s="134">
        <v>595</v>
      </c>
      <c r="D166" s="108" t="s">
        <v>897</v>
      </c>
      <c r="E166" s="137" t="s">
        <v>897</v>
      </c>
      <c r="F166" s="106" t="s">
        <v>898</v>
      </c>
    </row>
    <row r="167" spans="1:7" ht="13.8" customHeight="1">
      <c r="A167" s="239">
        <v>61</v>
      </c>
      <c r="B167" s="240" t="s">
        <v>25</v>
      </c>
      <c r="C167" s="207">
        <v>611</v>
      </c>
      <c r="D167" s="219" t="s">
        <v>25</v>
      </c>
      <c r="E167" s="136" t="s">
        <v>524</v>
      </c>
      <c r="F167" s="106" t="s">
        <v>899</v>
      </c>
    </row>
    <row r="168" spans="1:7" ht="13.8" customHeight="1">
      <c r="A168" s="239"/>
      <c r="B168" s="240"/>
      <c r="C168" s="207"/>
      <c r="D168" s="219"/>
      <c r="E168" s="136" t="s">
        <v>525</v>
      </c>
      <c r="F168" s="106" t="s">
        <v>900</v>
      </c>
    </row>
    <row r="169" spans="1:7" ht="41.4">
      <c r="A169" s="239">
        <v>63</v>
      </c>
      <c r="B169" s="240" t="s">
        <v>26</v>
      </c>
      <c r="C169" s="207">
        <v>631</v>
      </c>
      <c r="D169" s="219" t="s">
        <v>901</v>
      </c>
      <c r="E169" s="136" t="s">
        <v>526</v>
      </c>
      <c r="F169" s="106" t="s">
        <v>902</v>
      </c>
    </row>
    <row r="170" spans="1:7" ht="69">
      <c r="A170" s="239"/>
      <c r="B170" s="240"/>
      <c r="C170" s="207"/>
      <c r="D170" s="219"/>
      <c r="E170" s="137" t="s">
        <v>527</v>
      </c>
      <c r="F170" s="106" t="s">
        <v>903</v>
      </c>
    </row>
    <row r="171" spans="1:7" ht="69">
      <c r="A171" s="239"/>
      <c r="B171" s="240"/>
      <c r="C171" s="207">
        <v>632</v>
      </c>
      <c r="D171" s="219" t="s">
        <v>904</v>
      </c>
      <c r="E171" s="136" t="s">
        <v>528</v>
      </c>
      <c r="F171" s="106" t="s">
        <v>905</v>
      </c>
    </row>
    <row r="172" spans="1:7" ht="13.8" customHeight="1">
      <c r="A172" s="239"/>
      <c r="B172" s="240"/>
      <c r="C172" s="207"/>
      <c r="D172" s="219"/>
      <c r="E172" s="136" t="s">
        <v>529</v>
      </c>
      <c r="F172" s="106" t="s">
        <v>906</v>
      </c>
    </row>
    <row r="173" spans="1:7" ht="27.6">
      <c r="A173" s="239">
        <v>64</v>
      </c>
      <c r="B173" s="240" t="s">
        <v>27</v>
      </c>
      <c r="C173" s="134">
        <v>641</v>
      </c>
      <c r="D173" s="108" t="s">
        <v>907</v>
      </c>
      <c r="E173" s="136" t="s">
        <v>907</v>
      </c>
      <c r="F173" s="106" t="s">
        <v>908</v>
      </c>
    </row>
    <row r="174" spans="1:7" ht="15">
      <c r="A174" s="239"/>
      <c r="B174" s="240"/>
      <c r="C174" s="134">
        <v>642</v>
      </c>
      <c r="D174" s="108" t="s">
        <v>909</v>
      </c>
      <c r="E174" s="136" t="s">
        <v>909</v>
      </c>
      <c r="F174" s="106" t="s">
        <v>910</v>
      </c>
    </row>
    <row r="175" spans="1:7" ht="69">
      <c r="A175" s="239"/>
      <c r="B175" s="240"/>
      <c r="C175" s="134">
        <v>643</v>
      </c>
      <c r="D175" s="108" t="s">
        <v>911</v>
      </c>
      <c r="E175" s="136" t="s">
        <v>911</v>
      </c>
      <c r="F175" s="106" t="s">
        <v>912</v>
      </c>
    </row>
    <row r="176" spans="1:7" ht="27.6">
      <c r="A176" s="239"/>
      <c r="B176" s="240"/>
      <c r="C176" s="134">
        <v>644</v>
      </c>
      <c r="D176" s="108" t="s">
        <v>264</v>
      </c>
      <c r="E176" s="136" t="s">
        <v>264</v>
      </c>
      <c r="F176" s="106" t="s">
        <v>913</v>
      </c>
    </row>
    <row r="177" spans="1:6" ht="69">
      <c r="A177" s="133">
        <v>65</v>
      </c>
      <c r="B177" s="148" t="s">
        <v>914</v>
      </c>
      <c r="C177" s="134">
        <v>659</v>
      </c>
      <c r="D177" s="149" t="s">
        <v>914</v>
      </c>
      <c r="E177" s="116" t="s">
        <v>1019</v>
      </c>
      <c r="F177" s="106" t="s">
        <v>915</v>
      </c>
    </row>
    <row r="178" spans="1:6" ht="125.4">
      <c r="A178" s="249">
        <v>66</v>
      </c>
      <c r="B178" s="240" t="s">
        <v>28</v>
      </c>
      <c r="C178" s="207">
        <v>661</v>
      </c>
      <c r="D178" s="219" t="s">
        <v>916</v>
      </c>
      <c r="E178" s="116" t="s">
        <v>1020</v>
      </c>
      <c r="F178" s="106" t="s">
        <v>917</v>
      </c>
    </row>
    <row r="179" spans="1:6" ht="13.8" customHeight="1">
      <c r="A179" s="249"/>
      <c r="B179" s="240"/>
      <c r="C179" s="207"/>
      <c r="D179" s="219"/>
      <c r="E179" s="136" t="s">
        <v>918</v>
      </c>
      <c r="F179" s="106" t="s">
        <v>919</v>
      </c>
    </row>
    <row r="180" spans="1:6" ht="41.4">
      <c r="A180" s="249"/>
      <c r="B180" s="240"/>
      <c r="C180" s="134">
        <v>662</v>
      </c>
      <c r="D180" s="108" t="s">
        <v>531</v>
      </c>
      <c r="E180" s="136" t="s">
        <v>531</v>
      </c>
      <c r="F180" s="106" t="s">
        <v>920</v>
      </c>
    </row>
    <row r="181" spans="1:6" ht="19.8" customHeight="1">
      <c r="A181" s="249"/>
      <c r="B181" s="240"/>
      <c r="C181" s="207">
        <v>663</v>
      </c>
      <c r="D181" s="219" t="s">
        <v>921</v>
      </c>
      <c r="E181" s="136" t="s">
        <v>922</v>
      </c>
      <c r="F181" s="106" t="s">
        <v>923</v>
      </c>
    </row>
    <row r="182" spans="1:6" ht="27.6">
      <c r="A182" s="249"/>
      <c r="B182" s="240"/>
      <c r="C182" s="207"/>
      <c r="D182" s="219"/>
      <c r="E182" s="136" t="s">
        <v>532</v>
      </c>
      <c r="F182" s="106" t="s">
        <v>924</v>
      </c>
    </row>
    <row r="183" spans="1:6" ht="151.80000000000001">
      <c r="A183" s="249"/>
      <c r="B183" s="240"/>
      <c r="C183" s="134">
        <v>669</v>
      </c>
      <c r="D183" s="108" t="s">
        <v>925</v>
      </c>
      <c r="E183" s="137" t="s">
        <v>925</v>
      </c>
      <c r="F183" s="106" t="s">
        <v>926</v>
      </c>
    </row>
    <row r="184" spans="1:6" ht="27.6" customHeight="1">
      <c r="A184" s="239">
        <v>67</v>
      </c>
      <c r="B184" s="240" t="s">
        <v>29</v>
      </c>
      <c r="C184" s="134">
        <v>671</v>
      </c>
      <c r="D184" s="108" t="s">
        <v>927</v>
      </c>
      <c r="E184" s="136" t="s">
        <v>927</v>
      </c>
      <c r="F184" s="106" t="s">
        <v>928</v>
      </c>
    </row>
    <row r="185" spans="1:6" ht="56.4">
      <c r="A185" s="239"/>
      <c r="B185" s="240"/>
      <c r="C185" s="134">
        <v>672</v>
      </c>
      <c r="D185" s="108" t="s">
        <v>929</v>
      </c>
      <c r="E185" s="136" t="s">
        <v>929</v>
      </c>
      <c r="F185" s="106" t="s">
        <v>930</v>
      </c>
    </row>
    <row r="186" spans="1:6" ht="82.8">
      <c r="A186" s="239"/>
      <c r="B186" s="240"/>
      <c r="C186" s="134">
        <v>673</v>
      </c>
      <c r="D186" s="108" t="s">
        <v>265</v>
      </c>
      <c r="E186" s="137" t="s">
        <v>265</v>
      </c>
      <c r="F186" s="106" t="s">
        <v>931</v>
      </c>
    </row>
    <row r="187" spans="1:6" ht="145.19999999999999">
      <c r="A187" s="239"/>
      <c r="B187" s="240"/>
      <c r="C187" s="134">
        <v>674</v>
      </c>
      <c r="D187" s="108" t="s">
        <v>932</v>
      </c>
      <c r="E187" s="136" t="s">
        <v>932</v>
      </c>
      <c r="F187" s="105" t="s">
        <v>1021</v>
      </c>
    </row>
    <row r="188" spans="1:6" ht="96.6">
      <c r="A188" s="239"/>
      <c r="B188" s="240"/>
      <c r="C188" s="134">
        <v>679</v>
      </c>
      <c r="D188" s="108" t="s">
        <v>266</v>
      </c>
      <c r="E188" s="137" t="s">
        <v>266</v>
      </c>
      <c r="F188" s="106" t="s">
        <v>933</v>
      </c>
    </row>
    <row r="189" spans="1:6" ht="15">
      <c r="A189" s="133">
        <v>68</v>
      </c>
      <c r="B189" s="146" t="s">
        <v>30</v>
      </c>
      <c r="C189" s="134">
        <v>681</v>
      </c>
      <c r="D189" s="108" t="s">
        <v>30</v>
      </c>
      <c r="E189" s="136" t="s">
        <v>30</v>
      </c>
      <c r="F189" s="119"/>
    </row>
    <row r="190" spans="1:6" ht="15">
      <c r="A190" s="121">
        <v>69</v>
      </c>
      <c r="B190" s="150" t="s">
        <v>31</v>
      </c>
      <c r="C190" s="122">
        <v>691</v>
      </c>
      <c r="D190" s="151" t="s">
        <v>31</v>
      </c>
      <c r="E190" s="123" t="s">
        <v>31</v>
      </c>
      <c r="F190" s="124"/>
    </row>
    <row r="192" spans="1:6" ht="74.25" customHeight="1"/>
    <row r="193" ht="74.25" customHeight="1"/>
  </sheetData>
  <mergeCells count="163">
    <mergeCell ref="A178:A183"/>
    <mergeCell ref="B178:B183"/>
    <mergeCell ref="C181:C182"/>
    <mergeCell ref="D181:D182"/>
    <mergeCell ref="A184:A188"/>
    <mergeCell ref="B184:B188"/>
    <mergeCell ref="A162:A166"/>
    <mergeCell ref="B162:B166"/>
    <mergeCell ref="A167:A168"/>
    <mergeCell ref="B167:B168"/>
    <mergeCell ref="C167:C168"/>
    <mergeCell ref="D167:D168"/>
    <mergeCell ref="A169:A172"/>
    <mergeCell ref="B169:B172"/>
    <mergeCell ref="C169:C170"/>
    <mergeCell ref="D169:D170"/>
    <mergeCell ref="C171:C172"/>
    <mergeCell ref="D171:D172"/>
    <mergeCell ref="C178:C179"/>
    <mergeCell ref="D178:D179"/>
    <mergeCell ref="A140:A141"/>
    <mergeCell ref="B140:B141"/>
    <mergeCell ref="C140:C141"/>
    <mergeCell ref="D140:D141"/>
    <mergeCell ref="A142:A143"/>
    <mergeCell ref="B142:B143"/>
    <mergeCell ref="C142:C143"/>
    <mergeCell ref="D142:D143"/>
    <mergeCell ref="A173:A176"/>
    <mergeCell ref="B173:B176"/>
    <mergeCell ref="C149:C150"/>
    <mergeCell ref="D149:D150"/>
    <mergeCell ref="C147:C148"/>
    <mergeCell ref="D147:D148"/>
    <mergeCell ref="A144:A146"/>
    <mergeCell ref="B144:B146"/>
    <mergeCell ref="A147:A161"/>
    <mergeCell ref="B147:B161"/>
    <mergeCell ref="C151:C152"/>
    <mergeCell ref="D151:D152"/>
    <mergeCell ref="C153:C155"/>
    <mergeCell ref="D153:D155"/>
    <mergeCell ref="C159:C160"/>
    <mergeCell ref="D159:D160"/>
    <mergeCell ref="C91:C95"/>
    <mergeCell ref="D91:D95"/>
    <mergeCell ref="A96:A103"/>
    <mergeCell ref="B96:B103"/>
    <mergeCell ref="C96:C103"/>
    <mergeCell ref="D96:D103"/>
    <mergeCell ref="A135:A137"/>
    <mergeCell ref="B135:B137"/>
    <mergeCell ref="C136:C137"/>
    <mergeCell ref="D136:D137"/>
    <mergeCell ref="C127:C128"/>
    <mergeCell ref="D127:D128"/>
    <mergeCell ref="A120:A126"/>
    <mergeCell ref="B120:B126"/>
    <mergeCell ref="C124:C126"/>
    <mergeCell ref="D124:D126"/>
    <mergeCell ref="A127:A129"/>
    <mergeCell ref="B127:B129"/>
    <mergeCell ref="A130:A134"/>
    <mergeCell ref="B130:B134"/>
    <mergeCell ref="C130:C131"/>
    <mergeCell ref="D130:D131"/>
    <mergeCell ref="C120:C121"/>
    <mergeCell ref="D120:D121"/>
    <mergeCell ref="C66:C67"/>
    <mergeCell ref="D66:D67"/>
    <mergeCell ref="A68:A76"/>
    <mergeCell ref="B68:B76"/>
    <mergeCell ref="C68:C70"/>
    <mergeCell ref="D68:D70"/>
    <mergeCell ref="E68:E70"/>
    <mergeCell ref="C71:C73"/>
    <mergeCell ref="D71:D73"/>
    <mergeCell ref="E71:E73"/>
    <mergeCell ref="C75:C76"/>
    <mergeCell ref="D75:D76"/>
    <mergeCell ref="A66:A67"/>
    <mergeCell ref="B66:B67"/>
    <mergeCell ref="A110:A111"/>
    <mergeCell ref="B110:B111"/>
    <mergeCell ref="A112:A116"/>
    <mergeCell ref="B112:B116"/>
    <mergeCell ref="C114:C115"/>
    <mergeCell ref="D114:D115"/>
    <mergeCell ref="A117:A119"/>
    <mergeCell ref="B117:B119"/>
    <mergeCell ref="C117:C118"/>
    <mergeCell ref="D117:D118"/>
    <mergeCell ref="A104:A109"/>
    <mergeCell ref="B104:B109"/>
    <mergeCell ref="C104:C109"/>
    <mergeCell ref="D104:D109"/>
    <mergeCell ref="C89:C90"/>
    <mergeCell ref="D89:D90"/>
    <mergeCell ref="A77:A82"/>
    <mergeCell ref="B77:B82"/>
    <mergeCell ref="C77:C78"/>
    <mergeCell ref="D77:D78"/>
    <mergeCell ref="C79:C80"/>
    <mergeCell ref="D79:D80"/>
    <mergeCell ref="A83:A86"/>
    <mergeCell ref="B83:B86"/>
    <mergeCell ref="C83:C84"/>
    <mergeCell ref="D83:D84"/>
    <mergeCell ref="C85:C86"/>
    <mergeCell ref="D85:D86"/>
    <mergeCell ref="A87:A90"/>
    <mergeCell ref="B87:B90"/>
    <mergeCell ref="C87:C88"/>
    <mergeCell ref="D87:D88"/>
    <mergeCell ref="A91:A95"/>
    <mergeCell ref="B91:B95"/>
    <mergeCell ref="A50:A60"/>
    <mergeCell ref="B50:B60"/>
    <mergeCell ref="C57:C60"/>
    <mergeCell ref="D57:D60"/>
    <mergeCell ref="A61:A62"/>
    <mergeCell ref="B61:B62"/>
    <mergeCell ref="A63:A65"/>
    <mergeCell ref="B63:B65"/>
    <mergeCell ref="C64:C65"/>
    <mergeCell ref="D64:D65"/>
    <mergeCell ref="C42:C43"/>
    <mergeCell ref="D42:D43"/>
    <mergeCell ref="A34:A41"/>
    <mergeCell ref="B34:B41"/>
    <mergeCell ref="C34:C38"/>
    <mergeCell ref="D34:D38"/>
    <mergeCell ref="C39:C41"/>
    <mergeCell ref="D39:D41"/>
    <mergeCell ref="A42:A48"/>
    <mergeCell ref="B42:B48"/>
    <mergeCell ref="C45:C46"/>
    <mergeCell ref="D45:D46"/>
    <mergeCell ref="C47:C48"/>
    <mergeCell ref="D47:D48"/>
    <mergeCell ref="A23:A33"/>
    <mergeCell ref="B23:B33"/>
    <mergeCell ref="C23:C29"/>
    <mergeCell ref="D23:D29"/>
    <mergeCell ref="C30:C31"/>
    <mergeCell ref="D30:D31"/>
    <mergeCell ref="D15:D17"/>
    <mergeCell ref="C18:C19"/>
    <mergeCell ref="D18:D19"/>
    <mergeCell ref="A20:A22"/>
    <mergeCell ref="B20:B22"/>
    <mergeCell ref="C21:C22"/>
    <mergeCell ref="D21:D22"/>
    <mergeCell ref="A5:A6"/>
    <mergeCell ref="B5:B6"/>
    <mergeCell ref="C5:D6"/>
    <mergeCell ref="E5:E6"/>
    <mergeCell ref="F5:F6"/>
    <mergeCell ref="A7:A19"/>
    <mergeCell ref="B7:B19"/>
    <mergeCell ref="C7:C12"/>
    <mergeCell ref="D7:D12"/>
    <mergeCell ref="C15:C17"/>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O91"/>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 defaultRowHeight="15"/>
  <cols>
    <col min="1" max="1" width="9.77734375" style="1" customWidth="1"/>
    <col min="2" max="2" width="11" style="1" bestFit="1" customWidth="1"/>
    <col min="3" max="3" width="4.77734375" style="1" customWidth="1"/>
    <col min="4" max="4" width="33.109375" style="1" bestFit="1" customWidth="1"/>
    <col min="5" max="5" width="9.21875" style="1" bestFit="1" customWidth="1"/>
    <col min="6" max="6" width="9.77734375" style="1" bestFit="1" customWidth="1"/>
    <col min="7" max="7" width="9.6640625" style="1" bestFit="1" customWidth="1"/>
    <col min="8" max="21" width="9.21875" style="1" bestFit="1" customWidth="1"/>
    <col min="22" max="25" width="9.77734375" style="1" bestFit="1" customWidth="1"/>
    <col min="26" max="26" width="9.6640625" style="1" bestFit="1" customWidth="1"/>
    <col min="27" max="27" width="9.21875" style="1" bestFit="1" customWidth="1"/>
    <col min="28" max="30" width="10.88671875" style="1" bestFit="1" customWidth="1"/>
    <col min="31" max="31" width="10.77734375" style="1" bestFit="1" customWidth="1"/>
    <col min="32" max="32" width="10.88671875" style="1" bestFit="1" customWidth="1"/>
    <col min="33" max="33" width="10.77734375" style="1" bestFit="1" customWidth="1"/>
    <col min="34" max="35" width="9.77734375" style="1" bestFit="1" customWidth="1"/>
    <col min="36" max="36" width="9.6640625" style="1" bestFit="1" customWidth="1"/>
    <col min="37" max="38" width="10.88671875" style="1" bestFit="1" customWidth="1"/>
    <col min="39" max="39" width="10.77734375" style="1" bestFit="1" customWidth="1"/>
    <col min="40" max="40" width="9.21875" style="1" bestFit="1" customWidth="1"/>
    <col min="41" max="41" width="10.88671875" style="1" bestFit="1" customWidth="1"/>
    <col min="42" max="42" width="12.109375" style="1" bestFit="1" customWidth="1"/>
    <col min="43" max="43" width="10.77734375" style="1" bestFit="1" customWidth="1"/>
    <col min="44" max="44" width="10.88671875" style="1" bestFit="1" customWidth="1"/>
    <col min="45" max="45" width="10.77734375" style="1" bestFit="1" customWidth="1"/>
    <col min="46" max="46" width="10.88671875" style="1" bestFit="1" customWidth="1"/>
    <col min="47" max="47" width="10.77734375" style="1" bestFit="1" customWidth="1"/>
    <col min="48" max="48" width="10.88671875" style="1" bestFit="1" customWidth="1"/>
    <col min="49" max="50" width="10.77734375" style="1" bestFit="1" customWidth="1"/>
    <col min="51" max="51" width="10.88671875" style="1" bestFit="1" customWidth="1"/>
    <col min="52" max="52" width="12.109375" style="1" bestFit="1" customWidth="1"/>
    <col min="53" max="54" width="9.77734375" style="1" bestFit="1" customWidth="1"/>
    <col min="55" max="56" width="10.88671875" style="1" bestFit="1" customWidth="1"/>
    <col min="57" max="58" width="12.109375" style="1" bestFit="1" customWidth="1"/>
    <col min="59" max="59" width="10.77734375" style="1" bestFit="1" customWidth="1"/>
    <col min="60" max="60" width="9.6640625" style="1" bestFit="1" customWidth="1"/>
    <col min="61" max="61" width="10.77734375" style="1" bestFit="1" customWidth="1"/>
    <col min="62" max="62" width="10.6640625" style="1" bestFit="1" customWidth="1"/>
    <col min="63" max="63" width="11.88671875" style="1" bestFit="1" customWidth="1"/>
    <col min="64" max="64" width="10.77734375" style="1" bestFit="1" customWidth="1"/>
    <col min="65" max="65" width="10.6640625" style="1" bestFit="1" customWidth="1"/>
    <col min="66" max="66" width="11.88671875" style="1" bestFit="1" customWidth="1"/>
    <col min="67" max="67" width="10.88671875" style="1" bestFit="1" customWidth="1"/>
    <col min="68" max="68" width="12.109375" style="1" bestFit="1" customWidth="1"/>
    <col min="69" max="74" width="10.77734375" style="1" bestFit="1" customWidth="1"/>
    <col min="75" max="75" width="9.6640625" style="1" bestFit="1" customWidth="1"/>
    <col min="76" max="77" width="10.77734375" style="1" bestFit="1" customWidth="1"/>
    <col min="78" max="79" width="9.6640625" style="1" bestFit="1" customWidth="1"/>
    <col min="80" max="80" width="10.77734375" style="1" bestFit="1" customWidth="1"/>
    <col min="81" max="81" width="13.21875" style="1" bestFit="1" customWidth="1"/>
    <col min="82" max="82" width="9.6640625" style="1" bestFit="1" customWidth="1"/>
    <col min="83" max="83" width="9.109375" style="1" bestFit="1" customWidth="1"/>
    <col min="84" max="84" width="10.77734375" style="1" bestFit="1" customWidth="1"/>
    <col min="85" max="85" width="9.6640625" style="1" bestFit="1" customWidth="1"/>
    <col min="86" max="86" width="10.77734375" style="1" bestFit="1" customWidth="1"/>
    <col min="87" max="87" width="9.6640625" style="1" bestFit="1" customWidth="1"/>
    <col min="88" max="88" width="10.77734375" style="1" bestFit="1" customWidth="1"/>
    <col min="89" max="90" width="9.109375" style="1" bestFit="1" customWidth="1"/>
    <col min="91" max="91" width="10.77734375" style="1" bestFit="1" customWidth="1"/>
    <col min="92" max="92" width="12" style="1" bestFit="1" customWidth="1"/>
    <col min="93" max="94" width="9.6640625" style="1" bestFit="1" customWidth="1"/>
    <col min="95" max="95" width="10.77734375" style="1" bestFit="1" customWidth="1"/>
    <col min="96" max="96" width="12" style="1" bestFit="1" customWidth="1"/>
    <col min="97" max="97" width="10.44140625" style="1" bestFit="1" customWidth="1"/>
    <col min="98" max="99" width="9.33203125" style="1" bestFit="1" customWidth="1"/>
    <col min="100" max="100" width="10.44140625" style="1" bestFit="1" customWidth="1"/>
    <col min="101" max="101" width="9.109375" style="1" bestFit="1" customWidth="1"/>
    <col min="102" max="103" width="9.6640625" style="1" bestFit="1" customWidth="1"/>
    <col min="104" max="104" width="12" style="1" bestFit="1" customWidth="1"/>
    <col min="105" max="107" width="10.77734375" style="1" bestFit="1" customWidth="1"/>
    <col min="108" max="108" width="9.33203125" style="1" bestFit="1" customWidth="1"/>
    <col min="109" max="109" width="9.6640625" style="1" bestFit="1" customWidth="1"/>
    <col min="110" max="111" width="12" style="1" bestFit="1" customWidth="1"/>
    <col min="112" max="113" width="10.77734375" style="1" bestFit="1" customWidth="1"/>
    <col min="114" max="115" width="12" style="1" bestFit="1" customWidth="1"/>
    <col min="116" max="116" width="11.77734375" style="1" bestFit="1" customWidth="1"/>
    <col min="117" max="117" width="9.33203125" style="1" bestFit="1" customWidth="1"/>
    <col min="118" max="118" width="10.44140625" style="1" bestFit="1" customWidth="1"/>
    <col min="119" max="119" width="11.77734375" style="1" bestFit="1" customWidth="1"/>
    <col min="120" max="120" width="10.77734375" style="1" bestFit="1" customWidth="1"/>
    <col min="121" max="121" width="12" style="1" bestFit="1" customWidth="1"/>
    <col min="122" max="122" width="13.21875" style="1" bestFit="1" customWidth="1"/>
    <col min="123" max="123" width="12" style="1" bestFit="1" customWidth="1"/>
    <col min="124" max="124" width="13.21875" style="1" bestFit="1" customWidth="1"/>
    <col min="125" max="125" width="9" style="1"/>
    <col min="126" max="126" width="9.21875" style="1" bestFit="1" customWidth="1"/>
    <col min="127" max="127" width="9.109375" style="1" bestFit="1" customWidth="1"/>
    <col min="128" max="128" width="9.21875" style="1" bestFit="1" customWidth="1"/>
    <col min="129" max="131" width="9.109375" style="1" bestFit="1" customWidth="1"/>
    <col min="132" max="132" width="9.21875" style="1" bestFit="1" customWidth="1"/>
    <col min="133" max="140" width="9.109375" style="1" bestFit="1" customWidth="1"/>
    <col min="141" max="141" width="9.21875" style="1" bestFit="1" customWidth="1"/>
    <col min="142" max="142" width="9.109375" style="1" bestFit="1" customWidth="1"/>
    <col min="143" max="143" width="9.21875" style="1" bestFit="1" customWidth="1"/>
    <col min="144" max="145" width="9.109375" style="1" bestFit="1" customWidth="1"/>
    <col min="146" max="148" width="9.21875" style="1" bestFit="1" customWidth="1"/>
    <col min="149" max="149" width="9.109375" style="1" bestFit="1" customWidth="1"/>
    <col min="150" max="153" width="9.21875" style="1" bestFit="1" customWidth="1"/>
    <col min="154" max="155" width="9.109375" style="1" bestFit="1" customWidth="1"/>
    <col min="156" max="159" width="9.21875" style="1" bestFit="1" customWidth="1"/>
    <col min="160" max="161" width="9.109375" style="1" bestFit="1" customWidth="1"/>
    <col min="162" max="162" width="9.21875" style="1" bestFit="1" customWidth="1"/>
    <col min="163" max="163" width="9.109375" style="1" bestFit="1" customWidth="1"/>
    <col min="164" max="167" width="9.21875" style="1" bestFit="1" customWidth="1"/>
    <col min="168" max="169" width="9.109375" style="1" bestFit="1" customWidth="1"/>
    <col min="170" max="170" width="9.21875" style="1" bestFit="1" customWidth="1"/>
    <col min="171" max="178" width="9.109375" style="1" bestFit="1" customWidth="1"/>
    <col min="179" max="182" width="9.21875" style="1" bestFit="1" customWidth="1"/>
    <col min="183" max="183" width="9.109375" style="1" bestFit="1" customWidth="1"/>
    <col min="184" max="186" width="9.21875" style="1" bestFit="1" customWidth="1"/>
    <col min="187" max="187" width="9.109375" style="1" bestFit="1" customWidth="1"/>
    <col min="188" max="191" width="9.21875" style="1" bestFit="1" customWidth="1"/>
    <col min="192" max="193" width="9.109375" style="1" bestFit="1" customWidth="1"/>
    <col min="194" max="196" width="9.21875" style="1" bestFit="1" customWidth="1"/>
    <col min="197" max="199" width="9.109375" style="1" bestFit="1" customWidth="1"/>
    <col min="200" max="200" width="9.21875" style="1" bestFit="1" customWidth="1"/>
    <col min="201" max="201" width="9.109375" style="1" bestFit="1" customWidth="1"/>
    <col min="202" max="317" width="9" style="1"/>
    <col min="318" max="318" width="9.44140625" style="1" bestFit="1" customWidth="1"/>
    <col min="319" max="433" width="9" style="1"/>
    <col min="434" max="434" width="10.44140625" style="1" customWidth="1"/>
    <col min="435" max="467" width="10.44140625" style="1" bestFit="1" customWidth="1"/>
    <col min="468" max="468" width="16.109375" style="1" bestFit="1" customWidth="1"/>
    <col min="469" max="472" width="10.44140625" style="1" bestFit="1" customWidth="1"/>
    <col min="473" max="477" width="10" style="1" bestFit="1" customWidth="1"/>
    <col min="478" max="478" width="16" style="1" bestFit="1" customWidth="1"/>
    <col min="479" max="480" width="10" style="1" bestFit="1" customWidth="1"/>
    <col min="481" max="481" width="16" style="1" bestFit="1" customWidth="1"/>
    <col min="482" max="492" width="10" style="1" bestFit="1" customWidth="1"/>
    <col min="493" max="493" width="10.109375" style="1" customWidth="1"/>
    <col min="494" max="505" width="10" style="1" bestFit="1" customWidth="1"/>
    <col min="506" max="506" width="10.77734375" style="1" customWidth="1"/>
    <col min="507" max="509" width="10" style="1" bestFit="1" customWidth="1"/>
    <col min="510" max="511" width="9" style="1"/>
    <col min="512" max="512" width="9.21875" style="1" bestFit="1" customWidth="1"/>
    <col min="513" max="513" width="9.88671875" style="1" customWidth="1"/>
    <col min="514" max="516" width="9.21875" style="1" bestFit="1" customWidth="1"/>
    <col min="517" max="517" width="9.44140625" style="1" bestFit="1" customWidth="1"/>
    <col min="518" max="537" width="9.21875" style="1" bestFit="1" customWidth="1"/>
    <col min="538" max="538" width="16" style="1" bestFit="1" customWidth="1"/>
    <col min="539" max="539" width="9.21875" style="1" bestFit="1" customWidth="1"/>
    <col min="540" max="540" width="9.44140625" style="1" bestFit="1" customWidth="1"/>
    <col min="541" max="548" width="9.21875" style="1" bestFit="1" customWidth="1"/>
    <col min="549" max="549" width="9.44140625" style="1" bestFit="1" customWidth="1"/>
    <col min="550" max="550" width="9.21875" style="1" bestFit="1" customWidth="1"/>
    <col min="551" max="551" width="16" style="1" bestFit="1" customWidth="1"/>
    <col min="552" max="556" width="9.21875" style="1" bestFit="1" customWidth="1"/>
    <col min="557" max="557" width="9.44140625" style="1" bestFit="1" customWidth="1"/>
    <col min="558" max="558" width="9.21875" style="1" bestFit="1" customWidth="1"/>
    <col min="559" max="559" width="15.88671875" style="1" bestFit="1" customWidth="1"/>
    <col min="560" max="561" width="9.21875" style="1" bestFit="1" customWidth="1"/>
    <col min="562" max="562" width="9.44140625" style="1" bestFit="1" customWidth="1"/>
    <col min="563" max="564" width="9.21875" style="1" bestFit="1" customWidth="1"/>
    <col min="565" max="565" width="9.44140625" style="1" bestFit="1" customWidth="1"/>
    <col min="566" max="567" width="9.21875" style="1" bestFit="1" customWidth="1"/>
    <col min="568" max="569" width="9.44140625" style="1" bestFit="1" customWidth="1"/>
    <col min="570" max="572" width="9.21875" style="1" bestFit="1" customWidth="1"/>
    <col min="573" max="573" width="9.44140625" style="1" bestFit="1" customWidth="1"/>
    <col min="574" max="574" width="9.21875" style="1" bestFit="1" customWidth="1"/>
    <col min="575" max="575" width="9.44140625" style="1" bestFit="1" customWidth="1"/>
    <col min="576" max="576" width="9.21875" style="1" bestFit="1" customWidth="1"/>
    <col min="577" max="577" width="9.44140625" style="1" bestFit="1" customWidth="1"/>
    <col min="578" max="579" width="9.21875" style="1" bestFit="1" customWidth="1"/>
    <col min="580" max="581" width="9.44140625" style="1" bestFit="1" customWidth="1"/>
    <col min="582" max="582" width="9.21875" style="1" bestFit="1" customWidth="1"/>
    <col min="583" max="583" width="9.44140625" style="1" bestFit="1" customWidth="1"/>
    <col min="584" max="587" width="9.21875" style="1" bestFit="1" customWidth="1"/>
    <col min="588" max="16384" width="9" style="1"/>
  </cols>
  <sheetData>
    <row r="1" spans="1:587">
      <c r="A1" s="1" t="s">
        <v>690</v>
      </c>
      <c r="DV1" s="25" t="s">
        <v>420</v>
      </c>
      <c r="DW1" s="25"/>
      <c r="GU1" s="25" t="s">
        <v>424</v>
      </c>
      <c r="GV1" s="25"/>
      <c r="JT1" s="25" t="s">
        <v>421</v>
      </c>
      <c r="JU1" s="25"/>
      <c r="MS1" s="25" t="s">
        <v>422</v>
      </c>
      <c r="MT1" s="25"/>
      <c r="PR1" s="25" t="s">
        <v>423</v>
      </c>
      <c r="SR1" s="25"/>
    </row>
    <row r="2" spans="1:587">
      <c r="A2" s="8" t="s">
        <v>535</v>
      </c>
      <c r="DV2" s="25"/>
      <c r="DW2" s="25"/>
      <c r="GU2" s="25"/>
      <c r="GV2" s="25"/>
      <c r="JT2" s="25"/>
      <c r="JU2" s="25"/>
      <c r="MS2" s="25"/>
      <c r="MT2" s="25"/>
      <c r="PR2" s="25"/>
      <c r="SR2" s="25"/>
    </row>
    <row r="3" spans="1:587">
      <c r="E3" s="17" t="s">
        <v>63</v>
      </c>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t="s">
        <v>267</v>
      </c>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row>
    <row r="4" spans="1:587">
      <c r="E4" s="17" t="s">
        <v>268</v>
      </c>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t="s">
        <v>269</v>
      </c>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t="s">
        <v>270</v>
      </c>
      <c r="CE4" s="17"/>
      <c r="CF4" s="17"/>
      <c r="CG4" s="17"/>
      <c r="CH4" s="17"/>
      <c r="CI4" s="17"/>
      <c r="CJ4" s="17"/>
      <c r="CK4" s="17"/>
      <c r="CL4" s="17"/>
      <c r="CM4" s="17"/>
      <c r="CN4" s="17"/>
      <c r="CO4" s="17"/>
      <c r="CP4" s="17"/>
      <c r="CQ4" s="17"/>
      <c r="CR4" s="17"/>
      <c r="CS4" s="17"/>
      <c r="CT4" s="17"/>
      <c r="CU4" s="17"/>
      <c r="CV4" s="17"/>
      <c r="CW4" s="17" t="s">
        <v>271</v>
      </c>
      <c r="CX4" s="17"/>
      <c r="CY4" s="17"/>
      <c r="CZ4" s="17"/>
      <c r="DA4" s="17"/>
      <c r="DB4" s="17"/>
      <c r="DC4" s="17"/>
      <c r="DD4" s="17"/>
      <c r="DE4" s="17"/>
      <c r="DF4" s="17"/>
      <c r="DG4" s="17"/>
      <c r="DH4" s="17"/>
      <c r="DI4" s="17"/>
      <c r="DJ4" s="17"/>
      <c r="DK4" s="17"/>
      <c r="DL4" s="17"/>
      <c r="DM4" s="17"/>
      <c r="DN4" s="17"/>
      <c r="DO4" s="17"/>
      <c r="DP4" s="17"/>
      <c r="DQ4" s="17"/>
      <c r="DR4" s="17"/>
      <c r="DS4" s="17"/>
      <c r="DT4" s="17"/>
      <c r="DV4" s="17" t="s">
        <v>268</v>
      </c>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t="s">
        <v>269</v>
      </c>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33"/>
      <c r="GU4" s="17" t="s">
        <v>268</v>
      </c>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t="s">
        <v>269</v>
      </c>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T4" s="17" t="s">
        <v>268</v>
      </c>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t="s">
        <v>269</v>
      </c>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S4" s="17" t="s">
        <v>268</v>
      </c>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t="s">
        <v>269</v>
      </c>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R4" s="17" t="s">
        <v>268</v>
      </c>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t="s">
        <v>269</v>
      </c>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R4" s="17" t="s">
        <v>268</v>
      </c>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t="s">
        <v>269</v>
      </c>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row>
    <row r="5" spans="1:587">
      <c r="E5" s="17" t="s">
        <v>64</v>
      </c>
      <c r="F5" s="17" t="s">
        <v>65</v>
      </c>
      <c r="G5" s="17" t="s">
        <v>66</v>
      </c>
      <c r="H5" s="17" t="s">
        <v>67</v>
      </c>
      <c r="I5" s="17" t="s">
        <v>68</v>
      </c>
      <c r="J5" s="17" t="s">
        <v>69</v>
      </c>
      <c r="K5" s="17" t="s">
        <v>70</v>
      </c>
      <c r="L5" s="17" t="s">
        <v>71</v>
      </c>
      <c r="M5" s="17" t="s">
        <v>72</v>
      </c>
      <c r="N5" s="17" t="s">
        <v>73</v>
      </c>
      <c r="O5" s="17" t="s">
        <v>74</v>
      </c>
      <c r="P5" s="17" t="s">
        <v>75</v>
      </c>
      <c r="Q5" s="17" t="s">
        <v>76</v>
      </c>
      <c r="R5" s="17" t="s">
        <v>77</v>
      </c>
      <c r="S5" s="17" t="s">
        <v>78</v>
      </c>
      <c r="T5" s="17" t="s">
        <v>79</v>
      </c>
      <c r="U5" s="17" t="s">
        <v>80</v>
      </c>
      <c r="V5" s="17" t="s">
        <v>81</v>
      </c>
      <c r="W5" s="17" t="s">
        <v>82</v>
      </c>
      <c r="X5" s="17" t="s">
        <v>83</v>
      </c>
      <c r="Y5" s="17" t="s">
        <v>84</v>
      </c>
      <c r="Z5" s="17" t="s">
        <v>85</v>
      </c>
      <c r="AA5" s="17" t="s">
        <v>86</v>
      </c>
      <c r="AB5" s="17" t="s">
        <v>87</v>
      </c>
      <c r="AC5" s="17" t="s">
        <v>88</v>
      </c>
      <c r="AD5" s="17" t="s">
        <v>89</v>
      </c>
      <c r="AE5" s="17" t="s">
        <v>90</v>
      </c>
      <c r="AF5" s="17" t="s">
        <v>91</v>
      </c>
      <c r="AG5" s="17" t="s">
        <v>92</v>
      </c>
      <c r="AH5" s="17" t="s">
        <v>93</v>
      </c>
      <c r="AI5" s="17" t="s">
        <v>94</v>
      </c>
      <c r="AJ5" s="17" t="s">
        <v>95</v>
      </c>
      <c r="AK5" s="17" t="s">
        <v>96</v>
      </c>
      <c r="AL5" s="17" t="s">
        <v>97</v>
      </c>
      <c r="AM5" s="17" t="s">
        <v>98</v>
      </c>
      <c r="AN5" s="17" t="s">
        <v>99</v>
      </c>
      <c r="AO5" s="17" t="s">
        <v>100</v>
      </c>
      <c r="AP5" s="17" t="s">
        <v>101</v>
      </c>
      <c r="AQ5" s="17" t="s">
        <v>272</v>
      </c>
      <c r="AR5" s="17" t="s">
        <v>273</v>
      </c>
      <c r="AS5" s="17" t="s">
        <v>274</v>
      </c>
      <c r="AT5" s="17" t="s">
        <v>275</v>
      </c>
      <c r="AU5" s="17" t="s">
        <v>276</v>
      </c>
      <c r="AV5" s="17" t="s">
        <v>277</v>
      </c>
      <c r="AW5" s="17" t="s">
        <v>278</v>
      </c>
      <c r="AX5" s="17" t="s">
        <v>279</v>
      </c>
      <c r="AY5" s="17" t="s">
        <v>280</v>
      </c>
      <c r="AZ5" s="17" t="s">
        <v>281</v>
      </c>
      <c r="BA5" s="17" t="s">
        <v>282</v>
      </c>
      <c r="BB5" s="17" t="s">
        <v>283</v>
      </c>
      <c r="BC5" s="17" t="s">
        <v>284</v>
      </c>
      <c r="BD5" s="17" t="s">
        <v>285</v>
      </c>
      <c r="BE5" s="17" t="s">
        <v>286</v>
      </c>
      <c r="BF5" s="17" t="s">
        <v>287</v>
      </c>
      <c r="BG5" s="17" t="s">
        <v>288</v>
      </c>
      <c r="BH5" s="17" t="s">
        <v>289</v>
      </c>
      <c r="BI5" s="17" t="s">
        <v>290</v>
      </c>
      <c r="BJ5" s="17" t="s">
        <v>291</v>
      </c>
      <c r="BK5" s="17" t="s">
        <v>292</v>
      </c>
      <c r="BL5" s="17" t="s">
        <v>293</v>
      </c>
      <c r="BM5" s="17" t="s">
        <v>294</v>
      </c>
      <c r="BN5" s="17" t="s">
        <v>295</v>
      </c>
      <c r="BO5" s="17" t="s">
        <v>296</v>
      </c>
      <c r="BP5" s="17" t="s">
        <v>297</v>
      </c>
      <c r="BQ5" s="17" t="s">
        <v>298</v>
      </c>
      <c r="BR5" s="17" t="s">
        <v>299</v>
      </c>
      <c r="BS5" s="17" t="s">
        <v>300</v>
      </c>
      <c r="BT5" s="17" t="s">
        <v>301</v>
      </c>
      <c r="BU5" s="17" t="s">
        <v>302</v>
      </c>
      <c r="BV5" s="17" t="s">
        <v>303</v>
      </c>
      <c r="BW5" s="17" t="s">
        <v>304</v>
      </c>
      <c r="BX5" s="17" t="s">
        <v>305</v>
      </c>
      <c r="BY5" s="17" t="s">
        <v>306</v>
      </c>
      <c r="BZ5" s="17" t="s">
        <v>307</v>
      </c>
      <c r="CA5" s="17" t="s">
        <v>308</v>
      </c>
      <c r="CB5" s="17" t="s">
        <v>309</v>
      </c>
      <c r="CC5" s="17" t="s">
        <v>310</v>
      </c>
      <c r="CD5" s="17" t="s">
        <v>102</v>
      </c>
      <c r="CE5" s="17" t="s">
        <v>103</v>
      </c>
      <c r="CF5" s="17" t="s">
        <v>104</v>
      </c>
      <c r="CG5" s="17" t="s">
        <v>105</v>
      </c>
      <c r="CH5" s="17" t="s">
        <v>106</v>
      </c>
      <c r="CI5" s="17" t="s">
        <v>107</v>
      </c>
      <c r="CJ5" s="17" t="s">
        <v>108</v>
      </c>
      <c r="CK5" s="17" t="s">
        <v>109</v>
      </c>
      <c r="CL5" s="17" t="s">
        <v>110</v>
      </c>
      <c r="CM5" s="17" t="s">
        <v>111</v>
      </c>
      <c r="CN5" s="17" t="s">
        <v>112</v>
      </c>
      <c r="CO5" s="17" t="s">
        <v>113</v>
      </c>
      <c r="CP5" s="17" t="s">
        <v>114</v>
      </c>
      <c r="CQ5" s="17" t="s">
        <v>115</v>
      </c>
      <c r="CR5" s="17" t="s">
        <v>116</v>
      </c>
      <c r="CS5" s="17" t="s">
        <v>117</v>
      </c>
      <c r="CT5" s="17" t="s">
        <v>118</v>
      </c>
      <c r="CU5" s="17" t="s">
        <v>119</v>
      </c>
      <c r="CV5" s="17" t="s">
        <v>120</v>
      </c>
      <c r="CW5" s="17" t="s">
        <v>311</v>
      </c>
      <c r="CX5" s="17" t="s">
        <v>121</v>
      </c>
      <c r="CY5" s="17" t="s">
        <v>312</v>
      </c>
      <c r="CZ5" s="17" t="s">
        <v>313</v>
      </c>
      <c r="DA5" s="17" t="s">
        <v>314</v>
      </c>
      <c r="DB5" s="17" t="s">
        <v>315</v>
      </c>
      <c r="DC5" s="17" t="s">
        <v>316</v>
      </c>
      <c r="DD5" s="17" t="s">
        <v>317</v>
      </c>
      <c r="DE5" s="17" t="s">
        <v>318</v>
      </c>
      <c r="DF5" s="17" t="s">
        <v>319</v>
      </c>
      <c r="DG5" s="17" t="s">
        <v>320</v>
      </c>
      <c r="DH5" s="17" t="s">
        <v>321</v>
      </c>
      <c r="DI5" s="17" t="s">
        <v>322</v>
      </c>
      <c r="DJ5" s="17" t="s">
        <v>323</v>
      </c>
      <c r="DK5" s="17" t="s">
        <v>324</v>
      </c>
      <c r="DL5" s="17" t="s">
        <v>325</v>
      </c>
      <c r="DM5" s="17" t="s">
        <v>326</v>
      </c>
      <c r="DN5" s="17" t="s">
        <v>328</v>
      </c>
      <c r="DO5" s="17" t="s">
        <v>329</v>
      </c>
      <c r="DP5" s="17" t="s">
        <v>327</v>
      </c>
      <c r="DQ5" s="17" t="s">
        <v>330</v>
      </c>
      <c r="DR5" s="17" t="s">
        <v>331</v>
      </c>
      <c r="DS5" s="17" t="s">
        <v>332</v>
      </c>
      <c r="DT5" s="17" t="s">
        <v>333</v>
      </c>
      <c r="DV5" s="17" t="s">
        <v>64</v>
      </c>
      <c r="DW5" s="17" t="s">
        <v>65</v>
      </c>
      <c r="DX5" s="17" t="s">
        <v>66</v>
      </c>
      <c r="DY5" s="17" t="s">
        <v>67</v>
      </c>
      <c r="DZ5" s="17" t="s">
        <v>68</v>
      </c>
      <c r="EA5" s="17" t="s">
        <v>69</v>
      </c>
      <c r="EB5" s="17" t="s">
        <v>70</v>
      </c>
      <c r="EC5" s="17" t="s">
        <v>71</v>
      </c>
      <c r="ED5" s="17" t="s">
        <v>72</v>
      </c>
      <c r="EE5" s="17" t="s">
        <v>73</v>
      </c>
      <c r="EF5" s="17" t="s">
        <v>74</v>
      </c>
      <c r="EG5" s="17" t="s">
        <v>75</v>
      </c>
      <c r="EH5" s="17" t="s">
        <v>76</v>
      </c>
      <c r="EI5" s="17" t="s">
        <v>77</v>
      </c>
      <c r="EJ5" s="17" t="s">
        <v>78</v>
      </c>
      <c r="EK5" s="17" t="s">
        <v>79</v>
      </c>
      <c r="EL5" s="17" t="s">
        <v>80</v>
      </c>
      <c r="EM5" s="17" t="s">
        <v>81</v>
      </c>
      <c r="EN5" s="17" t="s">
        <v>82</v>
      </c>
      <c r="EO5" s="17" t="s">
        <v>83</v>
      </c>
      <c r="EP5" s="17" t="s">
        <v>84</v>
      </c>
      <c r="EQ5" s="17" t="s">
        <v>85</v>
      </c>
      <c r="ER5" s="17" t="s">
        <v>86</v>
      </c>
      <c r="ES5" s="17" t="s">
        <v>87</v>
      </c>
      <c r="ET5" s="17" t="s">
        <v>88</v>
      </c>
      <c r="EU5" s="17" t="s">
        <v>89</v>
      </c>
      <c r="EV5" s="17" t="s">
        <v>90</v>
      </c>
      <c r="EW5" s="17" t="s">
        <v>91</v>
      </c>
      <c r="EX5" s="17" t="s">
        <v>92</v>
      </c>
      <c r="EY5" s="17" t="s">
        <v>93</v>
      </c>
      <c r="EZ5" s="17" t="s">
        <v>94</v>
      </c>
      <c r="FA5" s="17" t="s">
        <v>95</v>
      </c>
      <c r="FB5" s="17" t="s">
        <v>96</v>
      </c>
      <c r="FC5" s="17" t="s">
        <v>97</v>
      </c>
      <c r="FD5" s="17" t="s">
        <v>98</v>
      </c>
      <c r="FE5" s="17" t="s">
        <v>99</v>
      </c>
      <c r="FF5" s="17" t="s">
        <v>100</v>
      </c>
      <c r="FG5" s="17" t="s">
        <v>101</v>
      </c>
      <c r="FH5" s="17" t="s">
        <v>272</v>
      </c>
      <c r="FI5" s="17" t="s">
        <v>273</v>
      </c>
      <c r="FJ5" s="17" t="s">
        <v>274</v>
      </c>
      <c r="FK5" s="17" t="s">
        <v>275</v>
      </c>
      <c r="FL5" s="17" t="s">
        <v>276</v>
      </c>
      <c r="FM5" s="17" t="s">
        <v>277</v>
      </c>
      <c r="FN5" s="17" t="s">
        <v>278</v>
      </c>
      <c r="FO5" s="17" t="s">
        <v>279</v>
      </c>
      <c r="FP5" s="17" t="s">
        <v>280</v>
      </c>
      <c r="FQ5" s="17" t="s">
        <v>281</v>
      </c>
      <c r="FR5" s="17" t="s">
        <v>282</v>
      </c>
      <c r="FS5" s="17" t="s">
        <v>283</v>
      </c>
      <c r="FT5" s="17" t="s">
        <v>284</v>
      </c>
      <c r="FU5" s="17" t="s">
        <v>285</v>
      </c>
      <c r="FV5" s="17" t="s">
        <v>286</v>
      </c>
      <c r="FW5" s="17" t="s">
        <v>287</v>
      </c>
      <c r="FX5" s="17" t="s">
        <v>288</v>
      </c>
      <c r="FY5" s="17" t="s">
        <v>289</v>
      </c>
      <c r="FZ5" s="17" t="s">
        <v>290</v>
      </c>
      <c r="GA5" s="17" t="s">
        <v>291</v>
      </c>
      <c r="GB5" s="17" t="s">
        <v>292</v>
      </c>
      <c r="GC5" s="17" t="s">
        <v>293</v>
      </c>
      <c r="GD5" s="17" t="s">
        <v>294</v>
      </c>
      <c r="GE5" s="17" t="s">
        <v>295</v>
      </c>
      <c r="GF5" s="17" t="s">
        <v>296</v>
      </c>
      <c r="GG5" s="17" t="s">
        <v>297</v>
      </c>
      <c r="GH5" s="17" t="s">
        <v>298</v>
      </c>
      <c r="GI5" s="17" t="s">
        <v>299</v>
      </c>
      <c r="GJ5" s="17" t="s">
        <v>300</v>
      </c>
      <c r="GK5" s="17" t="s">
        <v>301</v>
      </c>
      <c r="GL5" s="17" t="s">
        <v>302</v>
      </c>
      <c r="GM5" s="17" t="s">
        <v>303</v>
      </c>
      <c r="GN5" s="17" t="s">
        <v>304</v>
      </c>
      <c r="GO5" s="17" t="s">
        <v>305</v>
      </c>
      <c r="GP5" s="17" t="s">
        <v>306</v>
      </c>
      <c r="GQ5" s="17" t="s">
        <v>307</v>
      </c>
      <c r="GR5" s="17" t="s">
        <v>308</v>
      </c>
      <c r="GS5" s="17" t="s">
        <v>309</v>
      </c>
      <c r="GT5" s="33" t="s">
        <v>310</v>
      </c>
      <c r="GU5" s="17" t="s">
        <v>64</v>
      </c>
      <c r="GV5" s="17" t="s">
        <v>65</v>
      </c>
      <c r="GW5" s="17" t="s">
        <v>66</v>
      </c>
      <c r="GX5" s="17" t="s">
        <v>67</v>
      </c>
      <c r="GY5" s="17" t="s">
        <v>68</v>
      </c>
      <c r="GZ5" s="17" t="s">
        <v>69</v>
      </c>
      <c r="HA5" s="17" t="s">
        <v>70</v>
      </c>
      <c r="HB5" s="17" t="s">
        <v>71</v>
      </c>
      <c r="HC5" s="17" t="s">
        <v>72</v>
      </c>
      <c r="HD5" s="17" t="s">
        <v>73</v>
      </c>
      <c r="HE5" s="17" t="s">
        <v>74</v>
      </c>
      <c r="HF5" s="17" t="s">
        <v>75</v>
      </c>
      <c r="HG5" s="17" t="s">
        <v>76</v>
      </c>
      <c r="HH5" s="17" t="s">
        <v>77</v>
      </c>
      <c r="HI5" s="17" t="s">
        <v>78</v>
      </c>
      <c r="HJ5" s="17" t="s">
        <v>79</v>
      </c>
      <c r="HK5" s="17" t="s">
        <v>80</v>
      </c>
      <c r="HL5" s="17" t="s">
        <v>81</v>
      </c>
      <c r="HM5" s="17" t="s">
        <v>82</v>
      </c>
      <c r="HN5" s="17" t="s">
        <v>83</v>
      </c>
      <c r="HO5" s="17" t="s">
        <v>84</v>
      </c>
      <c r="HP5" s="17" t="s">
        <v>85</v>
      </c>
      <c r="HQ5" s="17" t="s">
        <v>86</v>
      </c>
      <c r="HR5" s="17" t="s">
        <v>87</v>
      </c>
      <c r="HS5" s="17" t="s">
        <v>88</v>
      </c>
      <c r="HT5" s="17" t="s">
        <v>89</v>
      </c>
      <c r="HU5" s="17" t="s">
        <v>90</v>
      </c>
      <c r="HV5" s="17" t="s">
        <v>91</v>
      </c>
      <c r="HW5" s="17" t="s">
        <v>92</v>
      </c>
      <c r="HX5" s="17" t="s">
        <v>93</v>
      </c>
      <c r="HY5" s="17" t="s">
        <v>94</v>
      </c>
      <c r="HZ5" s="17" t="s">
        <v>95</v>
      </c>
      <c r="IA5" s="17" t="s">
        <v>96</v>
      </c>
      <c r="IB5" s="17" t="s">
        <v>97</v>
      </c>
      <c r="IC5" s="17" t="s">
        <v>98</v>
      </c>
      <c r="ID5" s="17" t="s">
        <v>99</v>
      </c>
      <c r="IE5" s="17" t="s">
        <v>100</v>
      </c>
      <c r="IF5" s="17" t="s">
        <v>101</v>
      </c>
      <c r="IG5" s="17" t="s">
        <v>272</v>
      </c>
      <c r="IH5" s="17" t="s">
        <v>273</v>
      </c>
      <c r="II5" s="17" t="s">
        <v>274</v>
      </c>
      <c r="IJ5" s="17" t="s">
        <v>275</v>
      </c>
      <c r="IK5" s="17" t="s">
        <v>276</v>
      </c>
      <c r="IL5" s="17" t="s">
        <v>277</v>
      </c>
      <c r="IM5" s="17" t="s">
        <v>278</v>
      </c>
      <c r="IN5" s="17" t="s">
        <v>279</v>
      </c>
      <c r="IO5" s="17" t="s">
        <v>280</v>
      </c>
      <c r="IP5" s="17" t="s">
        <v>281</v>
      </c>
      <c r="IQ5" s="17" t="s">
        <v>282</v>
      </c>
      <c r="IR5" s="17" t="s">
        <v>283</v>
      </c>
      <c r="IS5" s="17" t="s">
        <v>284</v>
      </c>
      <c r="IT5" s="17" t="s">
        <v>285</v>
      </c>
      <c r="IU5" s="17" t="s">
        <v>286</v>
      </c>
      <c r="IV5" s="17" t="s">
        <v>287</v>
      </c>
      <c r="IW5" s="17" t="s">
        <v>288</v>
      </c>
      <c r="IX5" s="17" t="s">
        <v>289</v>
      </c>
      <c r="IY5" s="17" t="s">
        <v>290</v>
      </c>
      <c r="IZ5" s="17" t="s">
        <v>291</v>
      </c>
      <c r="JA5" s="17" t="s">
        <v>292</v>
      </c>
      <c r="JB5" s="17" t="s">
        <v>293</v>
      </c>
      <c r="JC5" s="17" t="s">
        <v>294</v>
      </c>
      <c r="JD5" s="17" t="s">
        <v>295</v>
      </c>
      <c r="JE5" s="17" t="s">
        <v>296</v>
      </c>
      <c r="JF5" s="17" t="s">
        <v>297</v>
      </c>
      <c r="JG5" s="17" t="s">
        <v>298</v>
      </c>
      <c r="JH5" s="17" t="s">
        <v>299</v>
      </c>
      <c r="JI5" s="17" t="s">
        <v>300</v>
      </c>
      <c r="JJ5" s="17" t="s">
        <v>301</v>
      </c>
      <c r="JK5" s="17" t="s">
        <v>302</v>
      </c>
      <c r="JL5" s="17" t="s">
        <v>303</v>
      </c>
      <c r="JM5" s="17" t="s">
        <v>304</v>
      </c>
      <c r="JN5" s="17" t="s">
        <v>305</v>
      </c>
      <c r="JO5" s="17" t="s">
        <v>306</v>
      </c>
      <c r="JP5" s="17" t="s">
        <v>307</v>
      </c>
      <c r="JQ5" s="17" t="s">
        <v>308</v>
      </c>
      <c r="JR5" s="17" t="s">
        <v>309</v>
      </c>
      <c r="JT5" s="17" t="s">
        <v>64</v>
      </c>
      <c r="JU5" s="17" t="s">
        <v>65</v>
      </c>
      <c r="JV5" s="17" t="s">
        <v>66</v>
      </c>
      <c r="JW5" s="17" t="s">
        <v>67</v>
      </c>
      <c r="JX5" s="17" t="s">
        <v>68</v>
      </c>
      <c r="JY5" s="17" t="s">
        <v>69</v>
      </c>
      <c r="JZ5" s="17" t="s">
        <v>70</v>
      </c>
      <c r="KA5" s="17" t="s">
        <v>71</v>
      </c>
      <c r="KB5" s="17" t="s">
        <v>72</v>
      </c>
      <c r="KC5" s="17" t="s">
        <v>73</v>
      </c>
      <c r="KD5" s="17" t="s">
        <v>74</v>
      </c>
      <c r="KE5" s="17" t="s">
        <v>75</v>
      </c>
      <c r="KF5" s="17" t="s">
        <v>76</v>
      </c>
      <c r="KG5" s="17" t="s">
        <v>77</v>
      </c>
      <c r="KH5" s="17" t="s">
        <v>78</v>
      </c>
      <c r="KI5" s="17" t="s">
        <v>79</v>
      </c>
      <c r="KJ5" s="17" t="s">
        <v>80</v>
      </c>
      <c r="KK5" s="17" t="s">
        <v>81</v>
      </c>
      <c r="KL5" s="17" t="s">
        <v>82</v>
      </c>
      <c r="KM5" s="17" t="s">
        <v>83</v>
      </c>
      <c r="KN5" s="17" t="s">
        <v>84</v>
      </c>
      <c r="KO5" s="17" t="s">
        <v>85</v>
      </c>
      <c r="KP5" s="17" t="s">
        <v>86</v>
      </c>
      <c r="KQ5" s="17" t="s">
        <v>87</v>
      </c>
      <c r="KR5" s="17" t="s">
        <v>88</v>
      </c>
      <c r="KS5" s="17" t="s">
        <v>89</v>
      </c>
      <c r="KT5" s="17" t="s">
        <v>90</v>
      </c>
      <c r="KU5" s="17" t="s">
        <v>91</v>
      </c>
      <c r="KV5" s="17" t="s">
        <v>92</v>
      </c>
      <c r="KW5" s="17" t="s">
        <v>93</v>
      </c>
      <c r="KX5" s="17" t="s">
        <v>94</v>
      </c>
      <c r="KY5" s="17" t="s">
        <v>95</v>
      </c>
      <c r="KZ5" s="17" t="s">
        <v>96</v>
      </c>
      <c r="LA5" s="17" t="s">
        <v>97</v>
      </c>
      <c r="LB5" s="17" t="s">
        <v>98</v>
      </c>
      <c r="LC5" s="17" t="s">
        <v>99</v>
      </c>
      <c r="LD5" s="17" t="s">
        <v>100</v>
      </c>
      <c r="LE5" s="17" t="s">
        <v>101</v>
      </c>
      <c r="LF5" s="17" t="s">
        <v>272</v>
      </c>
      <c r="LG5" s="17" t="s">
        <v>273</v>
      </c>
      <c r="LH5" s="17" t="s">
        <v>274</v>
      </c>
      <c r="LI5" s="17" t="s">
        <v>275</v>
      </c>
      <c r="LJ5" s="17" t="s">
        <v>276</v>
      </c>
      <c r="LK5" s="17" t="s">
        <v>277</v>
      </c>
      <c r="LL5" s="17" t="s">
        <v>278</v>
      </c>
      <c r="LM5" s="17" t="s">
        <v>279</v>
      </c>
      <c r="LN5" s="17" t="s">
        <v>280</v>
      </c>
      <c r="LO5" s="17" t="s">
        <v>281</v>
      </c>
      <c r="LP5" s="17" t="s">
        <v>282</v>
      </c>
      <c r="LQ5" s="17" t="s">
        <v>283</v>
      </c>
      <c r="LR5" s="17" t="s">
        <v>284</v>
      </c>
      <c r="LS5" s="17" t="s">
        <v>285</v>
      </c>
      <c r="LT5" s="17" t="s">
        <v>286</v>
      </c>
      <c r="LU5" s="17" t="s">
        <v>287</v>
      </c>
      <c r="LV5" s="17" t="s">
        <v>288</v>
      </c>
      <c r="LW5" s="17" t="s">
        <v>289</v>
      </c>
      <c r="LX5" s="17" t="s">
        <v>290</v>
      </c>
      <c r="LY5" s="17" t="s">
        <v>291</v>
      </c>
      <c r="LZ5" s="17" t="s">
        <v>292</v>
      </c>
      <c r="MA5" s="17" t="s">
        <v>293</v>
      </c>
      <c r="MB5" s="17" t="s">
        <v>294</v>
      </c>
      <c r="MC5" s="17" t="s">
        <v>295</v>
      </c>
      <c r="MD5" s="17" t="s">
        <v>296</v>
      </c>
      <c r="ME5" s="17" t="s">
        <v>297</v>
      </c>
      <c r="MF5" s="17" t="s">
        <v>298</v>
      </c>
      <c r="MG5" s="17" t="s">
        <v>299</v>
      </c>
      <c r="MH5" s="17" t="s">
        <v>300</v>
      </c>
      <c r="MI5" s="17" t="s">
        <v>301</v>
      </c>
      <c r="MJ5" s="17" t="s">
        <v>302</v>
      </c>
      <c r="MK5" s="17" t="s">
        <v>303</v>
      </c>
      <c r="ML5" s="17" t="s">
        <v>304</v>
      </c>
      <c r="MM5" s="17" t="s">
        <v>305</v>
      </c>
      <c r="MN5" s="17" t="s">
        <v>306</v>
      </c>
      <c r="MO5" s="17" t="s">
        <v>307</v>
      </c>
      <c r="MP5" s="17" t="s">
        <v>308</v>
      </c>
      <c r="MQ5" s="17" t="s">
        <v>309</v>
      </c>
      <c r="MS5" s="17" t="s">
        <v>64</v>
      </c>
      <c r="MT5" s="17" t="s">
        <v>65</v>
      </c>
      <c r="MU5" s="17" t="s">
        <v>66</v>
      </c>
      <c r="MV5" s="17" t="s">
        <v>67</v>
      </c>
      <c r="MW5" s="17" t="s">
        <v>68</v>
      </c>
      <c r="MX5" s="17" t="s">
        <v>69</v>
      </c>
      <c r="MY5" s="17" t="s">
        <v>70</v>
      </c>
      <c r="MZ5" s="17" t="s">
        <v>71</v>
      </c>
      <c r="NA5" s="17" t="s">
        <v>72</v>
      </c>
      <c r="NB5" s="17" t="s">
        <v>73</v>
      </c>
      <c r="NC5" s="17" t="s">
        <v>74</v>
      </c>
      <c r="ND5" s="17" t="s">
        <v>75</v>
      </c>
      <c r="NE5" s="17" t="s">
        <v>76</v>
      </c>
      <c r="NF5" s="17" t="s">
        <v>77</v>
      </c>
      <c r="NG5" s="17" t="s">
        <v>78</v>
      </c>
      <c r="NH5" s="17" t="s">
        <v>79</v>
      </c>
      <c r="NI5" s="17" t="s">
        <v>80</v>
      </c>
      <c r="NJ5" s="17" t="s">
        <v>81</v>
      </c>
      <c r="NK5" s="17" t="s">
        <v>82</v>
      </c>
      <c r="NL5" s="17" t="s">
        <v>83</v>
      </c>
      <c r="NM5" s="17" t="s">
        <v>84</v>
      </c>
      <c r="NN5" s="17" t="s">
        <v>85</v>
      </c>
      <c r="NO5" s="17" t="s">
        <v>86</v>
      </c>
      <c r="NP5" s="17" t="s">
        <v>87</v>
      </c>
      <c r="NQ5" s="17" t="s">
        <v>88</v>
      </c>
      <c r="NR5" s="17" t="s">
        <v>89</v>
      </c>
      <c r="NS5" s="17" t="s">
        <v>90</v>
      </c>
      <c r="NT5" s="17" t="s">
        <v>91</v>
      </c>
      <c r="NU5" s="17" t="s">
        <v>92</v>
      </c>
      <c r="NV5" s="17" t="s">
        <v>93</v>
      </c>
      <c r="NW5" s="17" t="s">
        <v>94</v>
      </c>
      <c r="NX5" s="17" t="s">
        <v>95</v>
      </c>
      <c r="NY5" s="17" t="s">
        <v>96</v>
      </c>
      <c r="NZ5" s="17" t="s">
        <v>97</v>
      </c>
      <c r="OA5" s="17" t="s">
        <v>98</v>
      </c>
      <c r="OB5" s="17" t="s">
        <v>99</v>
      </c>
      <c r="OC5" s="17" t="s">
        <v>100</v>
      </c>
      <c r="OD5" s="17" t="s">
        <v>101</v>
      </c>
      <c r="OE5" s="17" t="s">
        <v>272</v>
      </c>
      <c r="OF5" s="17" t="s">
        <v>273</v>
      </c>
      <c r="OG5" s="17" t="s">
        <v>274</v>
      </c>
      <c r="OH5" s="17" t="s">
        <v>275</v>
      </c>
      <c r="OI5" s="17" t="s">
        <v>276</v>
      </c>
      <c r="OJ5" s="17" t="s">
        <v>277</v>
      </c>
      <c r="OK5" s="17" t="s">
        <v>278</v>
      </c>
      <c r="OL5" s="17" t="s">
        <v>279</v>
      </c>
      <c r="OM5" s="17" t="s">
        <v>280</v>
      </c>
      <c r="ON5" s="17" t="s">
        <v>281</v>
      </c>
      <c r="OO5" s="17" t="s">
        <v>282</v>
      </c>
      <c r="OP5" s="17" t="s">
        <v>283</v>
      </c>
      <c r="OQ5" s="17" t="s">
        <v>284</v>
      </c>
      <c r="OR5" s="17" t="s">
        <v>285</v>
      </c>
      <c r="OS5" s="17" t="s">
        <v>286</v>
      </c>
      <c r="OT5" s="17" t="s">
        <v>287</v>
      </c>
      <c r="OU5" s="17" t="s">
        <v>288</v>
      </c>
      <c r="OV5" s="17" t="s">
        <v>289</v>
      </c>
      <c r="OW5" s="17" t="s">
        <v>290</v>
      </c>
      <c r="OX5" s="17" t="s">
        <v>291</v>
      </c>
      <c r="OY5" s="17" t="s">
        <v>292</v>
      </c>
      <c r="OZ5" s="17" t="s">
        <v>293</v>
      </c>
      <c r="PA5" s="17" t="s">
        <v>294</v>
      </c>
      <c r="PB5" s="17" t="s">
        <v>295</v>
      </c>
      <c r="PC5" s="17" t="s">
        <v>296</v>
      </c>
      <c r="PD5" s="17" t="s">
        <v>297</v>
      </c>
      <c r="PE5" s="17" t="s">
        <v>298</v>
      </c>
      <c r="PF5" s="17" t="s">
        <v>299</v>
      </c>
      <c r="PG5" s="17" t="s">
        <v>300</v>
      </c>
      <c r="PH5" s="17" t="s">
        <v>301</v>
      </c>
      <c r="PI5" s="17" t="s">
        <v>302</v>
      </c>
      <c r="PJ5" s="17" t="s">
        <v>303</v>
      </c>
      <c r="PK5" s="17" t="s">
        <v>304</v>
      </c>
      <c r="PL5" s="17" t="s">
        <v>305</v>
      </c>
      <c r="PM5" s="17" t="s">
        <v>306</v>
      </c>
      <c r="PN5" s="17" t="s">
        <v>307</v>
      </c>
      <c r="PO5" s="17" t="s">
        <v>308</v>
      </c>
      <c r="PP5" s="17" t="s">
        <v>309</v>
      </c>
      <c r="PR5" s="17" t="s">
        <v>64</v>
      </c>
      <c r="PS5" s="17" t="s">
        <v>65</v>
      </c>
      <c r="PT5" s="17" t="s">
        <v>66</v>
      </c>
      <c r="PU5" s="17" t="s">
        <v>67</v>
      </c>
      <c r="PV5" s="17" t="s">
        <v>68</v>
      </c>
      <c r="PW5" s="17" t="s">
        <v>69</v>
      </c>
      <c r="PX5" s="17" t="s">
        <v>70</v>
      </c>
      <c r="PY5" s="17" t="s">
        <v>71</v>
      </c>
      <c r="PZ5" s="17" t="s">
        <v>72</v>
      </c>
      <c r="QA5" s="17" t="s">
        <v>73</v>
      </c>
      <c r="QB5" s="17" t="s">
        <v>74</v>
      </c>
      <c r="QC5" s="17" t="s">
        <v>75</v>
      </c>
      <c r="QD5" s="17" t="s">
        <v>76</v>
      </c>
      <c r="QE5" s="17" t="s">
        <v>77</v>
      </c>
      <c r="QF5" s="17" t="s">
        <v>78</v>
      </c>
      <c r="QG5" s="17" t="s">
        <v>79</v>
      </c>
      <c r="QH5" s="17" t="s">
        <v>80</v>
      </c>
      <c r="QI5" s="17" t="s">
        <v>81</v>
      </c>
      <c r="QJ5" s="17" t="s">
        <v>82</v>
      </c>
      <c r="QK5" s="17" t="s">
        <v>83</v>
      </c>
      <c r="QL5" s="17" t="s">
        <v>84</v>
      </c>
      <c r="QM5" s="17" t="s">
        <v>85</v>
      </c>
      <c r="QN5" s="17" t="s">
        <v>86</v>
      </c>
      <c r="QO5" s="17" t="s">
        <v>87</v>
      </c>
      <c r="QP5" s="17" t="s">
        <v>88</v>
      </c>
      <c r="QQ5" s="17" t="s">
        <v>89</v>
      </c>
      <c r="QR5" s="17" t="s">
        <v>90</v>
      </c>
      <c r="QS5" s="17" t="s">
        <v>91</v>
      </c>
      <c r="QT5" s="17" t="s">
        <v>92</v>
      </c>
      <c r="QU5" s="17" t="s">
        <v>93</v>
      </c>
      <c r="QV5" s="17" t="s">
        <v>94</v>
      </c>
      <c r="QW5" s="17" t="s">
        <v>95</v>
      </c>
      <c r="QX5" s="17" t="s">
        <v>96</v>
      </c>
      <c r="QY5" s="17" t="s">
        <v>97</v>
      </c>
      <c r="QZ5" s="17" t="s">
        <v>98</v>
      </c>
      <c r="RA5" s="17" t="s">
        <v>99</v>
      </c>
      <c r="RB5" s="17" t="s">
        <v>100</v>
      </c>
      <c r="RC5" s="17" t="s">
        <v>101</v>
      </c>
      <c r="RD5" s="17" t="s">
        <v>272</v>
      </c>
      <c r="RE5" s="17" t="s">
        <v>273</v>
      </c>
      <c r="RF5" s="17" t="s">
        <v>274</v>
      </c>
      <c r="RG5" s="17" t="s">
        <v>275</v>
      </c>
      <c r="RH5" s="17" t="s">
        <v>276</v>
      </c>
      <c r="RI5" s="17" t="s">
        <v>277</v>
      </c>
      <c r="RJ5" s="17" t="s">
        <v>278</v>
      </c>
      <c r="RK5" s="17" t="s">
        <v>279</v>
      </c>
      <c r="RL5" s="17" t="s">
        <v>280</v>
      </c>
      <c r="RM5" s="17" t="s">
        <v>281</v>
      </c>
      <c r="RN5" s="17" t="s">
        <v>282</v>
      </c>
      <c r="RO5" s="17" t="s">
        <v>283</v>
      </c>
      <c r="RP5" s="17" t="s">
        <v>284</v>
      </c>
      <c r="RQ5" s="17" t="s">
        <v>285</v>
      </c>
      <c r="RR5" s="17" t="s">
        <v>286</v>
      </c>
      <c r="RS5" s="17" t="s">
        <v>287</v>
      </c>
      <c r="RT5" s="17" t="s">
        <v>288</v>
      </c>
      <c r="RU5" s="17" t="s">
        <v>289</v>
      </c>
      <c r="RV5" s="17" t="s">
        <v>290</v>
      </c>
      <c r="RW5" s="17" t="s">
        <v>291</v>
      </c>
      <c r="RX5" s="17" t="s">
        <v>292</v>
      </c>
      <c r="RY5" s="17" t="s">
        <v>293</v>
      </c>
      <c r="RZ5" s="17" t="s">
        <v>294</v>
      </c>
      <c r="SA5" s="17" t="s">
        <v>295</v>
      </c>
      <c r="SB5" s="17" t="s">
        <v>296</v>
      </c>
      <c r="SC5" s="17" t="s">
        <v>297</v>
      </c>
      <c r="SD5" s="17" t="s">
        <v>298</v>
      </c>
      <c r="SE5" s="17" t="s">
        <v>299</v>
      </c>
      <c r="SF5" s="17" t="s">
        <v>300</v>
      </c>
      <c r="SG5" s="17" t="s">
        <v>301</v>
      </c>
      <c r="SH5" s="17" t="s">
        <v>302</v>
      </c>
      <c r="SI5" s="17" t="s">
        <v>303</v>
      </c>
      <c r="SJ5" s="17" t="s">
        <v>304</v>
      </c>
      <c r="SK5" s="17" t="s">
        <v>305</v>
      </c>
      <c r="SL5" s="17" t="s">
        <v>306</v>
      </c>
      <c r="SM5" s="17" t="s">
        <v>307</v>
      </c>
      <c r="SN5" s="17" t="s">
        <v>308</v>
      </c>
      <c r="SO5" s="17" t="s">
        <v>309</v>
      </c>
      <c r="SR5" s="17" t="s">
        <v>64</v>
      </c>
      <c r="SS5" s="17" t="s">
        <v>65</v>
      </c>
      <c r="ST5" s="17" t="s">
        <v>66</v>
      </c>
      <c r="SU5" s="17" t="s">
        <v>67</v>
      </c>
      <c r="SV5" s="17" t="s">
        <v>68</v>
      </c>
      <c r="SW5" s="17" t="s">
        <v>69</v>
      </c>
      <c r="SX5" s="17" t="s">
        <v>70</v>
      </c>
      <c r="SY5" s="17" t="s">
        <v>71</v>
      </c>
      <c r="SZ5" s="17" t="s">
        <v>72</v>
      </c>
      <c r="TA5" s="17" t="s">
        <v>73</v>
      </c>
      <c r="TB5" s="17" t="s">
        <v>74</v>
      </c>
      <c r="TC5" s="17" t="s">
        <v>75</v>
      </c>
      <c r="TD5" s="17" t="s">
        <v>76</v>
      </c>
      <c r="TE5" s="17" t="s">
        <v>77</v>
      </c>
      <c r="TF5" s="17" t="s">
        <v>78</v>
      </c>
      <c r="TG5" s="17" t="s">
        <v>79</v>
      </c>
      <c r="TH5" s="17" t="s">
        <v>80</v>
      </c>
      <c r="TI5" s="17" t="s">
        <v>81</v>
      </c>
      <c r="TJ5" s="17" t="s">
        <v>82</v>
      </c>
      <c r="TK5" s="17" t="s">
        <v>83</v>
      </c>
      <c r="TL5" s="17" t="s">
        <v>84</v>
      </c>
      <c r="TM5" s="17" t="s">
        <v>85</v>
      </c>
      <c r="TN5" s="17" t="s">
        <v>86</v>
      </c>
      <c r="TO5" s="17" t="s">
        <v>87</v>
      </c>
      <c r="TP5" s="17" t="s">
        <v>88</v>
      </c>
      <c r="TQ5" s="17" t="s">
        <v>89</v>
      </c>
      <c r="TR5" s="17" t="s">
        <v>90</v>
      </c>
      <c r="TS5" s="17" t="s">
        <v>91</v>
      </c>
      <c r="TT5" s="17" t="s">
        <v>92</v>
      </c>
      <c r="TU5" s="17" t="s">
        <v>93</v>
      </c>
      <c r="TV5" s="17" t="s">
        <v>94</v>
      </c>
      <c r="TW5" s="17" t="s">
        <v>95</v>
      </c>
      <c r="TX5" s="17" t="s">
        <v>96</v>
      </c>
      <c r="TY5" s="17" t="s">
        <v>97</v>
      </c>
      <c r="TZ5" s="17" t="s">
        <v>98</v>
      </c>
      <c r="UA5" s="17" t="s">
        <v>99</v>
      </c>
      <c r="UB5" s="17" t="s">
        <v>100</v>
      </c>
      <c r="UC5" s="17" t="s">
        <v>101</v>
      </c>
      <c r="UD5" s="17" t="s">
        <v>272</v>
      </c>
      <c r="UE5" s="17" t="s">
        <v>273</v>
      </c>
      <c r="UF5" s="17" t="s">
        <v>274</v>
      </c>
      <c r="UG5" s="17" t="s">
        <v>275</v>
      </c>
      <c r="UH5" s="17" t="s">
        <v>276</v>
      </c>
      <c r="UI5" s="17" t="s">
        <v>277</v>
      </c>
      <c r="UJ5" s="17" t="s">
        <v>278</v>
      </c>
      <c r="UK5" s="17" t="s">
        <v>279</v>
      </c>
      <c r="UL5" s="17" t="s">
        <v>280</v>
      </c>
      <c r="UM5" s="17" t="s">
        <v>281</v>
      </c>
      <c r="UN5" s="17" t="s">
        <v>282</v>
      </c>
      <c r="UO5" s="17" t="s">
        <v>283</v>
      </c>
      <c r="UP5" s="17" t="s">
        <v>284</v>
      </c>
      <c r="UQ5" s="17" t="s">
        <v>285</v>
      </c>
      <c r="UR5" s="17" t="s">
        <v>286</v>
      </c>
      <c r="US5" s="17" t="s">
        <v>287</v>
      </c>
      <c r="UT5" s="17" t="s">
        <v>288</v>
      </c>
      <c r="UU5" s="17" t="s">
        <v>289</v>
      </c>
      <c r="UV5" s="17" t="s">
        <v>290</v>
      </c>
      <c r="UW5" s="17" t="s">
        <v>291</v>
      </c>
      <c r="UX5" s="17" t="s">
        <v>292</v>
      </c>
      <c r="UY5" s="17" t="s">
        <v>293</v>
      </c>
      <c r="UZ5" s="17" t="s">
        <v>294</v>
      </c>
      <c r="VA5" s="17" t="s">
        <v>295</v>
      </c>
      <c r="VB5" s="17" t="s">
        <v>296</v>
      </c>
      <c r="VC5" s="17" t="s">
        <v>297</v>
      </c>
      <c r="VD5" s="17" t="s">
        <v>298</v>
      </c>
      <c r="VE5" s="17" t="s">
        <v>299</v>
      </c>
      <c r="VF5" s="17" t="s">
        <v>300</v>
      </c>
      <c r="VG5" s="17" t="s">
        <v>301</v>
      </c>
      <c r="VH5" s="17" t="s">
        <v>302</v>
      </c>
      <c r="VI5" s="17" t="s">
        <v>303</v>
      </c>
      <c r="VJ5" s="17" t="s">
        <v>304</v>
      </c>
      <c r="VK5" s="17" t="s">
        <v>305</v>
      </c>
      <c r="VL5" s="17" t="s">
        <v>306</v>
      </c>
      <c r="VM5" s="17" t="s">
        <v>307</v>
      </c>
      <c r="VN5" s="17" t="s">
        <v>308</v>
      </c>
      <c r="VO5" s="17" t="s">
        <v>309</v>
      </c>
    </row>
    <row r="6" spans="1:587" ht="60">
      <c r="E6" s="18" t="s">
        <v>598</v>
      </c>
      <c r="F6" s="18" t="s">
        <v>9</v>
      </c>
      <c r="G6" s="18" t="s">
        <v>533</v>
      </c>
      <c r="H6" s="18" t="s">
        <v>54</v>
      </c>
      <c r="I6" s="18" t="s">
        <v>8</v>
      </c>
      <c r="J6" s="18" t="s">
        <v>55</v>
      </c>
      <c r="K6" s="18" t="s">
        <v>56</v>
      </c>
      <c r="L6" s="18" t="s">
        <v>599</v>
      </c>
      <c r="M6" s="18" t="s">
        <v>122</v>
      </c>
      <c r="N6" s="18" t="s">
        <v>50</v>
      </c>
      <c r="O6" s="18" t="s">
        <v>51</v>
      </c>
      <c r="P6" s="18" t="s">
        <v>57</v>
      </c>
      <c r="Q6" s="18" t="s">
        <v>10</v>
      </c>
      <c r="R6" s="18" t="s">
        <v>11</v>
      </c>
      <c r="S6" s="18" t="s">
        <v>12</v>
      </c>
      <c r="T6" s="18" t="s">
        <v>13</v>
      </c>
      <c r="U6" s="18" t="s">
        <v>123</v>
      </c>
      <c r="V6" s="18" t="s">
        <v>600</v>
      </c>
      <c r="W6" s="18" t="s">
        <v>14</v>
      </c>
      <c r="X6" s="18" t="s">
        <v>15</v>
      </c>
      <c r="Y6" s="18" t="s">
        <v>16</v>
      </c>
      <c r="Z6" s="18" t="s">
        <v>17</v>
      </c>
      <c r="AA6" s="18" t="s">
        <v>18</v>
      </c>
      <c r="AB6" s="18" t="s">
        <v>19</v>
      </c>
      <c r="AC6" s="18" t="s">
        <v>20</v>
      </c>
      <c r="AD6" s="18" t="s">
        <v>21</v>
      </c>
      <c r="AE6" s="18" t="s">
        <v>22</v>
      </c>
      <c r="AF6" s="18" t="s">
        <v>23</v>
      </c>
      <c r="AG6" s="18" t="s">
        <v>24</v>
      </c>
      <c r="AH6" s="18" t="s">
        <v>25</v>
      </c>
      <c r="AI6" s="18" t="s">
        <v>26</v>
      </c>
      <c r="AJ6" s="18" t="s">
        <v>27</v>
      </c>
      <c r="AK6" s="18" t="s">
        <v>601</v>
      </c>
      <c r="AL6" s="18" t="s">
        <v>28</v>
      </c>
      <c r="AM6" s="18" t="s">
        <v>29</v>
      </c>
      <c r="AN6" s="18" t="s">
        <v>30</v>
      </c>
      <c r="AO6" s="18" t="s">
        <v>31</v>
      </c>
      <c r="AP6" s="18" t="s">
        <v>32</v>
      </c>
      <c r="AQ6" s="18" t="s">
        <v>598</v>
      </c>
      <c r="AR6" s="18" t="s">
        <v>9</v>
      </c>
      <c r="AS6" s="18" t="s">
        <v>533</v>
      </c>
      <c r="AT6" s="18" t="s">
        <v>54</v>
      </c>
      <c r="AU6" s="18" t="s">
        <v>8</v>
      </c>
      <c r="AV6" s="18" t="s">
        <v>55</v>
      </c>
      <c r="AW6" s="18" t="s">
        <v>56</v>
      </c>
      <c r="AX6" s="18" t="s">
        <v>599</v>
      </c>
      <c r="AY6" s="18" t="s">
        <v>122</v>
      </c>
      <c r="AZ6" s="18" t="s">
        <v>50</v>
      </c>
      <c r="BA6" s="18" t="s">
        <v>51</v>
      </c>
      <c r="BB6" s="18" t="s">
        <v>57</v>
      </c>
      <c r="BC6" s="18" t="s">
        <v>10</v>
      </c>
      <c r="BD6" s="18" t="s">
        <v>11</v>
      </c>
      <c r="BE6" s="18" t="s">
        <v>12</v>
      </c>
      <c r="BF6" s="18" t="s">
        <v>13</v>
      </c>
      <c r="BG6" s="18" t="s">
        <v>123</v>
      </c>
      <c r="BH6" s="18" t="s">
        <v>600</v>
      </c>
      <c r="BI6" s="18" t="s">
        <v>14</v>
      </c>
      <c r="BJ6" s="18" t="s">
        <v>15</v>
      </c>
      <c r="BK6" s="18" t="s">
        <v>16</v>
      </c>
      <c r="BL6" s="18" t="s">
        <v>17</v>
      </c>
      <c r="BM6" s="18" t="s">
        <v>18</v>
      </c>
      <c r="BN6" s="18" t="s">
        <v>19</v>
      </c>
      <c r="BO6" s="18" t="s">
        <v>20</v>
      </c>
      <c r="BP6" s="18" t="s">
        <v>21</v>
      </c>
      <c r="BQ6" s="18" t="s">
        <v>22</v>
      </c>
      <c r="BR6" s="18" t="s">
        <v>23</v>
      </c>
      <c r="BS6" s="18" t="s">
        <v>24</v>
      </c>
      <c r="BT6" s="18" t="s">
        <v>25</v>
      </c>
      <c r="BU6" s="18" t="s">
        <v>26</v>
      </c>
      <c r="BV6" s="18" t="s">
        <v>27</v>
      </c>
      <c r="BW6" s="18" t="s">
        <v>601</v>
      </c>
      <c r="BX6" s="18" t="s">
        <v>28</v>
      </c>
      <c r="BY6" s="18" t="s">
        <v>29</v>
      </c>
      <c r="BZ6" s="18" t="s">
        <v>30</v>
      </c>
      <c r="CA6" s="18" t="s">
        <v>31</v>
      </c>
      <c r="CB6" s="18" t="s">
        <v>32</v>
      </c>
      <c r="CC6" s="18" t="s">
        <v>53</v>
      </c>
      <c r="CD6" s="18" t="s">
        <v>337</v>
      </c>
      <c r="CE6" s="18" t="s">
        <v>602</v>
      </c>
      <c r="CF6" s="18" t="s">
        <v>603</v>
      </c>
      <c r="CG6" s="18" t="s">
        <v>604</v>
      </c>
      <c r="CH6" s="18" t="s">
        <v>605</v>
      </c>
      <c r="CI6" s="18" t="s">
        <v>606</v>
      </c>
      <c r="CJ6" s="18" t="s">
        <v>607</v>
      </c>
      <c r="CK6" s="18" t="s">
        <v>124</v>
      </c>
      <c r="CL6" s="18" t="s">
        <v>608</v>
      </c>
      <c r="CM6" s="18" t="s">
        <v>609</v>
      </c>
      <c r="CN6" s="18" t="s">
        <v>125</v>
      </c>
      <c r="CO6" s="18" t="s">
        <v>338</v>
      </c>
      <c r="CP6" s="18" t="s">
        <v>610</v>
      </c>
      <c r="CQ6" s="18" t="s">
        <v>611</v>
      </c>
      <c r="CR6" s="18" t="s">
        <v>126</v>
      </c>
      <c r="CS6" s="18" t="s">
        <v>127</v>
      </c>
      <c r="CT6" s="18" t="s">
        <v>128</v>
      </c>
      <c r="CU6" s="18" t="s">
        <v>612</v>
      </c>
      <c r="CV6" s="18" t="s">
        <v>337</v>
      </c>
      <c r="CW6" s="18" t="s">
        <v>602</v>
      </c>
      <c r="CX6" s="18" t="s">
        <v>339</v>
      </c>
      <c r="CY6" s="18" t="s">
        <v>613</v>
      </c>
      <c r="CZ6" s="18" t="s">
        <v>605</v>
      </c>
      <c r="DA6" s="18" t="s">
        <v>614</v>
      </c>
      <c r="DB6" s="18" t="s">
        <v>615</v>
      </c>
      <c r="DC6" s="18" t="s">
        <v>124</v>
      </c>
      <c r="DD6" s="18" t="s">
        <v>616</v>
      </c>
      <c r="DE6" s="18" t="s">
        <v>617</v>
      </c>
      <c r="DF6" s="18" t="s">
        <v>125</v>
      </c>
      <c r="DG6" s="18" t="s">
        <v>340</v>
      </c>
      <c r="DH6" s="18" t="s">
        <v>618</v>
      </c>
      <c r="DI6" s="18" t="s">
        <v>619</v>
      </c>
      <c r="DJ6" s="18" t="s">
        <v>126</v>
      </c>
      <c r="DK6" s="18" t="s">
        <v>127</v>
      </c>
      <c r="DL6" s="18" t="s">
        <v>128</v>
      </c>
      <c r="DM6" s="18" t="s">
        <v>620</v>
      </c>
      <c r="DN6" s="18" t="s">
        <v>621</v>
      </c>
      <c r="DO6" s="18" t="s">
        <v>622</v>
      </c>
      <c r="DP6" s="18" t="s">
        <v>623</v>
      </c>
      <c r="DQ6" s="18" t="s">
        <v>624</v>
      </c>
      <c r="DR6" s="18" t="s">
        <v>625</v>
      </c>
      <c r="DS6" s="18" t="s">
        <v>626</v>
      </c>
      <c r="DT6" s="18" t="s">
        <v>58</v>
      </c>
      <c r="DV6" s="18" t="s">
        <v>598</v>
      </c>
      <c r="DW6" s="18" t="s">
        <v>9</v>
      </c>
      <c r="DX6" s="18" t="s">
        <v>533</v>
      </c>
      <c r="DY6" s="18" t="s">
        <v>54</v>
      </c>
      <c r="DZ6" s="18" t="s">
        <v>8</v>
      </c>
      <c r="EA6" s="18" t="s">
        <v>55</v>
      </c>
      <c r="EB6" s="18" t="s">
        <v>56</v>
      </c>
      <c r="EC6" s="18" t="s">
        <v>599</v>
      </c>
      <c r="ED6" s="18" t="s">
        <v>122</v>
      </c>
      <c r="EE6" s="18" t="s">
        <v>50</v>
      </c>
      <c r="EF6" s="18" t="s">
        <v>51</v>
      </c>
      <c r="EG6" s="18" t="s">
        <v>57</v>
      </c>
      <c r="EH6" s="18" t="s">
        <v>10</v>
      </c>
      <c r="EI6" s="18" t="s">
        <v>11</v>
      </c>
      <c r="EJ6" s="18" t="s">
        <v>12</v>
      </c>
      <c r="EK6" s="18" t="s">
        <v>13</v>
      </c>
      <c r="EL6" s="18" t="s">
        <v>123</v>
      </c>
      <c r="EM6" s="18" t="s">
        <v>600</v>
      </c>
      <c r="EN6" s="18" t="s">
        <v>14</v>
      </c>
      <c r="EO6" s="18" t="s">
        <v>15</v>
      </c>
      <c r="EP6" s="18" t="s">
        <v>16</v>
      </c>
      <c r="EQ6" s="18" t="s">
        <v>17</v>
      </c>
      <c r="ER6" s="18" t="s">
        <v>18</v>
      </c>
      <c r="ES6" s="18" t="s">
        <v>19</v>
      </c>
      <c r="ET6" s="18" t="s">
        <v>20</v>
      </c>
      <c r="EU6" s="18" t="s">
        <v>21</v>
      </c>
      <c r="EV6" s="18" t="s">
        <v>22</v>
      </c>
      <c r="EW6" s="18" t="s">
        <v>23</v>
      </c>
      <c r="EX6" s="18" t="s">
        <v>24</v>
      </c>
      <c r="EY6" s="18" t="s">
        <v>25</v>
      </c>
      <c r="EZ6" s="18" t="s">
        <v>26</v>
      </c>
      <c r="FA6" s="18" t="s">
        <v>27</v>
      </c>
      <c r="FB6" s="18" t="s">
        <v>601</v>
      </c>
      <c r="FC6" s="18" t="s">
        <v>28</v>
      </c>
      <c r="FD6" s="18" t="s">
        <v>29</v>
      </c>
      <c r="FE6" s="18" t="s">
        <v>30</v>
      </c>
      <c r="FF6" s="18" t="s">
        <v>31</v>
      </c>
      <c r="FG6" s="18" t="s">
        <v>32</v>
      </c>
      <c r="FH6" s="18" t="s">
        <v>598</v>
      </c>
      <c r="FI6" s="18" t="s">
        <v>9</v>
      </c>
      <c r="FJ6" s="18" t="s">
        <v>533</v>
      </c>
      <c r="FK6" s="18" t="s">
        <v>54</v>
      </c>
      <c r="FL6" s="18" t="s">
        <v>8</v>
      </c>
      <c r="FM6" s="18" t="s">
        <v>55</v>
      </c>
      <c r="FN6" s="18" t="s">
        <v>56</v>
      </c>
      <c r="FO6" s="18" t="s">
        <v>599</v>
      </c>
      <c r="FP6" s="18" t="s">
        <v>122</v>
      </c>
      <c r="FQ6" s="18" t="s">
        <v>50</v>
      </c>
      <c r="FR6" s="18" t="s">
        <v>51</v>
      </c>
      <c r="FS6" s="18" t="s">
        <v>57</v>
      </c>
      <c r="FT6" s="18" t="s">
        <v>10</v>
      </c>
      <c r="FU6" s="18" t="s">
        <v>11</v>
      </c>
      <c r="FV6" s="18" t="s">
        <v>12</v>
      </c>
      <c r="FW6" s="18" t="s">
        <v>13</v>
      </c>
      <c r="FX6" s="18" t="s">
        <v>123</v>
      </c>
      <c r="FY6" s="18" t="s">
        <v>600</v>
      </c>
      <c r="FZ6" s="18" t="s">
        <v>14</v>
      </c>
      <c r="GA6" s="18" t="s">
        <v>15</v>
      </c>
      <c r="GB6" s="18" t="s">
        <v>16</v>
      </c>
      <c r="GC6" s="18" t="s">
        <v>17</v>
      </c>
      <c r="GD6" s="18" t="s">
        <v>18</v>
      </c>
      <c r="GE6" s="18" t="s">
        <v>19</v>
      </c>
      <c r="GF6" s="18" t="s">
        <v>20</v>
      </c>
      <c r="GG6" s="18" t="s">
        <v>21</v>
      </c>
      <c r="GH6" s="18" t="s">
        <v>22</v>
      </c>
      <c r="GI6" s="18" t="s">
        <v>23</v>
      </c>
      <c r="GJ6" s="18" t="s">
        <v>24</v>
      </c>
      <c r="GK6" s="18" t="s">
        <v>25</v>
      </c>
      <c r="GL6" s="18" t="s">
        <v>26</v>
      </c>
      <c r="GM6" s="18" t="s">
        <v>27</v>
      </c>
      <c r="GN6" s="18" t="s">
        <v>601</v>
      </c>
      <c r="GO6" s="18" t="s">
        <v>28</v>
      </c>
      <c r="GP6" s="18" t="s">
        <v>29</v>
      </c>
      <c r="GQ6" s="18" t="s">
        <v>30</v>
      </c>
      <c r="GR6" s="18" t="s">
        <v>31</v>
      </c>
      <c r="GS6" s="18" t="s">
        <v>32</v>
      </c>
      <c r="GT6" s="34"/>
      <c r="GU6" s="18" t="s">
        <v>598</v>
      </c>
      <c r="GV6" s="18" t="s">
        <v>9</v>
      </c>
      <c r="GW6" s="18" t="s">
        <v>533</v>
      </c>
      <c r="GX6" s="18" t="s">
        <v>54</v>
      </c>
      <c r="GY6" s="18" t="s">
        <v>8</v>
      </c>
      <c r="GZ6" s="18" t="s">
        <v>55</v>
      </c>
      <c r="HA6" s="18" t="s">
        <v>56</v>
      </c>
      <c r="HB6" s="18" t="s">
        <v>599</v>
      </c>
      <c r="HC6" s="18" t="s">
        <v>122</v>
      </c>
      <c r="HD6" s="18" t="s">
        <v>50</v>
      </c>
      <c r="HE6" s="18" t="s">
        <v>51</v>
      </c>
      <c r="HF6" s="18" t="s">
        <v>57</v>
      </c>
      <c r="HG6" s="18" t="s">
        <v>10</v>
      </c>
      <c r="HH6" s="18" t="s">
        <v>11</v>
      </c>
      <c r="HI6" s="18" t="s">
        <v>12</v>
      </c>
      <c r="HJ6" s="18" t="s">
        <v>13</v>
      </c>
      <c r="HK6" s="18" t="s">
        <v>123</v>
      </c>
      <c r="HL6" s="18" t="s">
        <v>600</v>
      </c>
      <c r="HM6" s="18" t="s">
        <v>14</v>
      </c>
      <c r="HN6" s="18" t="s">
        <v>15</v>
      </c>
      <c r="HO6" s="18" t="s">
        <v>16</v>
      </c>
      <c r="HP6" s="18" t="s">
        <v>17</v>
      </c>
      <c r="HQ6" s="18" t="s">
        <v>18</v>
      </c>
      <c r="HR6" s="18" t="s">
        <v>19</v>
      </c>
      <c r="HS6" s="18" t="s">
        <v>20</v>
      </c>
      <c r="HT6" s="18" t="s">
        <v>21</v>
      </c>
      <c r="HU6" s="18" t="s">
        <v>22</v>
      </c>
      <c r="HV6" s="18" t="s">
        <v>23</v>
      </c>
      <c r="HW6" s="18" t="s">
        <v>24</v>
      </c>
      <c r="HX6" s="18" t="s">
        <v>25</v>
      </c>
      <c r="HY6" s="18" t="s">
        <v>26</v>
      </c>
      <c r="HZ6" s="18" t="s">
        <v>27</v>
      </c>
      <c r="IA6" s="18" t="s">
        <v>601</v>
      </c>
      <c r="IB6" s="18" t="s">
        <v>28</v>
      </c>
      <c r="IC6" s="18" t="s">
        <v>29</v>
      </c>
      <c r="ID6" s="18" t="s">
        <v>30</v>
      </c>
      <c r="IE6" s="18" t="s">
        <v>31</v>
      </c>
      <c r="IF6" s="18" t="s">
        <v>32</v>
      </c>
      <c r="IG6" s="18" t="s">
        <v>598</v>
      </c>
      <c r="IH6" s="18" t="s">
        <v>9</v>
      </c>
      <c r="II6" s="18" t="s">
        <v>533</v>
      </c>
      <c r="IJ6" s="18" t="s">
        <v>54</v>
      </c>
      <c r="IK6" s="18" t="s">
        <v>8</v>
      </c>
      <c r="IL6" s="18" t="s">
        <v>55</v>
      </c>
      <c r="IM6" s="18" t="s">
        <v>56</v>
      </c>
      <c r="IN6" s="18" t="s">
        <v>599</v>
      </c>
      <c r="IO6" s="18" t="s">
        <v>122</v>
      </c>
      <c r="IP6" s="18" t="s">
        <v>50</v>
      </c>
      <c r="IQ6" s="18" t="s">
        <v>51</v>
      </c>
      <c r="IR6" s="18" t="s">
        <v>57</v>
      </c>
      <c r="IS6" s="18" t="s">
        <v>10</v>
      </c>
      <c r="IT6" s="18" t="s">
        <v>11</v>
      </c>
      <c r="IU6" s="18" t="s">
        <v>12</v>
      </c>
      <c r="IV6" s="18" t="s">
        <v>13</v>
      </c>
      <c r="IW6" s="18" t="s">
        <v>123</v>
      </c>
      <c r="IX6" s="18" t="s">
        <v>600</v>
      </c>
      <c r="IY6" s="18" t="s">
        <v>14</v>
      </c>
      <c r="IZ6" s="18" t="s">
        <v>15</v>
      </c>
      <c r="JA6" s="18" t="s">
        <v>16</v>
      </c>
      <c r="JB6" s="18" t="s">
        <v>17</v>
      </c>
      <c r="JC6" s="18" t="s">
        <v>18</v>
      </c>
      <c r="JD6" s="18" t="s">
        <v>19</v>
      </c>
      <c r="JE6" s="18" t="s">
        <v>20</v>
      </c>
      <c r="JF6" s="18" t="s">
        <v>21</v>
      </c>
      <c r="JG6" s="18" t="s">
        <v>22</v>
      </c>
      <c r="JH6" s="18" t="s">
        <v>23</v>
      </c>
      <c r="JI6" s="18" t="s">
        <v>24</v>
      </c>
      <c r="JJ6" s="18" t="s">
        <v>25</v>
      </c>
      <c r="JK6" s="18" t="s">
        <v>26</v>
      </c>
      <c r="JL6" s="18" t="s">
        <v>27</v>
      </c>
      <c r="JM6" s="18" t="s">
        <v>601</v>
      </c>
      <c r="JN6" s="18" t="s">
        <v>28</v>
      </c>
      <c r="JO6" s="18" t="s">
        <v>29</v>
      </c>
      <c r="JP6" s="18" t="s">
        <v>30</v>
      </c>
      <c r="JQ6" s="18" t="s">
        <v>31</v>
      </c>
      <c r="JR6" s="18" t="s">
        <v>32</v>
      </c>
      <c r="JT6" s="18" t="s">
        <v>598</v>
      </c>
      <c r="JU6" s="18" t="s">
        <v>9</v>
      </c>
      <c r="JV6" s="18" t="s">
        <v>533</v>
      </c>
      <c r="JW6" s="18" t="s">
        <v>54</v>
      </c>
      <c r="JX6" s="18" t="s">
        <v>8</v>
      </c>
      <c r="JY6" s="18" t="s">
        <v>55</v>
      </c>
      <c r="JZ6" s="18" t="s">
        <v>56</v>
      </c>
      <c r="KA6" s="18" t="s">
        <v>599</v>
      </c>
      <c r="KB6" s="18" t="s">
        <v>122</v>
      </c>
      <c r="KC6" s="18" t="s">
        <v>50</v>
      </c>
      <c r="KD6" s="18" t="s">
        <v>51</v>
      </c>
      <c r="KE6" s="18" t="s">
        <v>57</v>
      </c>
      <c r="KF6" s="18" t="s">
        <v>10</v>
      </c>
      <c r="KG6" s="18" t="s">
        <v>11</v>
      </c>
      <c r="KH6" s="18" t="s">
        <v>12</v>
      </c>
      <c r="KI6" s="18" t="s">
        <v>13</v>
      </c>
      <c r="KJ6" s="18" t="s">
        <v>123</v>
      </c>
      <c r="KK6" s="18" t="s">
        <v>600</v>
      </c>
      <c r="KL6" s="18" t="s">
        <v>14</v>
      </c>
      <c r="KM6" s="18" t="s">
        <v>15</v>
      </c>
      <c r="KN6" s="18" t="s">
        <v>16</v>
      </c>
      <c r="KO6" s="18" t="s">
        <v>17</v>
      </c>
      <c r="KP6" s="18" t="s">
        <v>18</v>
      </c>
      <c r="KQ6" s="18" t="s">
        <v>19</v>
      </c>
      <c r="KR6" s="18" t="s">
        <v>20</v>
      </c>
      <c r="KS6" s="18" t="s">
        <v>21</v>
      </c>
      <c r="KT6" s="18" t="s">
        <v>22</v>
      </c>
      <c r="KU6" s="18" t="s">
        <v>23</v>
      </c>
      <c r="KV6" s="18" t="s">
        <v>24</v>
      </c>
      <c r="KW6" s="18" t="s">
        <v>25</v>
      </c>
      <c r="KX6" s="18" t="s">
        <v>26</v>
      </c>
      <c r="KY6" s="18" t="s">
        <v>27</v>
      </c>
      <c r="KZ6" s="18" t="s">
        <v>601</v>
      </c>
      <c r="LA6" s="18" t="s">
        <v>28</v>
      </c>
      <c r="LB6" s="18" t="s">
        <v>29</v>
      </c>
      <c r="LC6" s="18" t="s">
        <v>30</v>
      </c>
      <c r="LD6" s="18" t="s">
        <v>31</v>
      </c>
      <c r="LE6" s="18" t="s">
        <v>32</v>
      </c>
      <c r="LF6" s="18" t="s">
        <v>598</v>
      </c>
      <c r="LG6" s="18" t="s">
        <v>9</v>
      </c>
      <c r="LH6" s="18" t="s">
        <v>533</v>
      </c>
      <c r="LI6" s="18" t="s">
        <v>54</v>
      </c>
      <c r="LJ6" s="18" t="s">
        <v>8</v>
      </c>
      <c r="LK6" s="18" t="s">
        <v>55</v>
      </c>
      <c r="LL6" s="18" t="s">
        <v>56</v>
      </c>
      <c r="LM6" s="18" t="s">
        <v>599</v>
      </c>
      <c r="LN6" s="18" t="s">
        <v>122</v>
      </c>
      <c r="LO6" s="18" t="s">
        <v>50</v>
      </c>
      <c r="LP6" s="18" t="s">
        <v>51</v>
      </c>
      <c r="LQ6" s="18" t="s">
        <v>57</v>
      </c>
      <c r="LR6" s="18" t="s">
        <v>10</v>
      </c>
      <c r="LS6" s="18" t="s">
        <v>11</v>
      </c>
      <c r="LT6" s="18" t="s">
        <v>12</v>
      </c>
      <c r="LU6" s="18" t="s">
        <v>13</v>
      </c>
      <c r="LV6" s="18" t="s">
        <v>123</v>
      </c>
      <c r="LW6" s="18" t="s">
        <v>600</v>
      </c>
      <c r="LX6" s="18" t="s">
        <v>14</v>
      </c>
      <c r="LY6" s="18" t="s">
        <v>15</v>
      </c>
      <c r="LZ6" s="18" t="s">
        <v>16</v>
      </c>
      <c r="MA6" s="18" t="s">
        <v>17</v>
      </c>
      <c r="MB6" s="18" t="s">
        <v>18</v>
      </c>
      <c r="MC6" s="18" t="s">
        <v>19</v>
      </c>
      <c r="MD6" s="18" t="s">
        <v>20</v>
      </c>
      <c r="ME6" s="18" t="s">
        <v>21</v>
      </c>
      <c r="MF6" s="18" t="s">
        <v>22</v>
      </c>
      <c r="MG6" s="18" t="s">
        <v>23</v>
      </c>
      <c r="MH6" s="18" t="s">
        <v>24</v>
      </c>
      <c r="MI6" s="18" t="s">
        <v>25</v>
      </c>
      <c r="MJ6" s="18" t="s">
        <v>26</v>
      </c>
      <c r="MK6" s="18" t="s">
        <v>27</v>
      </c>
      <c r="ML6" s="18" t="s">
        <v>601</v>
      </c>
      <c r="MM6" s="18" t="s">
        <v>28</v>
      </c>
      <c r="MN6" s="18" t="s">
        <v>29</v>
      </c>
      <c r="MO6" s="18" t="s">
        <v>30</v>
      </c>
      <c r="MP6" s="18" t="s">
        <v>31</v>
      </c>
      <c r="MQ6" s="18" t="s">
        <v>32</v>
      </c>
      <c r="MS6" s="18" t="s">
        <v>598</v>
      </c>
      <c r="MT6" s="18" t="s">
        <v>9</v>
      </c>
      <c r="MU6" s="18" t="s">
        <v>533</v>
      </c>
      <c r="MV6" s="18" t="s">
        <v>54</v>
      </c>
      <c r="MW6" s="18" t="s">
        <v>8</v>
      </c>
      <c r="MX6" s="18" t="s">
        <v>55</v>
      </c>
      <c r="MY6" s="18" t="s">
        <v>56</v>
      </c>
      <c r="MZ6" s="18" t="s">
        <v>599</v>
      </c>
      <c r="NA6" s="18" t="s">
        <v>122</v>
      </c>
      <c r="NB6" s="18" t="s">
        <v>50</v>
      </c>
      <c r="NC6" s="18" t="s">
        <v>51</v>
      </c>
      <c r="ND6" s="18" t="s">
        <v>57</v>
      </c>
      <c r="NE6" s="18" t="s">
        <v>10</v>
      </c>
      <c r="NF6" s="18" t="s">
        <v>11</v>
      </c>
      <c r="NG6" s="18" t="s">
        <v>12</v>
      </c>
      <c r="NH6" s="18" t="s">
        <v>13</v>
      </c>
      <c r="NI6" s="18" t="s">
        <v>123</v>
      </c>
      <c r="NJ6" s="18" t="s">
        <v>600</v>
      </c>
      <c r="NK6" s="18" t="s">
        <v>14</v>
      </c>
      <c r="NL6" s="18" t="s">
        <v>15</v>
      </c>
      <c r="NM6" s="18" t="s">
        <v>16</v>
      </c>
      <c r="NN6" s="18" t="s">
        <v>17</v>
      </c>
      <c r="NO6" s="18" t="s">
        <v>18</v>
      </c>
      <c r="NP6" s="18" t="s">
        <v>19</v>
      </c>
      <c r="NQ6" s="18" t="s">
        <v>20</v>
      </c>
      <c r="NR6" s="18" t="s">
        <v>21</v>
      </c>
      <c r="NS6" s="18" t="s">
        <v>22</v>
      </c>
      <c r="NT6" s="18" t="s">
        <v>23</v>
      </c>
      <c r="NU6" s="18" t="s">
        <v>24</v>
      </c>
      <c r="NV6" s="18" t="s">
        <v>25</v>
      </c>
      <c r="NW6" s="18" t="s">
        <v>26</v>
      </c>
      <c r="NX6" s="18" t="s">
        <v>27</v>
      </c>
      <c r="NY6" s="18" t="s">
        <v>601</v>
      </c>
      <c r="NZ6" s="18" t="s">
        <v>28</v>
      </c>
      <c r="OA6" s="18" t="s">
        <v>29</v>
      </c>
      <c r="OB6" s="18" t="s">
        <v>30</v>
      </c>
      <c r="OC6" s="18" t="s">
        <v>31</v>
      </c>
      <c r="OD6" s="18" t="s">
        <v>32</v>
      </c>
      <c r="OE6" s="18" t="s">
        <v>598</v>
      </c>
      <c r="OF6" s="18" t="s">
        <v>9</v>
      </c>
      <c r="OG6" s="18" t="s">
        <v>533</v>
      </c>
      <c r="OH6" s="18" t="s">
        <v>54</v>
      </c>
      <c r="OI6" s="18" t="s">
        <v>8</v>
      </c>
      <c r="OJ6" s="18" t="s">
        <v>55</v>
      </c>
      <c r="OK6" s="18" t="s">
        <v>56</v>
      </c>
      <c r="OL6" s="18" t="s">
        <v>599</v>
      </c>
      <c r="OM6" s="18" t="s">
        <v>122</v>
      </c>
      <c r="ON6" s="18" t="s">
        <v>50</v>
      </c>
      <c r="OO6" s="18" t="s">
        <v>51</v>
      </c>
      <c r="OP6" s="18" t="s">
        <v>57</v>
      </c>
      <c r="OQ6" s="18" t="s">
        <v>10</v>
      </c>
      <c r="OR6" s="18" t="s">
        <v>11</v>
      </c>
      <c r="OS6" s="18" t="s">
        <v>12</v>
      </c>
      <c r="OT6" s="18" t="s">
        <v>13</v>
      </c>
      <c r="OU6" s="18" t="s">
        <v>123</v>
      </c>
      <c r="OV6" s="18" t="s">
        <v>600</v>
      </c>
      <c r="OW6" s="18" t="s">
        <v>14</v>
      </c>
      <c r="OX6" s="18" t="s">
        <v>15</v>
      </c>
      <c r="OY6" s="18" t="s">
        <v>16</v>
      </c>
      <c r="OZ6" s="18" t="s">
        <v>17</v>
      </c>
      <c r="PA6" s="18" t="s">
        <v>18</v>
      </c>
      <c r="PB6" s="18" t="s">
        <v>19</v>
      </c>
      <c r="PC6" s="18" t="s">
        <v>20</v>
      </c>
      <c r="PD6" s="18" t="s">
        <v>21</v>
      </c>
      <c r="PE6" s="18" t="s">
        <v>22</v>
      </c>
      <c r="PF6" s="18" t="s">
        <v>23</v>
      </c>
      <c r="PG6" s="18" t="s">
        <v>24</v>
      </c>
      <c r="PH6" s="18" t="s">
        <v>25</v>
      </c>
      <c r="PI6" s="18" t="s">
        <v>26</v>
      </c>
      <c r="PJ6" s="18" t="s">
        <v>27</v>
      </c>
      <c r="PK6" s="18" t="s">
        <v>601</v>
      </c>
      <c r="PL6" s="18" t="s">
        <v>28</v>
      </c>
      <c r="PM6" s="18" t="s">
        <v>29</v>
      </c>
      <c r="PN6" s="18" t="s">
        <v>30</v>
      </c>
      <c r="PO6" s="18" t="s">
        <v>31</v>
      </c>
      <c r="PP6" s="18" t="s">
        <v>32</v>
      </c>
      <c r="PR6" s="18" t="s">
        <v>598</v>
      </c>
      <c r="PS6" s="18" t="s">
        <v>9</v>
      </c>
      <c r="PT6" s="18" t="s">
        <v>533</v>
      </c>
      <c r="PU6" s="18" t="s">
        <v>54</v>
      </c>
      <c r="PV6" s="18" t="s">
        <v>8</v>
      </c>
      <c r="PW6" s="18" t="s">
        <v>55</v>
      </c>
      <c r="PX6" s="18" t="s">
        <v>56</v>
      </c>
      <c r="PY6" s="18" t="s">
        <v>599</v>
      </c>
      <c r="PZ6" s="18" t="s">
        <v>122</v>
      </c>
      <c r="QA6" s="18" t="s">
        <v>50</v>
      </c>
      <c r="QB6" s="18" t="s">
        <v>51</v>
      </c>
      <c r="QC6" s="18" t="s">
        <v>57</v>
      </c>
      <c r="QD6" s="18" t="s">
        <v>10</v>
      </c>
      <c r="QE6" s="18" t="s">
        <v>11</v>
      </c>
      <c r="QF6" s="18" t="s">
        <v>12</v>
      </c>
      <c r="QG6" s="18" t="s">
        <v>13</v>
      </c>
      <c r="QH6" s="18" t="s">
        <v>123</v>
      </c>
      <c r="QI6" s="18" t="s">
        <v>600</v>
      </c>
      <c r="QJ6" s="18" t="s">
        <v>14</v>
      </c>
      <c r="QK6" s="18" t="s">
        <v>15</v>
      </c>
      <c r="QL6" s="18" t="s">
        <v>16</v>
      </c>
      <c r="QM6" s="18" t="s">
        <v>17</v>
      </c>
      <c r="QN6" s="18" t="s">
        <v>18</v>
      </c>
      <c r="QO6" s="18" t="s">
        <v>19</v>
      </c>
      <c r="QP6" s="18" t="s">
        <v>20</v>
      </c>
      <c r="QQ6" s="18" t="s">
        <v>21</v>
      </c>
      <c r="QR6" s="18" t="s">
        <v>22</v>
      </c>
      <c r="QS6" s="18" t="s">
        <v>23</v>
      </c>
      <c r="QT6" s="18" t="s">
        <v>24</v>
      </c>
      <c r="QU6" s="18" t="s">
        <v>25</v>
      </c>
      <c r="QV6" s="18" t="s">
        <v>26</v>
      </c>
      <c r="QW6" s="18" t="s">
        <v>27</v>
      </c>
      <c r="QX6" s="18" t="s">
        <v>601</v>
      </c>
      <c r="QY6" s="18" t="s">
        <v>28</v>
      </c>
      <c r="QZ6" s="18" t="s">
        <v>29</v>
      </c>
      <c r="RA6" s="18" t="s">
        <v>30</v>
      </c>
      <c r="RB6" s="18" t="s">
        <v>31</v>
      </c>
      <c r="RC6" s="18" t="s">
        <v>32</v>
      </c>
      <c r="RD6" s="18" t="s">
        <v>598</v>
      </c>
      <c r="RE6" s="18" t="s">
        <v>9</v>
      </c>
      <c r="RF6" s="18" t="s">
        <v>533</v>
      </c>
      <c r="RG6" s="18" t="s">
        <v>54</v>
      </c>
      <c r="RH6" s="18" t="s">
        <v>8</v>
      </c>
      <c r="RI6" s="18" t="s">
        <v>55</v>
      </c>
      <c r="RJ6" s="18" t="s">
        <v>56</v>
      </c>
      <c r="RK6" s="18" t="s">
        <v>599</v>
      </c>
      <c r="RL6" s="18" t="s">
        <v>122</v>
      </c>
      <c r="RM6" s="18" t="s">
        <v>50</v>
      </c>
      <c r="RN6" s="18" t="s">
        <v>51</v>
      </c>
      <c r="RO6" s="18" t="s">
        <v>57</v>
      </c>
      <c r="RP6" s="18" t="s">
        <v>10</v>
      </c>
      <c r="RQ6" s="18" t="s">
        <v>11</v>
      </c>
      <c r="RR6" s="18" t="s">
        <v>12</v>
      </c>
      <c r="RS6" s="18" t="s">
        <v>13</v>
      </c>
      <c r="RT6" s="18" t="s">
        <v>123</v>
      </c>
      <c r="RU6" s="18" t="s">
        <v>600</v>
      </c>
      <c r="RV6" s="18" t="s">
        <v>14</v>
      </c>
      <c r="RW6" s="18" t="s">
        <v>15</v>
      </c>
      <c r="RX6" s="18" t="s">
        <v>16</v>
      </c>
      <c r="RY6" s="18" t="s">
        <v>17</v>
      </c>
      <c r="RZ6" s="18" t="s">
        <v>18</v>
      </c>
      <c r="SA6" s="18" t="s">
        <v>19</v>
      </c>
      <c r="SB6" s="18" t="s">
        <v>20</v>
      </c>
      <c r="SC6" s="18" t="s">
        <v>21</v>
      </c>
      <c r="SD6" s="18" t="s">
        <v>22</v>
      </c>
      <c r="SE6" s="18" t="s">
        <v>23</v>
      </c>
      <c r="SF6" s="18" t="s">
        <v>24</v>
      </c>
      <c r="SG6" s="18" t="s">
        <v>25</v>
      </c>
      <c r="SH6" s="18" t="s">
        <v>26</v>
      </c>
      <c r="SI6" s="18" t="s">
        <v>27</v>
      </c>
      <c r="SJ6" s="18" t="s">
        <v>601</v>
      </c>
      <c r="SK6" s="18" t="s">
        <v>28</v>
      </c>
      <c r="SL6" s="18" t="s">
        <v>29</v>
      </c>
      <c r="SM6" s="18" t="s">
        <v>30</v>
      </c>
      <c r="SN6" s="18" t="s">
        <v>31</v>
      </c>
      <c r="SO6" s="18" t="s">
        <v>32</v>
      </c>
      <c r="SR6" s="18" t="s">
        <v>598</v>
      </c>
      <c r="SS6" s="18" t="s">
        <v>9</v>
      </c>
      <c r="ST6" s="18" t="s">
        <v>533</v>
      </c>
      <c r="SU6" s="18" t="s">
        <v>54</v>
      </c>
      <c r="SV6" s="18" t="s">
        <v>8</v>
      </c>
      <c r="SW6" s="18" t="s">
        <v>55</v>
      </c>
      <c r="SX6" s="18" t="s">
        <v>56</v>
      </c>
      <c r="SY6" s="18" t="s">
        <v>599</v>
      </c>
      <c r="SZ6" s="18" t="s">
        <v>122</v>
      </c>
      <c r="TA6" s="18" t="s">
        <v>50</v>
      </c>
      <c r="TB6" s="18" t="s">
        <v>51</v>
      </c>
      <c r="TC6" s="18" t="s">
        <v>57</v>
      </c>
      <c r="TD6" s="18" t="s">
        <v>10</v>
      </c>
      <c r="TE6" s="18" t="s">
        <v>11</v>
      </c>
      <c r="TF6" s="18" t="s">
        <v>12</v>
      </c>
      <c r="TG6" s="18" t="s">
        <v>13</v>
      </c>
      <c r="TH6" s="18" t="s">
        <v>123</v>
      </c>
      <c r="TI6" s="18" t="s">
        <v>600</v>
      </c>
      <c r="TJ6" s="18" t="s">
        <v>14</v>
      </c>
      <c r="TK6" s="18" t="s">
        <v>15</v>
      </c>
      <c r="TL6" s="18" t="s">
        <v>16</v>
      </c>
      <c r="TM6" s="18" t="s">
        <v>17</v>
      </c>
      <c r="TN6" s="18" t="s">
        <v>18</v>
      </c>
      <c r="TO6" s="18" t="s">
        <v>19</v>
      </c>
      <c r="TP6" s="18" t="s">
        <v>20</v>
      </c>
      <c r="TQ6" s="18" t="s">
        <v>21</v>
      </c>
      <c r="TR6" s="18" t="s">
        <v>22</v>
      </c>
      <c r="TS6" s="18" t="s">
        <v>23</v>
      </c>
      <c r="TT6" s="18" t="s">
        <v>24</v>
      </c>
      <c r="TU6" s="18" t="s">
        <v>25</v>
      </c>
      <c r="TV6" s="18" t="s">
        <v>26</v>
      </c>
      <c r="TW6" s="18" t="s">
        <v>27</v>
      </c>
      <c r="TX6" s="18" t="s">
        <v>601</v>
      </c>
      <c r="TY6" s="18" t="s">
        <v>28</v>
      </c>
      <c r="TZ6" s="18" t="s">
        <v>29</v>
      </c>
      <c r="UA6" s="18" t="s">
        <v>30</v>
      </c>
      <c r="UB6" s="18" t="s">
        <v>31</v>
      </c>
      <c r="UC6" s="18" t="s">
        <v>32</v>
      </c>
      <c r="UD6" s="18" t="s">
        <v>598</v>
      </c>
      <c r="UE6" s="18" t="s">
        <v>9</v>
      </c>
      <c r="UF6" s="18" t="s">
        <v>533</v>
      </c>
      <c r="UG6" s="18" t="s">
        <v>54</v>
      </c>
      <c r="UH6" s="18" t="s">
        <v>8</v>
      </c>
      <c r="UI6" s="18" t="s">
        <v>55</v>
      </c>
      <c r="UJ6" s="18" t="s">
        <v>56</v>
      </c>
      <c r="UK6" s="18" t="s">
        <v>599</v>
      </c>
      <c r="UL6" s="18" t="s">
        <v>122</v>
      </c>
      <c r="UM6" s="18" t="s">
        <v>50</v>
      </c>
      <c r="UN6" s="18" t="s">
        <v>51</v>
      </c>
      <c r="UO6" s="18" t="s">
        <v>57</v>
      </c>
      <c r="UP6" s="18" t="s">
        <v>10</v>
      </c>
      <c r="UQ6" s="18" t="s">
        <v>11</v>
      </c>
      <c r="UR6" s="18" t="s">
        <v>12</v>
      </c>
      <c r="US6" s="18" t="s">
        <v>13</v>
      </c>
      <c r="UT6" s="18" t="s">
        <v>123</v>
      </c>
      <c r="UU6" s="18" t="s">
        <v>600</v>
      </c>
      <c r="UV6" s="18" t="s">
        <v>14</v>
      </c>
      <c r="UW6" s="18" t="s">
        <v>15</v>
      </c>
      <c r="UX6" s="18" t="s">
        <v>16</v>
      </c>
      <c r="UY6" s="18" t="s">
        <v>17</v>
      </c>
      <c r="UZ6" s="18" t="s">
        <v>18</v>
      </c>
      <c r="VA6" s="18" t="s">
        <v>19</v>
      </c>
      <c r="VB6" s="18" t="s">
        <v>20</v>
      </c>
      <c r="VC6" s="18" t="s">
        <v>21</v>
      </c>
      <c r="VD6" s="18" t="s">
        <v>22</v>
      </c>
      <c r="VE6" s="18" t="s">
        <v>23</v>
      </c>
      <c r="VF6" s="18" t="s">
        <v>24</v>
      </c>
      <c r="VG6" s="18" t="s">
        <v>25</v>
      </c>
      <c r="VH6" s="18" t="s">
        <v>26</v>
      </c>
      <c r="VI6" s="18" t="s">
        <v>27</v>
      </c>
      <c r="VJ6" s="18" t="s">
        <v>601</v>
      </c>
      <c r="VK6" s="18" t="s">
        <v>28</v>
      </c>
      <c r="VL6" s="18" t="s">
        <v>29</v>
      </c>
      <c r="VM6" s="18" t="s">
        <v>30</v>
      </c>
      <c r="VN6" s="18" t="s">
        <v>31</v>
      </c>
      <c r="VO6" s="18" t="s">
        <v>32</v>
      </c>
    </row>
    <row r="7" spans="1:587">
      <c r="A7" s="17" t="s">
        <v>341</v>
      </c>
      <c r="B7" s="17" t="s">
        <v>270</v>
      </c>
      <c r="C7" s="17" t="s">
        <v>129</v>
      </c>
      <c r="D7" s="17" t="s">
        <v>598</v>
      </c>
      <c r="E7" s="95">
        <v>1878</v>
      </c>
      <c r="F7" s="95">
        <v>0</v>
      </c>
      <c r="G7" s="95">
        <v>32362</v>
      </c>
      <c r="H7" s="95">
        <v>53</v>
      </c>
      <c r="I7" s="95">
        <v>921</v>
      </c>
      <c r="J7" s="95">
        <v>317</v>
      </c>
      <c r="K7" s="95">
        <v>0</v>
      </c>
      <c r="L7" s="95">
        <v>892</v>
      </c>
      <c r="M7" s="95">
        <v>6</v>
      </c>
      <c r="N7" s="95">
        <v>0</v>
      </c>
      <c r="O7" s="95">
        <v>0</v>
      </c>
      <c r="P7" s="95">
        <v>0</v>
      </c>
      <c r="Q7" s="95">
        <v>0</v>
      </c>
      <c r="R7" s="95">
        <v>0</v>
      </c>
      <c r="S7" s="95">
        <v>0</v>
      </c>
      <c r="T7" s="95">
        <v>0</v>
      </c>
      <c r="U7" s="95">
        <v>0</v>
      </c>
      <c r="V7" s="95">
        <v>0</v>
      </c>
      <c r="W7" s="95">
        <v>0</v>
      </c>
      <c r="X7" s="95">
        <v>997</v>
      </c>
      <c r="Y7" s="95">
        <v>2736</v>
      </c>
      <c r="Z7" s="95">
        <v>0</v>
      </c>
      <c r="AA7" s="95">
        <v>0</v>
      </c>
      <c r="AB7" s="95">
        <v>0</v>
      </c>
      <c r="AC7" s="95">
        <v>469</v>
      </c>
      <c r="AD7" s="95">
        <v>0</v>
      </c>
      <c r="AE7" s="95">
        <v>6</v>
      </c>
      <c r="AF7" s="95">
        <v>98</v>
      </c>
      <c r="AG7" s="95">
        <v>0</v>
      </c>
      <c r="AH7" s="95">
        <v>81</v>
      </c>
      <c r="AI7" s="95">
        <v>2758</v>
      </c>
      <c r="AJ7" s="95">
        <v>3749</v>
      </c>
      <c r="AK7" s="95">
        <v>493</v>
      </c>
      <c r="AL7" s="95">
        <v>172</v>
      </c>
      <c r="AM7" s="95">
        <v>47544</v>
      </c>
      <c r="AN7" s="95">
        <v>0</v>
      </c>
      <c r="AO7" s="95">
        <v>0</v>
      </c>
      <c r="AP7" s="95">
        <v>7</v>
      </c>
      <c r="AQ7" s="95">
        <v>451</v>
      </c>
      <c r="AR7" s="95">
        <v>0</v>
      </c>
      <c r="AS7" s="95">
        <v>8685</v>
      </c>
      <c r="AT7" s="95">
        <v>6</v>
      </c>
      <c r="AU7" s="95">
        <v>1</v>
      </c>
      <c r="AV7" s="95">
        <v>15</v>
      </c>
      <c r="AW7" s="95">
        <v>0</v>
      </c>
      <c r="AX7" s="95">
        <v>34</v>
      </c>
      <c r="AY7" s="95">
        <v>0</v>
      </c>
      <c r="AZ7" s="95">
        <v>0</v>
      </c>
      <c r="BA7" s="95">
        <v>0</v>
      </c>
      <c r="BB7" s="95">
        <v>0</v>
      </c>
      <c r="BC7" s="95">
        <v>0</v>
      </c>
      <c r="BD7" s="95">
        <v>0</v>
      </c>
      <c r="BE7" s="95">
        <v>0</v>
      </c>
      <c r="BF7" s="95">
        <v>0</v>
      </c>
      <c r="BG7" s="95">
        <v>0</v>
      </c>
      <c r="BH7" s="95">
        <v>0</v>
      </c>
      <c r="BI7" s="95">
        <v>0</v>
      </c>
      <c r="BJ7" s="95">
        <v>347</v>
      </c>
      <c r="BK7" s="95">
        <v>12</v>
      </c>
      <c r="BL7" s="95">
        <v>0</v>
      </c>
      <c r="BM7" s="95">
        <v>0</v>
      </c>
      <c r="BN7" s="95">
        <v>0</v>
      </c>
      <c r="BO7" s="95">
        <v>2</v>
      </c>
      <c r="BP7" s="95">
        <v>0</v>
      </c>
      <c r="BQ7" s="95">
        <v>0</v>
      </c>
      <c r="BR7" s="95">
        <v>2</v>
      </c>
      <c r="BS7" s="95">
        <v>0</v>
      </c>
      <c r="BT7" s="95">
        <v>1</v>
      </c>
      <c r="BU7" s="95">
        <v>36</v>
      </c>
      <c r="BV7" s="95">
        <v>282</v>
      </c>
      <c r="BW7" s="95">
        <v>2</v>
      </c>
      <c r="BX7" s="95">
        <v>0</v>
      </c>
      <c r="BY7" s="95">
        <v>1129</v>
      </c>
      <c r="BZ7" s="95">
        <v>0</v>
      </c>
      <c r="CA7" s="95">
        <v>0</v>
      </c>
      <c r="CB7" s="95">
        <v>0</v>
      </c>
      <c r="CC7" s="95">
        <v>106544</v>
      </c>
      <c r="CD7" s="95">
        <v>3693</v>
      </c>
      <c r="CE7" s="95">
        <v>0</v>
      </c>
      <c r="CF7" s="95">
        <v>98796</v>
      </c>
      <c r="CG7" s="95">
        <v>8844</v>
      </c>
      <c r="CH7" s="95">
        <v>0</v>
      </c>
      <c r="CI7" s="95">
        <v>0</v>
      </c>
      <c r="CJ7" s="95">
        <v>321</v>
      </c>
      <c r="CK7" s="95">
        <v>579</v>
      </c>
      <c r="CL7" s="95">
        <v>112233</v>
      </c>
      <c r="CM7" s="95">
        <v>207772</v>
      </c>
      <c r="CN7" s="95">
        <v>759</v>
      </c>
      <c r="CO7" s="95">
        <v>759</v>
      </c>
      <c r="CP7" s="95">
        <v>112992</v>
      </c>
      <c r="CQ7" s="95">
        <v>208531</v>
      </c>
      <c r="CR7" s="95">
        <v>-107728</v>
      </c>
      <c r="CS7" s="95">
        <v>-4610</v>
      </c>
      <c r="CT7" s="95">
        <v>-9013</v>
      </c>
      <c r="CU7" s="95">
        <v>-121351</v>
      </c>
      <c r="CV7" s="95">
        <v>0</v>
      </c>
      <c r="CW7" s="95">
        <v>104</v>
      </c>
      <c r="CX7" s="95">
        <v>19</v>
      </c>
      <c r="CY7" s="95">
        <v>3352</v>
      </c>
      <c r="CZ7" s="95">
        <v>0</v>
      </c>
      <c r="DA7" s="95">
        <v>0</v>
      </c>
      <c r="DB7" s="95">
        <v>1</v>
      </c>
      <c r="DC7" s="95">
        <v>52</v>
      </c>
      <c r="DD7" s="95">
        <v>3528</v>
      </c>
      <c r="DE7" s="95">
        <v>14533</v>
      </c>
      <c r="DF7" s="95">
        <v>3</v>
      </c>
      <c r="DG7" s="95">
        <v>3</v>
      </c>
      <c r="DH7" s="95">
        <v>3531</v>
      </c>
      <c r="DI7" s="95">
        <v>14536</v>
      </c>
      <c r="DJ7" s="95">
        <v>0</v>
      </c>
      <c r="DK7" s="95">
        <v>0</v>
      </c>
      <c r="DL7" s="95">
        <v>0</v>
      </c>
      <c r="DM7" s="95">
        <v>0</v>
      </c>
      <c r="DN7" s="95">
        <v>115761</v>
      </c>
      <c r="DO7" s="95">
        <v>222305</v>
      </c>
      <c r="DP7" s="95">
        <v>762</v>
      </c>
      <c r="DQ7" s="95">
        <v>116523</v>
      </c>
      <c r="DR7" s="95">
        <v>223067</v>
      </c>
      <c r="DS7" s="95">
        <v>-121351</v>
      </c>
      <c r="DT7" s="95">
        <v>101716</v>
      </c>
      <c r="DV7" s="96">
        <f>E7/E$91</f>
        <v>1.8463171969011757E-2</v>
      </c>
      <c r="DW7" s="96">
        <f t="shared" ref="DW7:DW38" si="0">F7/F$91</f>
        <v>0</v>
      </c>
      <c r="DX7" s="96">
        <f t="shared" ref="DX7:DX38" si="1">G7/G$91</f>
        <v>2.7851936003029442E-2</v>
      </c>
      <c r="DY7" s="96">
        <f t="shared" ref="DY7:DY38" si="2">H7/H$91</f>
        <v>6.3935533680756608E-4</v>
      </c>
      <c r="DZ7" s="96">
        <f t="shared" ref="DZ7:DZ38" si="3">I7/I$91</f>
        <v>3.230853422389358E-3</v>
      </c>
      <c r="EA7" s="96">
        <f t="shared" ref="EA7:EA38" si="4">J7/J$91</f>
        <v>6.2013987382012034E-4</v>
      </c>
      <c r="EB7" s="96">
        <f t="shared" ref="EB7:EB38" si="5">K7/K$91</f>
        <v>0</v>
      </c>
      <c r="EC7" s="96">
        <f t="shared" ref="EC7:EC38" si="6">L7/L$91</f>
        <v>4.4487003012348633E-3</v>
      </c>
      <c r="ED7" s="96">
        <f t="shared" ref="ED7:ED38" si="7">M7/M$91</f>
        <v>3.6778678174306418E-5</v>
      </c>
      <c r="EE7" s="96">
        <f t="shared" ref="EE7:EE38" si="8">N7/N$91</f>
        <v>0</v>
      </c>
      <c r="EF7" s="96">
        <f t="shared" ref="EF7:EF38" si="9">O7/O$91</f>
        <v>0</v>
      </c>
      <c r="EG7" s="96">
        <f t="shared" ref="EG7:EG38" si="10">P7/P$91</f>
        <v>0</v>
      </c>
      <c r="EH7" s="96">
        <f t="shared" ref="EH7:EH38" si="11">Q7/Q$91</f>
        <v>0</v>
      </c>
      <c r="EI7" s="96">
        <f t="shared" ref="EI7:EI38" si="12">R7/R$91</f>
        <v>0</v>
      </c>
      <c r="EJ7" s="96">
        <f t="shared" ref="EJ7:EJ38" si="13">S7/S$91</f>
        <v>0</v>
      </c>
      <c r="EK7" s="96">
        <f t="shared" ref="EK7:EK38" si="14">T7/T$91</f>
        <v>0</v>
      </c>
      <c r="EL7" s="96">
        <f t="shared" ref="EL7:EL38" si="15">U7/U$91</f>
        <v>0</v>
      </c>
      <c r="EM7" s="96">
        <f t="shared" ref="EM7:EM38" si="16">V7/V$91</f>
        <v>0</v>
      </c>
      <c r="EN7" s="96">
        <f t="shared" ref="EN7:EN38" si="17">W7/W$91</f>
        <v>0</v>
      </c>
      <c r="EO7" s="96">
        <f t="shared" ref="EO7:EO38" si="18">X7/X$91</f>
        <v>7.6772623667837117E-4</v>
      </c>
      <c r="EP7" s="96">
        <f t="shared" ref="EP7:EP38" si="19">Y7/Y$91</f>
        <v>3.2782013985075558E-4</v>
      </c>
      <c r="EQ7" s="96">
        <f t="shared" ref="EQ7:EQ38" si="20">Z7/Z$91</f>
        <v>0</v>
      </c>
      <c r="ER7" s="96">
        <f t="shared" ref="ER7:ER38" si="21">AA7/AA$91</f>
        <v>0</v>
      </c>
      <c r="ES7" s="96">
        <f t="shared" ref="ES7:ES38" si="22">AB7/AB$91</f>
        <v>0</v>
      </c>
      <c r="ET7" s="96">
        <f t="shared" ref="ET7:ET38" si="23">AC7/AC$91</f>
        <v>1.9425966420083914E-5</v>
      </c>
      <c r="EU7" s="96">
        <f t="shared" ref="EU7:EU38" si="24">AD7/AD$91</f>
        <v>0</v>
      </c>
      <c r="EV7" s="96">
        <f t="shared" ref="EV7:EV38" si="25">AE7/AE$91</f>
        <v>4.0572452967905364E-7</v>
      </c>
      <c r="EW7" s="96">
        <f t="shared" ref="EW7:EW38" si="26">AF7/AF$91</f>
        <v>1.297958747957205E-5</v>
      </c>
      <c r="EX7" s="96">
        <f t="shared" ref="EX7:EX38" si="27">AG7/AG$91</f>
        <v>0</v>
      </c>
      <c r="EY7" s="96">
        <f t="shared" ref="EY7:EY38" si="28">AH7/AH$91</f>
        <v>1.2144091899290995E-5</v>
      </c>
      <c r="EZ7" s="96">
        <f t="shared" ref="EZ7:EZ38" si="29">AI7/AI$91</f>
        <v>3.9167006667905962E-4</v>
      </c>
      <c r="FA7" s="96">
        <f t="shared" ref="FA7:FA38" si="30">AJ7/AJ$91</f>
        <v>5.1500492750780201E-4</v>
      </c>
      <c r="FB7" s="96">
        <f t="shared" ref="FB7:FB38" si="31">AK7/AK$91</f>
        <v>8.3621683967704727E-4</v>
      </c>
      <c r="FC7" s="96">
        <f t="shared" ref="FC7:FC38" si="32">AL7/AL$91</f>
        <v>6.697121176269904E-6</v>
      </c>
      <c r="FD7" s="96">
        <f t="shared" ref="FD7:FD38" si="33">AM7/AM$91</f>
        <v>4.738880167451596E-3</v>
      </c>
      <c r="FE7" s="96">
        <f t="shared" ref="FE7:FE38" si="34">AN7/AN$91</f>
        <v>0</v>
      </c>
      <c r="FF7" s="96">
        <f t="shared" ref="FF7:FF38" si="35">AO7/AO$91</f>
        <v>0</v>
      </c>
      <c r="FG7" s="96">
        <f t="shared" ref="FG7:FG38" si="36">AP7/AP$91</f>
        <v>2.2795756954114323E-7</v>
      </c>
      <c r="FH7" s="96">
        <f t="shared" ref="FH7:FH38" si="37">AQ7/AQ$91</f>
        <v>3.5273214115605108E-5</v>
      </c>
      <c r="FI7" s="96">
        <f t="shared" ref="FI7:FI38" si="38">AR7/AR$91</f>
        <v>0</v>
      </c>
      <c r="FJ7" s="96">
        <f t="shared" ref="FJ7:FJ38" si="39">AS7/AS$91</f>
        <v>2.336013782508214E-4</v>
      </c>
      <c r="FK7" s="96">
        <f t="shared" ref="FK7:FK38" si="40">AT7/AT$91</f>
        <v>1.7127667348728441E-6</v>
      </c>
      <c r="FL7" s="96">
        <f t="shared" ref="FL7:FL38" si="41">AU7/AU$91</f>
        <v>8.5700341044507187E-8</v>
      </c>
      <c r="FM7" s="96">
        <f t="shared" ref="FM7:FM38" si="42">AV7/AV$91</f>
        <v>5.4553871711915409E-7</v>
      </c>
      <c r="FN7" s="96">
        <f t="shared" ref="FN7:FN38" si="43">AW7/AW$91</f>
        <v>0</v>
      </c>
      <c r="FO7" s="96">
        <f t="shared" ref="FO7:FO38" si="44">AX7/AX$91</f>
        <v>2.464218282194885E-6</v>
      </c>
      <c r="FP7" s="96">
        <f t="shared" ref="FP7:FP38" si="45">AY7/AY$91</f>
        <v>0</v>
      </c>
      <c r="FQ7" s="96">
        <f t="shared" ref="FQ7:FQ38" si="46">AZ7/AZ$91</f>
        <v>0</v>
      </c>
      <c r="FR7" s="96">
        <f t="shared" ref="FR7:FR38" si="47">BA7/BA$91</f>
        <v>0</v>
      </c>
      <c r="FS7" s="96">
        <f t="shared" ref="FS7:FS38" si="48">BB7/BB$91</f>
        <v>0</v>
      </c>
      <c r="FT7" s="96">
        <f t="shared" ref="FT7:FT38" si="49">BC7/BC$91</f>
        <v>0</v>
      </c>
      <c r="FU7" s="96">
        <f t="shared" ref="FU7:FU38" si="50">BD7/BD$91</f>
        <v>0</v>
      </c>
      <c r="FV7" s="96">
        <f t="shared" ref="FV7:FV38" si="51">BE7/BE$91</f>
        <v>0</v>
      </c>
      <c r="FW7" s="96">
        <f t="shared" ref="FW7:FW38" si="52">BF7/BF$91</f>
        <v>0</v>
      </c>
      <c r="FX7" s="96">
        <f t="shared" ref="FX7:FX38" si="53">BG7/BG$91</f>
        <v>0</v>
      </c>
      <c r="FY7" s="96">
        <f t="shared" ref="FY7:FY38" si="54">BH7/BH$91</f>
        <v>0</v>
      </c>
      <c r="FZ7" s="96">
        <f t="shared" ref="FZ7:FZ38" si="55">BI7/BI$91</f>
        <v>0</v>
      </c>
      <c r="GA7" s="96">
        <f t="shared" ref="GA7:GA38" si="56">BJ7/BJ$91</f>
        <v>4.0205439367242857E-5</v>
      </c>
      <c r="GB7" s="96">
        <f t="shared" ref="GB7:GB38" si="57">BK7/BK$91</f>
        <v>2.2861267029715017E-7</v>
      </c>
      <c r="GC7" s="96">
        <f t="shared" ref="GC7:GC38" si="58">BL7/BL$91</f>
        <v>0</v>
      </c>
      <c r="GD7" s="96">
        <f t="shared" ref="GD7:GD38" si="59">BM7/BM$91</f>
        <v>0</v>
      </c>
      <c r="GE7" s="96">
        <f t="shared" ref="GE7:GE38" si="60">BN7/BN$91</f>
        <v>0</v>
      </c>
      <c r="GF7" s="96">
        <f t="shared" ref="GF7:GF38" si="61">BO7/BO$91</f>
        <v>2.8036359457416822E-8</v>
      </c>
      <c r="GG7" s="96">
        <f t="shared" ref="GG7:GG38" si="62">BP7/BP$91</f>
        <v>0</v>
      </c>
      <c r="GH7" s="96">
        <f t="shared" ref="GH7:GH38" si="63">BQ7/BQ$91</f>
        <v>0</v>
      </c>
      <c r="GI7" s="96">
        <f t="shared" ref="GI7:GI38" si="64">BR7/BR$91</f>
        <v>4.2141548361819999E-8</v>
      </c>
      <c r="GJ7" s="96">
        <f t="shared" ref="GJ7:GJ38" si="65">BS7/BS$91</f>
        <v>0</v>
      </c>
      <c r="GK7" s="96">
        <f t="shared" ref="GK7:GK38" si="66">BT7/BT$91</f>
        <v>3.0239687321633095E-8</v>
      </c>
      <c r="GL7" s="96">
        <f t="shared" ref="GL7:GL38" si="67">BU7/BU$91</f>
        <v>9.825629734844738E-7</v>
      </c>
      <c r="GM7" s="96">
        <f t="shared" ref="GM7:GM38" si="68">BV7/BV$91</f>
        <v>4.6760536952240727E-6</v>
      </c>
      <c r="GN7" s="96">
        <f t="shared" ref="GN7:GN38" si="69">BW7/BW$91</f>
        <v>5.205306393443604E-7</v>
      </c>
      <c r="GO7" s="96">
        <f t="shared" ref="GO7:GO38" si="70">BX7/BX$91</f>
        <v>0</v>
      </c>
      <c r="GP7" s="96">
        <f t="shared" ref="GP7:GP38" si="71">BY7/BY$91</f>
        <v>2.5215899131400496E-5</v>
      </c>
      <c r="GQ7" s="96">
        <f t="shared" ref="GQ7:GQ38" si="72">BZ7/BZ$91</f>
        <v>0</v>
      </c>
      <c r="GR7" s="96">
        <f t="shared" ref="GR7:GR38" si="73">CA7/CA$91</f>
        <v>0</v>
      </c>
      <c r="GS7" s="96">
        <f t="shared" ref="GS7:GS38" si="74">CB7/CB$91</f>
        <v>0</v>
      </c>
      <c r="GU7" s="96">
        <f>E7/E$91</f>
        <v>1.8463171969011757E-2</v>
      </c>
      <c r="GV7" s="96">
        <f t="shared" ref="GV7:GV44" si="75">F7/F$91</f>
        <v>0</v>
      </c>
      <c r="GW7" s="96">
        <f t="shared" ref="GW7:GW44" si="76">G7/G$91</f>
        <v>2.7851936003029442E-2</v>
      </c>
      <c r="GX7" s="96">
        <f t="shared" ref="GX7:GX44" si="77">H7/H$91</f>
        <v>6.3935533680756608E-4</v>
      </c>
      <c r="GY7" s="96">
        <f t="shared" ref="GY7:GY44" si="78">I7/I$91</f>
        <v>3.230853422389358E-3</v>
      </c>
      <c r="GZ7" s="96">
        <f t="shared" ref="GZ7:GZ44" si="79">J7/J$91</f>
        <v>6.2013987382012034E-4</v>
      </c>
      <c r="HA7" s="96">
        <f t="shared" ref="HA7:HA44" si="80">K7/K$91</f>
        <v>0</v>
      </c>
      <c r="HB7" s="96">
        <f t="shared" ref="HB7:HB44" si="81">L7/L$91</f>
        <v>4.4487003012348633E-3</v>
      </c>
      <c r="HC7" s="96">
        <f t="shared" ref="HC7:HC44" si="82">M7/M$91</f>
        <v>3.6778678174306418E-5</v>
      </c>
      <c r="HD7" s="96">
        <f t="shared" ref="HD7:HD44" si="83">N7/N$91</f>
        <v>0</v>
      </c>
      <c r="HE7" s="96">
        <f t="shared" ref="HE7:HE44" si="84">O7/O$91</f>
        <v>0</v>
      </c>
      <c r="HF7" s="96">
        <f t="shared" ref="HF7:HF44" si="85">P7/P$91</f>
        <v>0</v>
      </c>
      <c r="HG7" s="96">
        <f t="shared" ref="HG7:HG44" si="86">Q7/Q$91</f>
        <v>0</v>
      </c>
      <c r="HH7" s="96">
        <f t="shared" ref="HH7:HH44" si="87">R7/R$91</f>
        <v>0</v>
      </c>
      <c r="HI7" s="96">
        <f t="shared" ref="HI7:HI44" si="88">S7/S$91</f>
        <v>0</v>
      </c>
      <c r="HJ7" s="96">
        <f t="shared" ref="HJ7:HJ44" si="89">T7/T$91</f>
        <v>0</v>
      </c>
      <c r="HK7" s="96">
        <f t="shared" ref="HK7:HK44" si="90">U7/U$91</f>
        <v>0</v>
      </c>
      <c r="HL7" s="96">
        <f t="shared" ref="HL7:HL44" si="91">V7/V$91</f>
        <v>0</v>
      </c>
      <c r="HM7" s="96">
        <f t="shared" ref="HM7:HM44" si="92">W7/W$91</f>
        <v>0</v>
      </c>
      <c r="HN7" s="96">
        <f t="shared" ref="HN7:HN44" si="93">X7/X$91</f>
        <v>7.6772623667837117E-4</v>
      </c>
      <c r="HO7" s="96">
        <f t="shared" ref="HO7:HO44" si="94">Y7/Y$91</f>
        <v>3.2782013985075558E-4</v>
      </c>
      <c r="HP7" s="96">
        <f t="shared" ref="HP7:HP44" si="95">Z7/Z$91</f>
        <v>0</v>
      </c>
      <c r="HQ7" s="96">
        <f t="shared" ref="HQ7:HQ44" si="96">AA7/AA$91</f>
        <v>0</v>
      </c>
      <c r="HR7" s="96">
        <f t="shared" ref="HR7:HR44" si="97">AB7/AB$91</f>
        <v>0</v>
      </c>
      <c r="HS7" s="96">
        <f t="shared" ref="HS7:HS44" si="98">AC7/AC$91</f>
        <v>1.9425966420083914E-5</v>
      </c>
      <c r="HT7" s="96">
        <f t="shared" ref="HT7:HT44" si="99">AD7/AD$91</f>
        <v>0</v>
      </c>
      <c r="HU7" s="96">
        <f t="shared" ref="HU7:HU44" si="100">AE7/AE$91</f>
        <v>4.0572452967905364E-7</v>
      </c>
      <c r="HV7" s="96">
        <f t="shared" ref="HV7:HV44" si="101">AF7/AF$91</f>
        <v>1.297958747957205E-5</v>
      </c>
      <c r="HW7" s="96">
        <f t="shared" ref="HW7:HW44" si="102">AG7/AG$91</f>
        <v>0</v>
      </c>
      <c r="HX7" s="96">
        <f t="shared" ref="HX7:HX44" si="103">AH7/AH$91</f>
        <v>1.2144091899290995E-5</v>
      </c>
      <c r="HY7" s="96">
        <f t="shared" ref="HY7:HY44" si="104">AI7/AI$91</f>
        <v>3.9167006667905962E-4</v>
      </c>
      <c r="HZ7" s="96">
        <f t="shared" ref="HZ7:HZ44" si="105">AJ7/AJ$91</f>
        <v>5.1500492750780201E-4</v>
      </c>
      <c r="IA7" s="96">
        <f t="shared" ref="IA7:IA44" si="106">AK7/AK$91</f>
        <v>8.3621683967704727E-4</v>
      </c>
      <c r="IB7" s="96">
        <f t="shared" ref="IB7:IB44" si="107">AL7/AL$91</f>
        <v>6.697121176269904E-6</v>
      </c>
      <c r="IC7" s="96">
        <f t="shared" ref="IC7:IC44" si="108">AM7/AM$91</f>
        <v>4.738880167451596E-3</v>
      </c>
      <c r="ID7" s="96">
        <f t="shared" ref="ID7:ID44" si="109">AN7/AN$91</f>
        <v>0</v>
      </c>
      <c r="IE7" s="96">
        <f t="shared" ref="IE7:IE44" si="110">AO7/AO$91</f>
        <v>0</v>
      </c>
      <c r="IF7" s="96">
        <f t="shared" ref="IF7:IF44" si="111">AP7/AP$91</f>
        <v>2.2795756954114323E-7</v>
      </c>
      <c r="IG7" s="1">
        <v>0</v>
      </c>
      <c r="IH7" s="1">
        <v>0</v>
      </c>
      <c r="II7" s="1">
        <v>0</v>
      </c>
      <c r="IJ7" s="1">
        <v>0</v>
      </c>
      <c r="IK7" s="1">
        <v>0</v>
      </c>
      <c r="IL7" s="1">
        <v>0</v>
      </c>
      <c r="IM7" s="1">
        <v>0</v>
      </c>
      <c r="IN7" s="1">
        <v>0</v>
      </c>
      <c r="IO7" s="1">
        <v>0</v>
      </c>
      <c r="IP7" s="1">
        <v>0</v>
      </c>
      <c r="IQ7" s="1">
        <v>0</v>
      </c>
      <c r="IR7" s="1">
        <v>0</v>
      </c>
      <c r="IS7" s="1">
        <v>0</v>
      </c>
      <c r="IT7" s="1">
        <v>0</v>
      </c>
      <c r="IU7" s="1">
        <v>0</v>
      </c>
      <c r="IV7" s="1">
        <v>0</v>
      </c>
      <c r="IW7" s="1">
        <v>0</v>
      </c>
      <c r="IX7" s="1">
        <v>0</v>
      </c>
      <c r="IY7" s="1">
        <v>0</v>
      </c>
      <c r="IZ7" s="1">
        <v>0</v>
      </c>
      <c r="JA7" s="1">
        <v>0</v>
      </c>
      <c r="JB7" s="1">
        <v>0</v>
      </c>
      <c r="JC7" s="1">
        <v>0</v>
      </c>
      <c r="JD7" s="1">
        <v>0</v>
      </c>
      <c r="JE7" s="1">
        <v>0</v>
      </c>
      <c r="JF7" s="1">
        <v>0</v>
      </c>
      <c r="JG7" s="1">
        <v>0</v>
      </c>
      <c r="JH7" s="1">
        <v>0</v>
      </c>
      <c r="JI7" s="1">
        <v>0</v>
      </c>
      <c r="JJ7" s="1">
        <v>0</v>
      </c>
      <c r="JK7" s="1">
        <v>0</v>
      </c>
      <c r="JL7" s="1">
        <v>0</v>
      </c>
      <c r="JM7" s="1">
        <v>0</v>
      </c>
      <c r="JN7" s="1">
        <v>0</v>
      </c>
      <c r="JO7" s="1">
        <v>0</v>
      </c>
      <c r="JP7" s="1">
        <v>0</v>
      </c>
      <c r="JQ7" s="1">
        <v>0</v>
      </c>
      <c r="JR7" s="1">
        <v>0</v>
      </c>
      <c r="JT7" s="25">
        <f t="array" ref="JT7:MQ82">_xlfn.MUNIT(76)</f>
        <v>1</v>
      </c>
      <c r="JU7" s="25">
        <v>0</v>
      </c>
      <c r="JV7" s="25">
        <v>0</v>
      </c>
      <c r="JW7" s="25">
        <v>0</v>
      </c>
      <c r="JX7" s="25">
        <v>0</v>
      </c>
      <c r="JY7" s="25">
        <v>0</v>
      </c>
      <c r="JZ7" s="25">
        <v>0</v>
      </c>
      <c r="KA7" s="25">
        <v>0</v>
      </c>
      <c r="KB7" s="25">
        <v>0</v>
      </c>
      <c r="KC7" s="25">
        <v>0</v>
      </c>
      <c r="KD7" s="25">
        <v>0</v>
      </c>
      <c r="KE7" s="25">
        <v>0</v>
      </c>
      <c r="KF7" s="25">
        <v>0</v>
      </c>
      <c r="KG7" s="25">
        <v>0</v>
      </c>
      <c r="KH7" s="25">
        <v>0</v>
      </c>
      <c r="KI7" s="25">
        <v>0</v>
      </c>
      <c r="KJ7" s="25">
        <v>0</v>
      </c>
      <c r="KK7" s="25">
        <v>0</v>
      </c>
      <c r="KL7" s="25">
        <v>0</v>
      </c>
      <c r="KM7" s="25">
        <v>0</v>
      </c>
      <c r="KN7" s="25">
        <v>0</v>
      </c>
      <c r="KO7" s="25">
        <v>0</v>
      </c>
      <c r="KP7" s="25">
        <v>0</v>
      </c>
      <c r="KQ7" s="25">
        <v>0</v>
      </c>
      <c r="KR7" s="25">
        <v>0</v>
      </c>
      <c r="KS7" s="25">
        <v>0</v>
      </c>
      <c r="KT7" s="25">
        <v>0</v>
      </c>
      <c r="KU7" s="25">
        <v>0</v>
      </c>
      <c r="KV7" s="25">
        <v>0</v>
      </c>
      <c r="KW7" s="25">
        <v>0</v>
      </c>
      <c r="KX7" s="25">
        <v>0</v>
      </c>
      <c r="KY7" s="25">
        <v>0</v>
      </c>
      <c r="KZ7" s="25">
        <v>0</v>
      </c>
      <c r="LA7" s="25">
        <v>0</v>
      </c>
      <c r="LB7" s="25">
        <v>0</v>
      </c>
      <c r="LC7" s="25">
        <v>0</v>
      </c>
      <c r="LD7" s="25">
        <v>0</v>
      </c>
      <c r="LE7" s="25">
        <v>0</v>
      </c>
      <c r="LF7" s="25">
        <v>0</v>
      </c>
      <c r="LG7" s="25">
        <v>0</v>
      </c>
      <c r="LH7" s="25">
        <v>0</v>
      </c>
      <c r="LI7" s="25">
        <v>0</v>
      </c>
      <c r="LJ7" s="25">
        <v>0</v>
      </c>
      <c r="LK7" s="25">
        <v>0</v>
      </c>
      <c r="LL7" s="25">
        <v>0</v>
      </c>
      <c r="LM7" s="25">
        <v>0</v>
      </c>
      <c r="LN7" s="25">
        <v>0</v>
      </c>
      <c r="LO7" s="25">
        <v>0</v>
      </c>
      <c r="LP7" s="25">
        <v>0</v>
      </c>
      <c r="LQ7" s="25">
        <v>0</v>
      </c>
      <c r="LR7" s="25">
        <v>0</v>
      </c>
      <c r="LS7" s="25">
        <v>0</v>
      </c>
      <c r="LT7" s="25">
        <v>0</v>
      </c>
      <c r="LU7" s="25">
        <v>0</v>
      </c>
      <c r="LV7" s="25">
        <v>0</v>
      </c>
      <c r="LW7" s="25">
        <v>0</v>
      </c>
      <c r="LX7" s="25">
        <v>0</v>
      </c>
      <c r="LY7" s="25">
        <v>0</v>
      </c>
      <c r="LZ7" s="25">
        <v>0</v>
      </c>
      <c r="MA7" s="25">
        <v>0</v>
      </c>
      <c r="MB7" s="25">
        <v>0</v>
      </c>
      <c r="MC7" s="25">
        <v>0</v>
      </c>
      <c r="MD7" s="25">
        <v>0</v>
      </c>
      <c r="ME7" s="25">
        <v>0</v>
      </c>
      <c r="MF7" s="25">
        <v>0</v>
      </c>
      <c r="MG7" s="25">
        <v>0</v>
      </c>
      <c r="MH7" s="25">
        <v>0</v>
      </c>
      <c r="MI7" s="25">
        <v>0</v>
      </c>
      <c r="MJ7" s="25">
        <v>0</v>
      </c>
      <c r="MK7" s="25">
        <v>0</v>
      </c>
      <c r="ML7" s="25">
        <v>0</v>
      </c>
      <c r="MM7" s="25">
        <v>0</v>
      </c>
      <c r="MN7" s="25">
        <v>0</v>
      </c>
      <c r="MO7" s="25">
        <v>0</v>
      </c>
      <c r="MP7" s="25">
        <v>0</v>
      </c>
      <c r="MQ7" s="25">
        <v>0</v>
      </c>
      <c r="MS7" s="1">
        <f>IFERROR(-$CU7/$CM7*JT7,0)</f>
        <v>0.58405848718787901</v>
      </c>
      <c r="MT7" s="1">
        <f t="shared" ref="MT7:PE7" si="112">IFERROR(-$CU7/$CM7*JU7,0)</f>
        <v>0</v>
      </c>
      <c r="MU7" s="1">
        <f t="shared" si="112"/>
        <v>0</v>
      </c>
      <c r="MV7" s="1">
        <f t="shared" si="112"/>
        <v>0</v>
      </c>
      <c r="MW7" s="1">
        <f t="shared" si="112"/>
        <v>0</v>
      </c>
      <c r="MX7" s="1">
        <f t="shared" si="112"/>
        <v>0</v>
      </c>
      <c r="MY7" s="1">
        <f t="shared" si="112"/>
        <v>0</v>
      </c>
      <c r="MZ7" s="1">
        <f t="shared" si="112"/>
        <v>0</v>
      </c>
      <c r="NA7" s="1">
        <f t="shared" si="112"/>
        <v>0</v>
      </c>
      <c r="NB7" s="1">
        <f t="shared" si="112"/>
        <v>0</v>
      </c>
      <c r="NC7" s="1">
        <f t="shared" si="112"/>
        <v>0</v>
      </c>
      <c r="ND7" s="1">
        <f t="shared" si="112"/>
        <v>0</v>
      </c>
      <c r="NE7" s="1">
        <f t="shared" si="112"/>
        <v>0</v>
      </c>
      <c r="NF7" s="1">
        <f t="shared" si="112"/>
        <v>0</v>
      </c>
      <c r="NG7" s="1">
        <f t="shared" si="112"/>
        <v>0</v>
      </c>
      <c r="NH7" s="1">
        <f t="shared" si="112"/>
        <v>0</v>
      </c>
      <c r="NI7" s="1">
        <f t="shared" si="112"/>
        <v>0</v>
      </c>
      <c r="NJ7" s="1">
        <f t="shared" si="112"/>
        <v>0</v>
      </c>
      <c r="NK7" s="1">
        <f t="shared" si="112"/>
        <v>0</v>
      </c>
      <c r="NL7" s="1">
        <f t="shared" si="112"/>
        <v>0</v>
      </c>
      <c r="NM7" s="1">
        <f t="shared" si="112"/>
        <v>0</v>
      </c>
      <c r="NN7" s="1">
        <f t="shared" si="112"/>
        <v>0</v>
      </c>
      <c r="NO7" s="1">
        <f t="shared" si="112"/>
        <v>0</v>
      </c>
      <c r="NP7" s="1">
        <f t="shared" si="112"/>
        <v>0</v>
      </c>
      <c r="NQ7" s="1">
        <f t="shared" si="112"/>
        <v>0</v>
      </c>
      <c r="NR7" s="1">
        <f t="shared" si="112"/>
        <v>0</v>
      </c>
      <c r="NS7" s="1">
        <f t="shared" si="112"/>
        <v>0</v>
      </c>
      <c r="NT7" s="1">
        <f t="shared" si="112"/>
        <v>0</v>
      </c>
      <c r="NU7" s="1">
        <f t="shared" si="112"/>
        <v>0</v>
      </c>
      <c r="NV7" s="1">
        <f t="shared" si="112"/>
        <v>0</v>
      </c>
      <c r="NW7" s="1">
        <f t="shared" si="112"/>
        <v>0</v>
      </c>
      <c r="NX7" s="1">
        <f t="shared" si="112"/>
        <v>0</v>
      </c>
      <c r="NY7" s="1">
        <f t="shared" si="112"/>
        <v>0</v>
      </c>
      <c r="NZ7" s="1">
        <f t="shared" si="112"/>
        <v>0</v>
      </c>
      <c r="OA7" s="1">
        <f t="shared" si="112"/>
        <v>0</v>
      </c>
      <c r="OB7" s="1">
        <f t="shared" si="112"/>
        <v>0</v>
      </c>
      <c r="OC7" s="1">
        <f t="shared" si="112"/>
        <v>0</v>
      </c>
      <c r="OD7" s="1">
        <f t="shared" si="112"/>
        <v>0</v>
      </c>
      <c r="OE7" s="1">
        <f t="shared" si="112"/>
        <v>0</v>
      </c>
      <c r="OF7" s="1">
        <f t="shared" si="112"/>
        <v>0</v>
      </c>
      <c r="OG7" s="1">
        <f t="shared" si="112"/>
        <v>0</v>
      </c>
      <c r="OH7" s="1">
        <f t="shared" si="112"/>
        <v>0</v>
      </c>
      <c r="OI7" s="1">
        <f t="shared" si="112"/>
        <v>0</v>
      </c>
      <c r="OJ7" s="1">
        <f t="shared" si="112"/>
        <v>0</v>
      </c>
      <c r="OK7" s="1">
        <f t="shared" si="112"/>
        <v>0</v>
      </c>
      <c r="OL7" s="1">
        <f t="shared" si="112"/>
        <v>0</v>
      </c>
      <c r="OM7" s="1">
        <f t="shared" si="112"/>
        <v>0</v>
      </c>
      <c r="ON7" s="1">
        <f t="shared" si="112"/>
        <v>0</v>
      </c>
      <c r="OO7" s="1">
        <f t="shared" si="112"/>
        <v>0</v>
      </c>
      <c r="OP7" s="1">
        <f t="shared" si="112"/>
        <v>0</v>
      </c>
      <c r="OQ7" s="1">
        <f t="shared" si="112"/>
        <v>0</v>
      </c>
      <c r="OR7" s="1">
        <f t="shared" si="112"/>
        <v>0</v>
      </c>
      <c r="OS7" s="1">
        <f t="shared" si="112"/>
        <v>0</v>
      </c>
      <c r="OT7" s="1">
        <f t="shared" si="112"/>
        <v>0</v>
      </c>
      <c r="OU7" s="1">
        <f t="shared" si="112"/>
        <v>0</v>
      </c>
      <c r="OV7" s="1">
        <f t="shared" si="112"/>
        <v>0</v>
      </c>
      <c r="OW7" s="1">
        <f t="shared" si="112"/>
        <v>0</v>
      </c>
      <c r="OX7" s="1">
        <f t="shared" si="112"/>
        <v>0</v>
      </c>
      <c r="OY7" s="1">
        <f t="shared" si="112"/>
        <v>0</v>
      </c>
      <c r="OZ7" s="1">
        <f t="shared" si="112"/>
        <v>0</v>
      </c>
      <c r="PA7" s="1">
        <f t="shared" si="112"/>
        <v>0</v>
      </c>
      <c r="PB7" s="1">
        <f t="shared" si="112"/>
        <v>0</v>
      </c>
      <c r="PC7" s="1">
        <f t="shared" si="112"/>
        <v>0</v>
      </c>
      <c r="PD7" s="1">
        <f t="shared" si="112"/>
        <v>0</v>
      </c>
      <c r="PE7" s="1">
        <f t="shared" si="112"/>
        <v>0</v>
      </c>
      <c r="PF7" s="1">
        <f t="shared" ref="PF7:PP7" si="113">IFERROR(-$CU7/$CM7*MG7,0)</f>
        <v>0</v>
      </c>
      <c r="PG7" s="1">
        <f t="shared" si="113"/>
        <v>0</v>
      </c>
      <c r="PH7" s="1">
        <f t="shared" si="113"/>
        <v>0</v>
      </c>
      <c r="PI7" s="1">
        <f t="shared" si="113"/>
        <v>0</v>
      </c>
      <c r="PJ7" s="1">
        <f t="shared" si="113"/>
        <v>0</v>
      </c>
      <c r="PK7" s="1">
        <f t="shared" si="113"/>
        <v>0</v>
      </c>
      <c r="PL7" s="1">
        <f t="shared" si="113"/>
        <v>0</v>
      </c>
      <c r="PM7" s="1">
        <f t="shared" si="113"/>
        <v>0</v>
      </c>
      <c r="PN7" s="1">
        <f t="shared" si="113"/>
        <v>0</v>
      </c>
      <c r="PO7" s="1">
        <f t="shared" si="113"/>
        <v>0</v>
      </c>
      <c r="PP7" s="1">
        <f t="shared" si="113"/>
        <v>0</v>
      </c>
      <c r="PR7" s="96">
        <f t="array" ref="PR7:SO82">MINVERSE(JT7:MQ82-DV7:GS82+MMULT(MS7:PP82,GU7:JR82))</f>
        <v>1.0077821092391499</v>
      </c>
      <c r="PS7" s="96">
        <v>1.0671075828009033E-5</v>
      </c>
      <c r="PT7" s="96">
        <v>1.2104348259654811E-2</v>
      </c>
      <c r="PU7" s="96">
        <v>2.8842287017170318E-4</v>
      </c>
      <c r="PV7" s="96">
        <v>1.391334676577918E-3</v>
      </c>
      <c r="PW7" s="96">
        <v>3.0173424555132489E-4</v>
      </c>
      <c r="PX7" s="96">
        <v>3.2195272851888884E-6</v>
      </c>
      <c r="PY7" s="96">
        <v>1.9046442175334587E-3</v>
      </c>
      <c r="PZ7" s="96">
        <v>2.4651386749107235E-5</v>
      </c>
      <c r="QA7" s="96">
        <v>3.5566038234625308E-6</v>
      </c>
      <c r="QB7" s="96">
        <v>1.0036479320804053E-5</v>
      </c>
      <c r="QC7" s="96">
        <v>4.9293475016895143E-6</v>
      </c>
      <c r="QD7" s="96">
        <v>8.5805021034020086E-6</v>
      </c>
      <c r="QE7" s="96">
        <v>8.583335934330357E-6</v>
      </c>
      <c r="QF7" s="96">
        <v>1.1113942091123557E-5</v>
      </c>
      <c r="QG7" s="96">
        <v>6.8007920770101332E-6</v>
      </c>
      <c r="QH7" s="96">
        <v>8.3353505120370915E-6</v>
      </c>
      <c r="QI7" s="96">
        <v>1.0534470390552467E-5</v>
      </c>
      <c r="QJ7" s="96">
        <v>1.1835438857238213E-5</v>
      </c>
      <c r="QK7" s="96">
        <v>3.4887050045913245E-4</v>
      </c>
      <c r="QL7" s="96">
        <v>1.513605274010402E-4</v>
      </c>
      <c r="QM7" s="96">
        <v>5.3437927727938749E-6</v>
      </c>
      <c r="QN7" s="96">
        <v>1.9748420826406642E-5</v>
      </c>
      <c r="QO7" s="96">
        <v>9.0874567038939916E-6</v>
      </c>
      <c r="QP7" s="96">
        <v>1.530046616379435E-5</v>
      </c>
      <c r="QQ7" s="96">
        <v>8.3847626342420798E-6</v>
      </c>
      <c r="QR7" s="96">
        <v>3.9290858403334859E-6</v>
      </c>
      <c r="QS7" s="96">
        <v>1.6490502147289678E-5</v>
      </c>
      <c r="QT7" s="96">
        <v>4.7085080820970895E-5</v>
      </c>
      <c r="QU7" s="96">
        <v>1.5999857179973747E-5</v>
      </c>
      <c r="QV7" s="96">
        <v>1.8392493024483797E-4</v>
      </c>
      <c r="QW7" s="96">
        <v>2.7074203625551967E-4</v>
      </c>
      <c r="QX7" s="96">
        <v>3.7986262669558851E-4</v>
      </c>
      <c r="QY7" s="96">
        <v>2.0042006246916066E-5</v>
      </c>
      <c r="QZ7" s="96">
        <v>2.3193609308658891E-3</v>
      </c>
      <c r="RA7" s="96">
        <v>5.7107006192734307E-5</v>
      </c>
      <c r="RB7" s="96">
        <v>1.6405371261591009E-5</v>
      </c>
      <c r="RC7" s="96">
        <v>1.1897509905194934E-5</v>
      </c>
      <c r="RD7" s="96">
        <v>8.0475265246862077E-5</v>
      </c>
      <c r="RE7" s="96">
        <v>2.8061318389777231E-6</v>
      </c>
      <c r="RF7" s="96">
        <v>3.3371048368259731E-4</v>
      </c>
      <c r="RG7" s="96">
        <v>7.4245165488243038E-6</v>
      </c>
      <c r="RH7" s="96">
        <v>2.1751881565423968E-5</v>
      </c>
      <c r="RI7" s="96">
        <v>9.1024384616102372E-6</v>
      </c>
      <c r="RJ7" s="96">
        <v>4.9024423140434676E-7</v>
      </c>
      <c r="RK7" s="96">
        <v>1.2054557709246774E-5</v>
      </c>
      <c r="RL7" s="96">
        <v>3.4766795173121027E-6</v>
      </c>
      <c r="RM7" s="96">
        <v>2.1551607642605729E-6</v>
      </c>
      <c r="RN7" s="96">
        <v>4.083839148773114E-6</v>
      </c>
      <c r="RO7" s="96">
        <v>2.4796947511580621E-6</v>
      </c>
      <c r="RP7" s="96">
        <v>2.5178817013415331E-6</v>
      </c>
      <c r="RQ7" s="96">
        <v>2.6882508857002381E-6</v>
      </c>
      <c r="RR7" s="96">
        <v>3.8509753588280957E-6</v>
      </c>
      <c r="RS7" s="96">
        <v>3.2624920872044842E-6</v>
      </c>
      <c r="RT7" s="96">
        <v>3.9053530767066723E-6</v>
      </c>
      <c r="RU7" s="96">
        <v>4.2256269172169353E-6</v>
      </c>
      <c r="RV7" s="96">
        <v>3.9606695823901104E-6</v>
      </c>
      <c r="RW7" s="96">
        <v>5.0894508394541083E-5</v>
      </c>
      <c r="RX7" s="96">
        <v>4.1793937961980678E-6</v>
      </c>
      <c r="RY7" s="96">
        <v>1.9251714841762257E-6</v>
      </c>
      <c r="RZ7" s="96">
        <v>4.154704693706612E-6</v>
      </c>
      <c r="SA7" s="96">
        <v>2.5106215876276728E-6</v>
      </c>
      <c r="SB7" s="96">
        <v>3.4388610505563352E-6</v>
      </c>
      <c r="SC7" s="96">
        <v>4.4969810489858135E-6</v>
      </c>
      <c r="SD7" s="96">
        <v>8.5922430340501074E-7</v>
      </c>
      <c r="SE7" s="96">
        <v>2.3459830307655743E-6</v>
      </c>
      <c r="SF7" s="96">
        <v>6.0979480408466936E-6</v>
      </c>
      <c r="SG7" s="96">
        <v>2.3111053353136179E-6</v>
      </c>
      <c r="SH7" s="96">
        <v>6.720226526221319E-6</v>
      </c>
      <c r="SI7" s="96">
        <v>1.3363919860191931E-5</v>
      </c>
      <c r="SJ7" s="96">
        <v>8.4370436949628318E-6</v>
      </c>
      <c r="SK7" s="96">
        <v>3.381521924708156E-6</v>
      </c>
      <c r="SL7" s="96">
        <v>8.2202868378085039E-5</v>
      </c>
      <c r="SM7" s="96">
        <v>3.0587244624499541E-5</v>
      </c>
      <c r="SN7" s="96">
        <v>3.7359113100585196E-6</v>
      </c>
      <c r="SO7" s="96">
        <v>2.3932283923015284E-6</v>
      </c>
      <c r="SR7" s="96">
        <f t="array" ref="SR7:VO82">MMULT(PR7:SO82,JT7:MQ82-MS7:PP82)</f>
        <v>0.41917841510192216</v>
      </c>
      <c r="SS7" s="96">
        <v>1.0408437095322659E-7</v>
      </c>
      <c r="ST7" s="96">
        <v>5.4616679038409785E-3</v>
      </c>
      <c r="SU7" s="96">
        <v>2.0830364326325658E-5</v>
      </c>
      <c r="SV7" s="96">
        <v>3.3789470783292323E-4</v>
      </c>
      <c r="SW7" s="96">
        <v>5.7629395192032385E-5</v>
      </c>
      <c r="SX7" s="96">
        <v>3.5361000661849835E-7</v>
      </c>
      <c r="SY7" s="96">
        <v>5.6563663667330078E-4</v>
      </c>
      <c r="SZ7" s="96">
        <v>1.6185504828216514E-5</v>
      </c>
      <c r="TA7" s="96">
        <v>2.6200879617625659E-6</v>
      </c>
      <c r="TB7" s="96">
        <v>9.1381336233950205E-7</v>
      </c>
      <c r="TC7" s="96">
        <v>1.801721530757329E-6</v>
      </c>
      <c r="TD7" s="96">
        <v>3.9126060357258009E-6</v>
      </c>
      <c r="TE7" s="96">
        <v>2.8137258053428232E-6</v>
      </c>
      <c r="TF7" s="96">
        <v>3.5316949293476597E-6</v>
      </c>
      <c r="TG7" s="96">
        <v>7.6619254500897339E-7</v>
      </c>
      <c r="TH7" s="96">
        <v>2.317052582043792E-6</v>
      </c>
      <c r="TI7" s="96">
        <v>2.5947957990034358E-6</v>
      </c>
      <c r="TJ7" s="96">
        <v>6.4083762589883244E-6</v>
      </c>
      <c r="TK7" s="96">
        <v>2.0387177060613562E-4</v>
      </c>
      <c r="TL7" s="96">
        <v>1.513605274010402E-4</v>
      </c>
      <c r="TM7" s="96">
        <v>5.3436200905902996E-6</v>
      </c>
      <c r="TN7" s="96">
        <v>1.9738650403974584E-5</v>
      </c>
      <c r="TO7" s="96">
        <v>9.0861867577642241E-6</v>
      </c>
      <c r="TP7" s="96">
        <v>1.5076898373452235E-5</v>
      </c>
      <c r="TQ7" s="96">
        <v>8.0020745899300736E-6</v>
      </c>
      <c r="TR7" s="96">
        <v>3.9289798774355263E-6</v>
      </c>
      <c r="TS7" s="96">
        <v>1.5010779951854057E-5</v>
      </c>
      <c r="TT7" s="96">
        <v>4.5095575856416264E-5</v>
      </c>
      <c r="TU7" s="96">
        <v>1.5999857179973747E-5</v>
      </c>
      <c r="TV7" s="96">
        <v>1.79465126269998E-4</v>
      </c>
      <c r="TW7" s="96">
        <v>2.7071413727523509E-4</v>
      </c>
      <c r="TX7" s="96">
        <v>3.6212696292376264E-4</v>
      </c>
      <c r="TY7" s="96">
        <v>1.9252520369904974E-5</v>
      </c>
      <c r="TZ7" s="96">
        <v>2.2624659459888796E-3</v>
      </c>
      <c r="UA7" s="96">
        <v>5.7107006192734307E-5</v>
      </c>
      <c r="UB7" s="96">
        <v>1.6252339483215651E-5</v>
      </c>
      <c r="UC7" s="96">
        <v>1.1897509905194934E-5</v>
      </c>
      <c r="UD7" s="96">
        <v>6.5575203629344514E-5</v>
      </c>
      <c r="UE7" s="96">
        <v>1.0178289485329767E-7</v>
      </c>
      <c r="UF7" s="96">
        <v>2.7342276929082624E-4</v>
      </c>
      <c r="UG7" s="96">
        <v>2.7278321309355693E-6</v>
      </c>
      <c r="UH7" s="96">
        <v>1.7633118703985896E-5</v>
      </c>
      <c r="UI7" s="96">
        <v>6.6887432667089429E-6</v>
      </c>
      <c r="UJ7" s="96">
        <v>4.004859405558029E-7</v>
      </c>
      <c r="UK7" s="96">
        <v>1.0343641605106212E-5</v>
      </c>
      <c r="UL7" s="96">
        <v>3.0424002724460277E-6</v>
      </c>
      <c r="UM7" s="96">
        <v>2.0639776767497724E-6</v>
      </c>
      <c r="UN7" s="96">
        <v>2.5964783181238154E-6</v>
      </c>
      <c r="UO7" s="96">
        <v>2.222430119272085E-6</v>
      </c>
      <c r="UP7" s="96">
        <v>2.0541529092483428E-6</v>
      </c>
      <c r="UQ7" s="96">
        <v>2.2326451407272141E-6</v>
      </c>
      <c r="UR7" s="96">
        <v>2.5962840249151116E-6</v>
      </c>
      <c r="US7" s="96">
        <v>1.9937543949417264E-6</v>
      </c>
      <c r="UT7" s="96">
        <v>2.6089806205115723E-6</v>
      </c>
      <c r="UU7" s="96">
        <v>1.4787283838696134E-6</v>
      </c>
      <c r="UV7" s="96">
        <v>3.5269701560246029E-6</v>
      </c>
      <c r="UW7" s="96">
        <v>3.5303985709955435E-5</v>
      </c>
      <c r="UX7" s="96">
        <v>4.1793937961980678E-6</v>
      </c>
      <c r="UY7" s="96">
        <v>1.9250207697066487E-6</v>
      </c>
      <c r="UZ7" s="96">
        <v>4.1533847717960558E-6</v>
      </c>
      <c r="VA7" s="96">
        <v>2.510473748295628E-6</v>
      </c>
      <c r="VB7" s="96">
        <v>3.4350475293366825E-6</v>
      </c>
      <c r="VC7" s="96">
        <v>4.2962311799348975E-6</v>
      </c>
      <c r="VD7" s="96">
        <v>8.5920577505976681E-7</v>
      </c>
      <c r="VE7" s="96">
        <v>2.1741566784273087E-6</v>
      </c>
      <c r="VF7" s="96">
        <v>5.6888435520941537E-6</v>
      </c>
      <c r="VG7" s="96">
        <v>2.3111053353136179E-6</v>
      </c>
      <c r="VH7" s="96">
        <v>6.3808370717972472E-6</v>
      </c>
      <c r="VI7" s="96">
        <v>1.33632947621807E-5</v>
      </c>
      <c r="VJ7" s="96">
        <v>8.2119618240859661E-6</v>
      </c>
      <c r="VK7" s="96">
        <v>3.1704114566559544E-6</v>
      </c>
      <c r="VL7" s="96">
        <v>8.0290152908095994E-5</v>
      </c>
      <c r="VM7" s="96">
        <v>3.0587244624499541E-5</v>
      </c>
      <c r="VN7" s="96">
        <v>3.6950133103099675E-6</v>
      </c>
      <c r="VO7" s="96">
        <v>2.3932283923015284E-6</v>
      </c>
    </row>
    <row r="8" spans="1:587">
      <c r="A8" s="17"/>
      <c r="B8" s="17"/>
      <c r="C8" s="17" t="s">
        <v>130</v>
      </c>
      <c r="D8" s="17" t="s">
        <v>9</v>
      </c>
      <c r="E8" s="95">
        <v>0</v>
      </c>
      <c r="F8" s="95">
        <v>23</v>
      </c>
      <c r="G8" s="95">
        <v>287</v>
      </c>
      <c r="H8" s="95">
        <v>15</v>
      </c>
      <c r="I8" s="95">
        <v>225</v>
      </c>
      <c r="J8" s="95">
        <v>1344</v>
      </c>
      <c r="K8" s="95">
        <v>5168</v>
      </c>
      <c r="L8" s="95">
        <v>31</v>
      </c>
      <c r="M8" s="95">
        <v>4388</v>
      </c>
      <c r="N8" s="95">
        <v>117</v>
      </c>
      <c r="O8" s="95">
        <v>9625</v>
      </c>
      <c r="P8" s="95">
        <v>76</v>
      </c>
      <c r="Q8" s="95">
        <v>35</v>
      </c>
      <c r="R8" s="95">
        <v>17</v>
      </c>
      <c r="S8" s="95">
        <v>31</v>
      </c>
      <c r="T8" s="95">
        <v>73</v>
      </c>
      <c r="U8" s="95">
        <v>55</v>
      </c>
      <c r="V8" s="95">
        <v>16</v>
      </c>
      <c r="W8" s="95">
        <v>125</v>
      </c>
      <c r="X8" s="95">
        <v>294</v>
      </c>
      <c r="Y8" s="95">
        <v>5246</v>
      </c>
      <c r="Z8" s="95">
        <v>487412</v>
      </c>
      <c r="AA8" s="95">
        <v>0</v>
      </c>
      <c r="AB8" s="95">
        <v>1</v>
      </c>
      <c r="AC8" s="95">
        <v>48</v>
      </c>
      <c r="AD8" s="95">
        <v>17</v>
      </c>
      <c r="AE8" s="95">
        <v>28</v>
      </c>
      <c r="AF8" s="95">
        <v>110</v>
      </c>
      <c r="AG8" s="95">
        <v>12</v>
      </c>
      <c r="AH8" s="95">
        <v>26</v>
      </c>
      <c r="AI8" s="95">
        <v>244</v>
      </c>
      <c r="AJ8" s="95">
        <v>61</v>
      </c>
      <c r="AK8" s="95">
        <v>33</v>
      </c>
      <c r="AL8" s="95">
        <v>416</v>
      </c>
      <c r="AM8" s="95">
        <v>121</v>
      </c>
      <c r="AN8" s="95">
        <v>0</v>
      </c>
      <c r="AO8" s="95">
        <v>126</v>
      </c>
      <c r="AP8" s="95">
        <v>0</v>
      </c>
      <c r="AQ8" s="95">
        <v>1</v>
      </c>
      <c r="AR8" s="95">
        <v>1</v>
      </c>
      <c r="AS8" s="95">
        <v>0</v>
      </c>
      <c r="AT8" s="95">
        <v>0</v>
      </c>
      <c r="AU8" s="95">
        <v>3</v>
      </c>
      <c r="AV8" s="95">
        <v>23</v>
      </c>
      <c r="AW8" s="95">
        <v>140</v>
      </c>
      <c r="AX8" s="95">
        <v>0</v>
      </c>
      <c r="AY8" s="95">
        <v>801</v>
      </c>
      <c r="AZ8" s="95">
        <v>301</v>
      </c>
      <c r="BA8" s="95">
        <v>505</v>
      </c>
      <c r="BB8" s="95">
        <v>0</v>
      </c>
      <c r="BC8" s="95">
        <v>0</v>
      </c>
      <c r="BD8" s="95">
        <v>0</v>
      </c>
      <c r="BE8" s="95">
        <v>0</v>
      </c>
      <c r="BF8" s="95">
        <v>0</v>
      </c>
      <c r="BG8" s="95">
        <v>0</v>
      </c>
      <c r="BH8" s="95">
        <v>0</v>
      </c>
      <c r="BI8" s="95">
        <v>0</v>
      </c>
      <c r="BJ8" s="95">
        <v>2</v>
      </c>
      <c r="BK8" s="95">
        <v>1853</v>
      </c>
      <c r="BL8" s="95">
        <v>0</v>
      </c>
      <c r="BM8" s="95">
        <v>0</v>
      </c>
      <c r="BN8" s="95">
        <v>0</v>
      </c>
      <c r="BO8" s="95">
        <v>0</v>
      </c>
      <c r="BP8" s="95">
        <v>0</v>
      </c>
      <c r="BQ8" s="95">
        <v>0</v>
      </c>
      <c r="BR8" s="95">
        <v>0</v>
      </c>
      <c r="BS8" s="95">
        <v>0</v>
      </c>
      <c r="BT8" s="95">
        <v>2</v>
      </c>
      <c r="BU8" s="95">
        <v>0</v>
      </c>
      <c r="BV8" s="95">
        <v>0</v>
      </c>
      <c r="BW8" s="95">
        <v>0</v>
      </c>
      <c r="BX8" s="95">
        <v>0</v>
      </c>
      <c r="BY8" s="95">
        <v>0</v>
      </c>
      <c r="BZ8" s="95">
        <v>0</v>
      </c>
      <c r="CA8" s="95">
        <v>0</v>
      </c>
      <c r="CB8" s="95">
        <v>0</v>
      </c>
      <c r="CC8" s="95">
        <v>519478</v>
      </c>
      <c r="CD8" s="95">
        <v>0</v>
      </c>
      <c r="CE8" s="95">
        <v>0</v>
      </c>
      <c r="CF8" s="95">
        <v>-753</v>
      </c>
      <c r="CG8" s="95">
        <v>-144</v>
      </c>
      <c r="CH8" s="95">
        <v>0</v>
      </c>
      <c r="CI8" s="95">
        <v>0</v>
      </c>
      <c r="CJ8" s="95">
        <v>-873</v>
      </c>
      <c r="CK8" s="95">
        <v>181</v>
      </c>
      <c r="CL8" s="95">
        <v>-1589</v>
      </c>
      <c r="CM8" s="95">
        <v>514257</v>
      </c>
      <c r="CN8" s="95">
        <v>935</v>
      </c>
      <c r="CO8" s="95">
        <v>935</v>
      </c>
      <c r="CP8" s="95">
        <v>-654</v>
      </c>
      <c r="CQ8" s="95">
        <v>515192</v>
      </c>
      <c r="CR8" s="95">
        <v>-494195</v>
      </c>
      <c r="CS8" s="95">
        <v>0</v>
      </c>
      <c r="CT8" s="95">
        <v>-15046</v>
      </c>
      <c r="CU8" s="95">
        <v>-509241</v>
      </c>
      <c r="CV8" s="95">
        <v>0</v>
      </c>
      <c r="CW8" s="95">
        <v>-2</v>
      </c>
      <c r="CX8" s="95">
        <v>0</v>
      </c>
      <c r="CY8" s="95">
        <v>-1</v>
      </c>
      <c r="CZ8" s="95">
        <v>0</v>
      </c>
      <c r="DA8" s="95">
        <v>0</v>
      </c>
      <c r="DB8" s="95">
        <v>-2</v>
      </c>
      <c r="DC8" s="95">
        <v>-32</v>
      </c>
      <c r="DD8" s="95">
        <v>-37</v>
      </c>
      <c r="DE8" s="95">
        <v>3595</v>
      </c>
      <c r="DF8" s="95">
        <v>2</v>
      </c>
      <c r="DG8" s="95">
        <v>2</v>
      </c>
      <c r="DH8" s="95">
        <v>-35</v>
      </c>
      <c r="DI8" s="95">
        <v>3597</v>
      </c>
      <c r="DJ8" s="95">
        <v>0</v>
      </c>
      <c r="DK8" s="95">
        <v>0</v>
      </c>
      <c r="DL8" s="95">
        <v>0</v>
      </c>
      <c r="DM8" s="95">
        <v>0</v>
      </c>
      <c r="DN8" s="95">
        <v>-1626</v>
      </c>
      <c r="DO8" s="95">
        <v>517852</v>
      </c>
      <c r="DP8" s="95">
        <v>937</v>
      </c>
      <c r="DQ8" s="95">
        <v>-689</v>
      </c>
      <c r="DR8" s="95">
        <v>518789</v>
      </c>
      <c r="DS8" s="95">
        <v>-509241</v>
      </c>
      <c r="DT8" s="95">
        <v>9548</v>
      </c>
      <c r="DV8" s="96">
        <f t="shared" ref="DV8:DV38" si="114">E8/E$91</f>
        <v>0</v>
      </c>
      <c r="DW8" s="96">
        <f t="shared" si="0"/>
        <v>2.4088814411395059E-3</v>
      </c>
      <c r="DX8" s="96">
        <f t="shared" si="1"/>
        <v>2.4700283149587326E-4</v>
      </c>
      <c r="DY8" s="96">
        <f t="shared" si="2"/>
        <v>1.8094962362478285E-4</v>
      </c>
      <c r="DZ8" s="96">
        <f t="shared" si="3"/>
        <v>7.8929643869446865E-4</v>
      </c>
      <c r="EA8" s="96">
        <f t="shared" si="4"/>
        <v>2.6292365628209518E-3</v>
      </c>
      <c r="EB8" s="96">
        <f t="shared" si="5"/>
        <v>0.17419441822839424</v>
      </c>
      <c r="EC8" s="96">
        <f t="shared" si="6"/>
        <v>1.5460729746444033E-4</v>
      </c>
      <c r="ED8" s="96">
        <f t="shared" si="7"/>
        <v>2.6897473304809426E-2</v>
      </c>
      <c r="EE8" s="96">
        <f t="shared" si="8"/>
        <v>7.0466221384390222E-4</v>
      </c>
      <c r="EF8" s="96">
        <f t="shared" si="9"/>
        <v>0.12896612713045341</v>
      </c>
      <c r="EG8" s="96">
        <f t="shared" si="10"/>
        <v>3.2859891475884732E-4</v>
      </c>
      <c r="EH8" s="96">
        <f t="shared" si="11"/>
        <v>1.3034459386486618E-4</v>
      </c>
      <c r="EI8" s="96">
        <f t="shared" si="12"/>
        <v>4.7398518378078461E-5</v>
      </c>
      <c r="EJ8" s="96">
        <f t="shared" si="13"/>
        <v>5.7042021569244411E-5</v>
      </c>
      <c r="EK8" s="96">
        <f t="shared" si="14"/>
        <v>2.379601921936018E-4</v>
      </c>
      <c r="EL8" s="96">
        <f t="shared" si="15"/>
        <v>8.1946329623896149E-5</v>
      </c>
      <c r="EM8" s="96">
        <f t="shared" si="16"/>
        <v>2.8355320521454344E-5</v>
      </c>
      <c r="EN8" s="96">
        <f t="shared" si="17"/>
        <v>6.4462363262435046E-5</v>
      </c>
      <c r="EO8" s="96">
        <f t="shared" si="18"/>
        <v>2.2639068564036223E-4</v>
      </c>
      <c r="EP8" s="96">
        <f t="shared" si="19"/>
        <v>6.285615693191022E-4</v>
      </c>
      <c r="EQ8" s="96">
        <f t="shared" si="20"/>
        <v>0.34985522350992188</v>
      </c>
      <c r="ER8" s="96">
        <f t="shared" si="21"/>
        <v>0</v>
      </c>
      <c r="ES8" s="96">
        <f t="shared" si="22"/>
        <v>2.1777145756614264E-6</v>
      </c>
      <c r="ET8" s="96">
        <f t="shared" si="23"/>
        <v>1.9881586101578419E-6</v>
      </c>
      <c r="EU8" s="96">
        <f t="shared" si="24"/>
        <v>1.5244397280471265E-6</v>
      </c>
      <c r="EV8" s="96">
        <f t="shared" si="25"/>
        <v>1.8933811385022502E-6</v>
      </c>
      <c r="EW8" s="96">
        <f t="shared" si="26"/>
        <v>1.4568924721968627E-5</v>
      </c>
      <c r="EX8" s="96">
        <f t="shared" si="27"/>
        <v>5.3241899245029864E-7</v>
      </c>
      <c r="EY8" s="96">
        <f t="shared" si="28"/>
        <v>3.8981035726119244E-6</v>
      </c>
      <c r="EZ8" s="96">
        <f t="shared" si="29"/>
        <v>3.4651013875884895E-5</v>
      </c>
      <c r="FA8" s="96">
        <f t="shared" si="30"/>
        <v>8.3796480602763196E-6</v>
      </c>
      <c r="FB8" s="96">
        <f t="shared" si="31"/>
        <v>5.5973946672094442E-5</v>
      </c>
      <c r="FC8" s="96">
        <f t="shared" si="32"/>
        <v>1.619768842632721E-5</v>
      </c>
      <c r="FD8" s="96">
        <f t="shared" si="33"/>
        <v>1.2060501856420224E-5</v>
      </c>
      <c r="FE8" s="96">
        <f t="shared" si="34"/>
        <v>0</v>
      </c>
      <c r="FF8" s="96">
        <f t="shared" si="35"/>
        <v>1.6790753891523735E-4</v>
      </c>
      <c r="FG8" s="96">
        <f t="shared" si="36"/>
        <v>0</v>
      </c>
      <c r="FH8" s="96">
        <f t="shared" si="37"/>
        <v>7.8211117772960325E-8</v>
      </c>
      <c r="FI8" s="96">
        <f t="shared" si="38"/>
        <v>1.1927950408353382E-6</v>
      </c>
      <c r="FJ8" s="96">
        <f t="shared" si="39"/>
        <v>0</v>
      </c>
      <c r="FK8" s="96">
        <f t="shared" si="40"/>
        <v>0</v>
      </c>
      <c r="FL8" s="96">
        <f t="shared" si="41"/>
        <v>2.5710102313352156E-7</v>
      </c>
      <c r="FM8" s="96">
        <f t="shared" si="42"/>
        <v>8.3649269958270291E-7</v>
      </c>
      <c r="FN8" s="96">
        <f t="shared" si="43"/>
        <v>8.3308816738693091E-6</v>
      </c>
      <c r="FO8" s="96">
        <f t="shared" si="44"/>
        <v>0</v>
      </c>
      <c r="FP8" s="96">
        <f t="shared" si="45"/>
        <v>1.3029729254914209E-4</v>
      </c>
      <c r="FQ8" s="96">
        <f t="shared" si="46"/>
        <v>1.1075670193034949E-5</v>
      </c>
      <c r="FR8" s="96">
        <f t="shared" si="47"/>
        <v>5.7833237116386699E-5</v>
      </c>
      <c r="FS8" s="96">
        <f t="shared" si="48"/>
        <v>0</v>
      </c>
      <c r="FT8" s="96">
        <f t="shared" si="49"/>
        <v>0</v>
      </c>
      <c r="FU8" s="96">
        <f t="shared" si="50"/>
        <v>0</v>
      </c>
      <c r="FV8" s="96">
        <f t="shared" si="51"/>
        <v>0</v>
      </c>
      <c r="FW8" s="96">
        <f t="shared" si="52"/>
        <v>0</v>
      </c>
      <c r="FX8" s="96">
        <f t="shared" si="53"/>
        <v>0</v>
      </c>
      <c r="FY8" s="96">
        <f t="shared" si="54"/>
        <v>0</v>
      </c>
      <c r="FZ8" s="96">
        <f t="shared" si="55"/>
        <v>0</v>
      </c>
      <c r="GA8" s="96">
        <f t="shared" si="56"/>
        <v>2.3173163900428158E-7</v>
      </c>
      <c r="GB8" s="96">
        <f t="shared" si="57"/>
        <v>3.5301606505051605E-5</v>
      </c>
      <c r="GC8" s="96">
        <f t="shared" si="58"/>
        <v>0</v>
      </c>
      <c r="GD8" s="96">
        <f t="shared" si="59"/>
        <v>0</v>
      </c>
      <c r="GE8" s="96">
        <f t="shared" si="60"/>
        <v>0</v>
      </c>
      <c r="GF8" s="96">
        <f t="shared" si="61"/>
        <v>0</v>
      </c>
      <c r="GG8" s="96">
        <f t="shared" si="62"/>
        <v>0</v>
      </c>
      <c r="GH8" s="96">
        <f t="shared" si="63"/>
        <v>0</v>
      </c>
      <c r="GI8" s="96">
        <f t="shared" si="64"/>
        <v>0</v>
      </c>
      <c r="GJ8" s="96">
        <f t="shared" si="65"/>
        <v>0</v>
      </c>
      <c r="GK8" s="96">
        <f t="shared" si="66"/>
        <v>6.047937464326619E-8</v>
      </c>
      <c r="GL8" s="96">
        <f t="shared" si="67"/>
        <v>0</v>
      </c>
      <c r="GM8" s="96">
        <f t="shared" si="68"/>
        <v>0</v>
      </c>
      <c r="GN8" s="96">
        <f t="shared" si="69"/>
        <v>0</v>
      </c>
      <c r="GO8" s="96">
        <f t="shared" si="70"/>
        <v>0</v>
      </c>
      <c r="GP8" s="96">
        <f t="shared" si="71"/>
        <v>0</v>
      </c>
      <c r="GQ8" s="96">
        <f t="shared" si="72"/>
        <v>0</v>
      </c>
      <c r="GR8" s="96">
        <f t="shared" si="73"/>
        <v>0</v>
      </c>
      <c r="GS8" s="96">
        <f t="shared" si="74"/>
        <v>0</v>
      </c>
      <c r="GU8" s="96">
        <f t="shared" ref="GU8:GU44" si="115">E8/E$91</f>
        <v>0</v>
      </c>
      <c r="GV8" s="96">
        <f t="shared" si="75"/>
        <v>2.4088814411395059E-3</v>
      </c>
      <c r="GW8" s="96">
        <f t="shared" si="76"/>
        <v>2.4700283149587326E-4</v>
      </c>
      <c r="GX8" s="96">
        <f t="shared" si="77"/>
        <v>1.8094962362478285E-4</v>
      </c>
      <c r="GY8" s="96">
        <f t="shared" si="78"/>
        <v>7.8929643869446865E-4</v>
      </c>
      <c r="GZ8" s="96">
        <f t="shared" si="79"/>
        <v>2.6292365628209518E-3</v>
      </c>
      <c r="HA8" s="96">
        <f t="shared" si="80"/>
        <v>0.17419441822839424</v>
      </c>
      <c r="HB8" s="96">
        <f t="shared" si="81"/>
        <v>1.5460729746444033E-4</v>
      </c>
      <c r="HC8" s="96">
        <f t="shared" si="82"/>
        <v>2.6897473304809426E-2</v>
      </c>
      <c r="HD8" s="96">
        <f t="shared" si="83"/>
        <v>7.0466221384390222E-4</v>
      </c>
      <c r="HE8" s="96">
        <f t="shared" si="84"/>
        <v>0.12896612713045341</v>
      </c>
      <c r="HF8" s="96">
        <f t="shared" si="85"/>
        <v>3.2859891475884732E-4</v>
      </c>
      <c r="HG8" s="96">
        <f t="shared" si="86"/>
        <v>1.3034459386486618E-4</v>
      </c>
      <c r="HH8" s="96">
        <f t="shared" si="87"/>
        <v>4.7398518378078461E-5</v>
      </c>
      <c r="HI8" s="96">
        <f t="shared" si="88"/>
        <v>5.7042021569244411E-5</v>
      </c>
      <c r="HJ8" s="96">
        <f t="shared" si="89"/>
        <v>2.379601921936018E-4</v>
      </c>
      <c r="HK8" s="96">
        <f t="shared" si="90"/>
        <v>8.1946329623896149E-5</v>
      </c>
      <c r="HL8" s="96">
        <f t="shared" si="91"/>
        <v>2.8355320521454344E-5</v>
      </c>
      <c r="HM8" s="96">
        <f t="shared" si="92"/>
        <v>6.4462363262435046E-5</v>
      </c>
      <c r="HN8" s="96">
        <f t="shared" si="93"/>
        <v>2.2639068564036223E-4</v>
      </c>
      <c r="HO8" s="96">
        <f t="shared" si="94"/>
        <v>6.285615693191022E-4</v>
      </c>
      <c r="HP8" s="96">
        <f t="shared" si="95"/>
        <v>0.34985522350992188</v>
      </c>
      <c r="HQ8" s="96">
        <f t="shared" si="96"/>
        <v>0</v>
      </c>
      <c r="HR8" s="96">
        <f t="shared" si="97"/>
        <v>2.1777145756614264E-6</v>
      </c>
      <c r="HS8" s="96">
        <f t="shared" si="98"/>
        <v>1.9881586101578419E-6</v>
      </c>
      <c r="HT8" s="96">
        <f t="shared" si="99"/>
        <v>1.5244397280471265E-6</v>
      </c>
      <c r="HU8" s="96">
        <f t="shared" si="100"/>
        <v>1.8933811385022502E-6</v>
      </c>
      <c r="HV8" s="96">
        <f t="shared" si="101"/>
        <v>1.4568924721968627E-5</v>
      </c>
      <c r="HW8" s="96">
        <f t="shared" si="102"/>
        <v>5.3241899245029864E-7</v>
      </c>
      <c r="HX8" s="96">
        <f t="shared" si="103"/>
        <v>3.8981035726119244E-6</v>
      </c>
      <c r="HY8" s="96">
        <f t="shared" si="104"/>
        <v>3.4651013875884895E-5</v>
      </c>
      <c r="HZ8" s="96">
        <f t="shared" si="105"/>
        <v>8.3796480602763196E-6</v>
      </c>
      <c r="IA8" s="96">
        <f t="shared" si="106"/>
        <v>5.5973946672094442E-5</v>
      </c>
      <c r="IB8" s="96">
        <f t="shared" si="107"/>
        <v>1.619768842632721E-5</v>
      </c>
      <c r="IC8" s="96">
        <f t="shared" si="108"/>
        <v>1.2060501856420224E-5</v>
      </c>
      <c r="ID8" s="96">
        <f t="shared" si="109"/>
        <v>0</v>
      </c>
      <c r="IE8" s="96">
        <f t="shared" si="110"/>
        <v>1.6790753891523735E-4</v>
      </c>
      <c r="IF8" s="96">
        <f t="shared" si="111"/>
        <v>0</v>
      </c>
      <c r="IG8" s="1">
        <v>0</v>
      </c>
      <c r="IH8" s="1">
        <v>0</v>
      </c>
      <c r="II8" s="1">
        <v>0</v>
      </c>
      <c r="IJ8" s="1">
        <v>0</v>
      </c>
      <c r="IK8" s="1">
        <v>0</v>
      </c>
      <c r="IL8" s="1">
        <v>0</v>
      </c>
      <c r="IM8" s="1">
        <v>0</v>
      </c>
      <c r="IN8" s="1">
        <v>0</v>
      </c>
      <c r="IO8" s="1">
        <v>0</v>
      </c>
      <c r="IP8" s="1">
        <v>0</v>
      </c>
      <c r="IQ8" s="1">
        <v>0</v>
      </c>
      <c r="IR8" s="1">
        <v>0</v>
      </c>
      <c r="IS8" s="1">
        <v>0</v>
      </c>
      <c r="IT8" s="1">
        <v>0</v>
      </c>
      <c r="IU8" s="1">
        <v>0</v>
      </c>
      <c r="IV8" s="1">
        <v>0</v>
      </c>
      <c r="IW8" s="1">
        <v>0</v>
      </c>
      <c r="IX8" s="1">
        <v>0</v>
      </c>
      <c r="IY8" s="1">
        <v>0</v>
      </c>
      <c r="IZ8" s="1">
        <v>0</v>
      </c>
      <c r="JA8" s="1">
        <v>0</v>
      </c>
      <c r="JB8" s="1">
        <v>0</v>
      </c>
      <c r="JC8" s="1">
        <v>0</v>
      </c>
      <c r="JD8" s="1">
        <v>0</v>
      </c>
      <c r="JE8" s="1">
        <v>0</v>
      </c>
      <c r="JF8" s="1">
        <v>0</v>
      </c>
      <c r="JG8" s="1">
        <v>0</v>
      </c>
      <c r="JH8" s="1">
        <v>0</v>
      </c>
      <c r="JI8" s="1">
        <v>0</v>
      </c>
      <c r="JJ8" s="1">
        <v>0</v>
      </c>
      <c r="JK8" s="1">
        <v>0</v>
      </c>
      <c r="JL8" s="1">
        <v>0</v>
      </c>
      <c r="JM8" s="1">
        <v>0</v>
      </c>
      <c r="JN8" s="1">
        <v>0</v>
      </c>
      <c r="JO8" s="1">
        <v>0</v>
      </c>
      <c r="JP8" s="1">
        <v>0</v>
      </c>
      <c r="JQ8" s="1">
        <v>0</v>
      </c>
      <c r="JR8" s="1">
        <v>0</v>
      </c>
      <c r="JT8" s="25">
        <v>0</v>
      </c>
      <c r="JU8" s="25">
        <v>1</v>
      </c>
      <c r="JV8" s="25">
        <v>0</v>
      </c>
      <c r="JW8" s="25">
        <v>0</v>
      </c>
      <c r="JX8" s="25">
        <v>0</v>
      </c>
      <c r="JY8" s="25">
        <v>0</v>
      </c>
      <c r="JZ8" s="25">
        <v>0</v>
      </c>
      <c r="KA8" s="25">
        <v>0</v>
      </c>
      <c r="KB8" s="25">
        <v>0</v>
      </c>
      <c r="KC8" s="25">
        <v>0</v>
      </c>
      <c r="KD8" s="25">
        <v>0</v>
      </c>
      <c r="KE8" s="25">
        <v>0</v>
      </c>
      <c r="KF8" s="25">
        <v>0</v>
      </c>
      <c r="KG8" s="25">
        <v>0</v>
      </c>
      <c r="KH8" s="25">
        <v>0</v>
      </c>
      <c r="KI8" s="25">
        <v>0</v>
      </c>
      <c r="KJ8" s="25">
        <v>0</v>
      </c>
      <c r="KK8" s="25">
        <v>0</v>
      </c>
      <c r="KL8" s="25">
        <v>0</v>
      </c>
      <c r="KM8" s="25">
        <v>0</v>
      </c>
      <c r="KN8" s="25">
        <v>0</v>
      </c>
      <c r="KO8" s="25">
        <v>0</v>
      </c>
      <c r="KP8" s="25">
        <v>0</v>
      </c>
      <c r="KQ8" s="25">
        <v>0</v>
      </c>
      <c r="KR8" s="25">
        <v>0</v>
      </c>
      <c r="KS8" s="25">
        <v>0</v>
      </c>
      <c r="KT8" s="25">
        <v>0</v>
      </c>
      <c r="KU8" s="25">
        <v>0</v>
      </c>
      <c r="KV8" s="25">
        <v>0</v>
      </c>
      <c r="KW8" s="25">
        <v>0</v>
      </c>
      <c r="KX8" s="25">
        <v>0</v>
      </c>
      <c r="KY8" s="25">
        <v>0</v>
      </c>
      <c r="KZ8" s="25">
        <v>0</v>
      </c>
      <c r="LA8" s="25">
        <v>0</v>
      </c>
      <c r="LB8" s="25">
        <v>0</v>
      </c>
      <c r="LC8" s="25">
        <v>0</v>
      </c>
      <c r="LD8" s="25">
        <v>0</v>
      </c>
      <c r="LE8" s="25">
        <v>0</v>
      </c>
      <c r="LF8" s="25">
        <v>0</v>
      </c>
      <c r="LG8" s="25">
        <v>0</v>
      </c>
      <c r="LH8" s="25">
        <v>0</v>
      </c>
      <c r="LI8" s="25">
        <v>0</v>
      </c>
      <c r="LJ8" s="25">
        <v>0</v>
      </c>
      <c r="LK8" s="25">
        <v>0</v>
      </c>
      <c r="LL8" s="25">
        <v>0</v>
      </c>
      <c r="LM8" s="25">
        <v>0</v>
      </c>
      <c r="LN8" s="25">
        <v>0</v>
      </c>
      <c r="LO8" s="25">
        <v>0</v>
      </c>
      <c r="LP8" s="25">
        <v>0</v>
      </c>
      <c r="LQ8" s="25">
        <v>0</v>
      </c>
      <c r="LR8" s="25">
        <v>0</v>
      </c>
      <c r="LS8" s="25">
        <v>0</v>
      </c>
      <c r="LT8" s="25">
        <v>0</v>
      </c>
      <c r="LU8" s="25">
        <v>0</v>
      </c>
      <c r="LV8" s="25">
        <v>0</v>
      </c>
      <c r="LW8" s="25">
        <v>0</v>
      </c>
      <c r="LX8" s="25">
        <v>0</v>
      </c>
      <c r="LY8" s="25">
        <v>0</v>
      </c>
      <c r="LZ8" s="25">
        <v>0</v>
      </c>
      <c r="MA8" s="25">
        <v>0</v>
      </c>
      <c r="MB8" s="25">
        <v>0</v>
      </c>
      <c r="MC8" s="25">
        <v>0</v>
      </c>
      <c r="MD8" s="25">
        <v>0</v>
      </c>
      <c r="ME8" s="25">
        <v>0</v>
      </c>
      <c r="MF8" s="25">
        <v>0</v>
      </c>
      <c r="MG8" s="25">
        <v>0</v>
      </c>
      <c r="MH8" s="25">
        <v>0</v>
      </c>
      <c r="MI8" s="25">
        <v>0</v>
      </c>
      <c r="MJ8" s="25">
        <v>0</v>
      </c>
      <c r="MK8" s="25">
        <v>0</v>
      </c>
      <c r="ML8" s="25">
        <v>0</v>
      </c>
      <c r="MM8" s="25">
        <v>0</v>
      </c>
      <c r="MN8" s="25">
        <v>0</v>
      </c>
      <c r="MO8" s="25">
        <v>0</v>
      </c>
      <c r="MP8" s="25">
        <v>0</v>
      </c>
      <c r="MQ8" s="25">
        <v>0</v>
      </c>
      <c r="MS8" s="1">
        <f t="shared" ref="MS8:MS44" si="116">IFERROR(-$CU8/$CM8*JT8,0)</f>
        <v>0</v>
      </c>
      <c r="MT8" s="1">
        <f t="shared" ref="MT8:MT44" si="117">IFERROR(-$CU8/$CM8*JU8,0)</f>
        <v>0.99024612207514917</v>
      </c>
      <c r="MU8" s="1">
        <f t="shared" ref="MU8:MU44" si="118">IFERROR(-$CU8/$CM8*JV8,0)</f>
        <v>0</v>
      </c>
      <c r="MV8" s="1">
        <f t="shared" ref="MV8:MV44" si="119">IFERROR(-$CU8/$CM8*JW8,0)</f>
        <v>0</v>
      </c>
      <c r="MW8" s="1">
        <f t="shared" ref="MW8:MW44" si="120">IFERROR(-$CU8/$CM8*JX8,0)</f>
        <v>0</v>
      </c>
      <c r="MX8" s="1">
        <f t="shared" ref="MX8:MX44" si="121">IFERROR(-$CU8/$CM8*JY8,0)</f>
        <v>0</v>
      </c>
      <c r="MY8" s="1">
        <f t="shared" ref="MY8:MY44" si="122">IFERROR(-$CU8/$CM8*JZ8,0)</f>
        <v>0</v>
      </c>
      <c r="MZ8" s="1">
        <f t="shared" ref="MZ8:MZ44" si="123">IFERROR(-$CU8/$CM8*KA8,0)</f>
        <v>0</v>
      </c>
      <c r="NA8" s="1">
        <f t="shared" ref="NA8:NA44" si="124">IFERROR(-$CU8/$CM8*KB8,0)</f>
        <v>0</v>
      </c>
      <c r="NB8" s="1">
        <f t="shared" ref="NB8:NB44" si="125">IFERROR(-$CU8/$CM8*KC8,0)</f>
        <v>0</v>
      </c>
      <c r="NC8" s="1">
        <f t="shared" ref="NC8:NC44" si="126">IFERROR(-$CU8/$CM8*KD8,0)</f>
        <v>0</v>
      </c>
      <c r="ND8" s="1">
        <f t="shared" ref="ND8:ND44" si="127">IFERROR(-$CU8/$CM8*KE8,0)</f>
        <v>0</v>
      </c>
      <c r="NE8" s="1">
        <f t="shared" ref="NE8:NE44" si="128">IFERROR(-$CU8/$CM8*KF8,0)</f>
        <v>0</v>
      </c>
      <c r="NF8" s="1">
        <f t="shared" ref="NF8:NF44" si="129">IFERROR(-$CU8/$CM8*KG8,0)</f>
        <v>0</v>
      </c>
      <c r="NG8" s="1">
        <f t="shared" ref="NG8:NG44" si="130">IFERROR(-$CU8/$CM8*KH8,0)</f>
        <v>0</v>
      </c>
      <c r="NH8" s="1">
        <f t="shared" ref="NH8:NH44" si="131">IFERROR(-$CU8/$CM8*KI8,0)</f>
        <v>0</v>
      </c>
      <c r="NI8" s="1">
        <f t="shared" ref="NI8:NI44" si="132">IFERROR(-$CU8/$CM8*KJ8,0)</f>
        <v>0</v>
      </c>
      <c r="NJ8" s="1">
        <f t="shared" ref="NJ8:NJ44" si="133">IFERROR(-$CU8/$CM8*KK8,0)</f>
        <v>0</v>
      </c>
      <c r="NK8" s="1">
        <f t="shared" ref="NK8:NK44" si="134">IFERROR(-$CU8/$CM8*KL8,0)</f>
        <v>0</v>
      </c>
      <c r="NL8" s="1">
        <f t="shared" ref="NL8:NL44" si="135">IFERROR(-$CU8/$CM8*KM8,0)</f>
        <v>0</v>
      </c>
      <c r="NM8" s="1">
        <f t="shared" ref="NM8:NM44" si="136">IFERROR(-$CU8/$CM8*KN8,0)</f>
        <v>0</v>
      </c>
      <c r="NN8" s="1">
        <f t="shared" ref="NN8:NN44" si="137">IFERROR(-$CU8/$CM8*KO8,0)</f>
        <v>0</v>
      </c>
      <c r="NO8" s="1">
        <f t="shared" ref="NO8:NO44" si="138">IFERROR(-$CU8/$CM8*KP8,0)</f>
        <v>0</v>
      </c>
      <c r="NP8" s="1">
        <f t="shared" ref="NP8:NP44" si="139">IFERROR(-$CU8/$CM8*KQ8,0)</f>
        <v>0</v>
      </c>
      <c r="NQ8" s="1">
        <f t="shared" ref="NQ8:NQ44" si="140">IFERROR(-$CU8/$CM8*KR8,0)</f>
        <v>0</v>
      </c>
      <c r="NR8" s="1">
        <f t="shared" ref="NR8:NR44" si="141">IFERROR(-$CU8/$CM8*KS8,0)</f>
        <v>0</v>
      </c>
      <c r="NS8" s="1">
        <f t="shared" ref="NS8:NS44" si="142">IFERROR(-$CU8/$CM8*KT8,0)</f>
        <v>0</v>
      </c>
      <c r="NT8" s="1">
        <f t="shared" ref="NT8:NT44" si="143">IFERROR(-$CU8/$CM8*KU8,0)</f>
        <v>0</v>
      </c>
      <c r="NU8" s="1">
        <f t="shared" ref="NU8:NU44" si="144">IFERROR(-$CU8/$CM8*KV8,0)</f>
        <v>0</v>
      </c>
      <c r="NV8" s="1">
        <f t="shared" ref="NV8:NV44" si="145">IFERROR(-$CU8/$CM8*KW8,0)</f>
        <v>0</v>
      </c>
      <c r="NW8" s="1">
        <f t="shared" ref="NW8:NW44" si="146">IFERROR(-$CU8/$CM8*KX8,0)</f>
        <v>0</v>
      </c>
      <c r="NX8" s="1">
        <f t="shared" ref="NX8:NX44" si="147">IFERROR(-$CU8/$CM8*KY8,0)</f>
        <v>0</v>
      </c>
      <c r="NY8" s="1">
        <f t="shared" ref="NY8:NY44" si="148">IFERROR(-$CU8/$CM8*KZ8,0)</f>
        <v>0</v>
      </c>
      <c r="NZ8" s="1">
        <f t="shared" ref="NZ8:NZ44" si="149">IFERROR(-$CU8/$CM8*LA8,0)</f>
        <v>0</v>
      </c>
      <c r="OA8" s="1">
        <f t="shared" ref="OA8:OA44" si="150">IFERROR(-$CU8/$CM8*LB8,0)</f>
        <v>0</v>
      </c>
      <c r="OB8" s="1">
        <f t="shared" ref="OB8:OB44" si="151">IFERROR(-$CU8/$CM8*LC8,0)</f>
        <v>0</v>
      </c>
      <c r="OC8" s="1">
        <f t="shared" ref="OC8:OC44" si="152">IFERROR(-$CU8/$CM8*LD8,0)</f>
        <v>0</v>
      </c>
      <c r="OD8" s="1">
        <f t="shared" ref="OD8:OD44" si="153">IFERROR(-$CU8/$CM8*LE8,0)</f>
        <v>0</v>
      </c>
      <c r="OE8" s="1">
        <f t="shared" ref="OE8:OE44" si="154">IFERROR(-$CU8/$CM8*LF8,0)</f>
        <v>0</v>
      </c>
      <c r="OF8" s="1">
        <f t="shared" ref="OF8:OF44" si="155">IFERROR(-$CU8/$CM8*LG8,0)</f>
        <v>0</v>
      </c>
      <c r="OG8" s="1">
        <f t="shared" ref="OG8:OG44" si="156">IFERROR(-$CU8/$CM8*LH8,0)</f>
        <v>0</v>
      </c>
      <c r="OH8" s="1">
        <f t="shared" ref="OH8:OH44" si="157">IFERROR(-$CU8/$CM8*LI8,0)</f>
        <v>0</v>
      </c>
      <c r="OI8" s="1">
        <f t="shared" ref="OI8:OI44" si="158">IFERROR(-$CU8/$CM8*LJ8,0)</f>
        <v>0</v>
      </c>
      <c r="OJ8" s="1">
        <f t="shared" ref="OJ8:OJ44" si="159">IFERROR(-$CU8/$CM8*LK8,0)</f>
        <v>0</v>
      </c>
      <c r="OK8" s="1">
        <f t="shared" ref="OK8:OK44" si="160">IFERROR(-$CU8/$CM8*LL8,0)</f>
        <v>0</v>
      </c>
      <c r="OL8" s="1">
        <f t="shared" ref="OL8:OL44" si="161">IFERROR(-$CU8/$CM8*LM8,0)</f>
        <v>0</v>
      </c>
      <c r="OM8" s="1">
        <f t="shared" ref="OM8:OM44" si="162">IFERROR(-$CU8/$CM8*LN8,0)</f>
        <v>0</v>
      </c>
      <c r="ON8" s="1">
        <f t="shared" ref="ON8:ON44" si="163">IFERROR(-$CU8/$CM8*LO8,0)</f>
        <v>0</v>
      </c>
      <c r="OO8" s="1">
        <f t="shared" ref="OO8:OO44" si="164">IFERROR(-$CU8/$CM8*LP8,0)</f>
        <v>0</v>
      </c>
      <c r="OP8" s="1">
        <f t="shared" ref="OP8:OP44" si="165">IFERROR(-$CU8/$CM8*LQ8,0)</f>
        <v>0</v>
      </c>
      <c r="OQ8" s="1">
        <f t="shared" ref="OQ8:OQ44" si="166">IFERROR(-$CU8/$CM8*LR8,0)</f>
        <v>0</v>
      </c>
      <c r="OR8" s="1">
        <f t="shared" ref="OR8:OR44" si="167">IFERROR(-$CU8/$CM8*LS8,0)</f>
        <v>0</v>
      </c>
      <c r="OS8" s="1">
        <f t="shared" ref="OS8:OS44" si="168">IFERROR(-$CU8/$CM8*LT8,0)</f>
        <v>0</v>
      </c>
      <c r="OT8" s="1">
        <f t="shared" ref="OT8:OT44" si="169">IFERROR(-$CU8/$CM8*LU8,0)</f>
        <v>0</v>
      </c>
      <c r="OU8" s="1">
        <f t="shared" ref="OU8:OU44" si="170">IFERROR(-$CU8/$CM8*LV8,0)</f>
        <v>0</v>
      </c>
      <c r="OV8" s="1">
        <f t="shared" ref="OV8:OV44" si="171">IFERROR(-$CU8/$CM8*LW8,0)</f>
        <v>0</v>
      </c>
      <c r="OW8" s="1">
        <f t="shared" ref="OW8:OW44" si="172">IFERROR(-$CU8/$CM8*LX8,0)</f>
        <v>0</v>
      </c>
      <c r="OX8" s="1">
        <f t="shared" ref="OX8:OX44" si="173">IFERROR(-$CU8/$CM8*LY8,0)</f>
        <v>0</v>
      </c>
      <c r="OY8" s="1">
        <f t="shared" ref="OY8:OY44" si="174">IFERROR(-$CU8/$CM8*LZ8,0)</f>
        <v>0</v>
      </c>
      <c r="OZ8" s="1">
        <f t="shared" ref="OZ8:OZ44" si="175">IFERROR(-$CU8/$CM8*MA8,0)</f>
        <v>0</v>
      </c>
      <c r="PA8" s="1">
        <f t="shared" ref="PA8:PA44" si="176">IFERROR(-$CU8/$CM8*MB8,0)</f>
        <v>0</v>
      </c>
      <c r="PB8" s="1">
        <f t="shared" ref="PB8:PB44" si="177">IFERROR(-$CU8/$CM8*MC8,0)</f>
        <v>0</v>
      </c>
      <c r="PC8" s="1">
        <f t="shared" ref="PC8:PC44" si="178">IFERROR(-$CU8/$CM8*MD8,0)</f>
        <v>0</v>
      </c>
      <c r="PD8" s="1">
        <f t="shared" ref="PD8:PD44" si="179">IFERROR(-$CU8/$CM8*ME8,0)</f>
        <v>0</v>
      </c>
      <c r="PE8" s="1">
        <f t="shared" ref="PE8:PE44" si="180">IFERROR(-$CU8/$CM8*MF8,0)</f>
        <v>0</v>
      </c>
      <c r="PF8" s="1">
        <f t="shared" ref="PF8:PF44" si="181">IFERROR(-$CU8/$CM8*MG8,0)</f>
        <v>0</v>
      </c>
      <c r="PG8" s="1">
        <f t="shared" ref="PG8:PG44" si="182">IFERROR(-$CU8/$CM8*MH8,0)</f>
        <v>0</v>
      </c>
      <c r="PH8" s="1">
        <f t="shared" ref="PH8:PH44" si="183">IFERROR(-$CU8/$CM8*MI8,0)</f>
        <v>0</v>
      </c>
      <c r="PI8" s="1">
        <f t="shared" ref="PI8:PI44" si="184">IFERROR(-$CU8/$CM8*MJ8,0)</f>
        <v>0</v>
      </c>
      <c r="PJ8" s="1">
        <f t="shared" ref="PJ8:PJ44" si="185">IFERROR(-$CU8/$CM8*MK8,0)</f>
        <v>0</v>
      </c>
      <c r="PK8" s="1">
        <f t="shared" ref="PK8:PK44" si="186">IFERROR(-$CU8/$CM8*ML8,0)</f>
        <v>0</v>
      </c>
      <c r="PL8" s="1">
        <f t="shared" ref="PL8:PL44" si="187">IFERROR(-$CU8/$CM8*MM8,0)</f>
        <v>0</v>
      </c>
      <c r="PM8" s="1">
        <f t="shared" ref="PM8:PM44" si="188">IFERROR(-$CU8/$CM8*MN8,0)</f>
        <v>0</v>
      </c>
      <c r="PN8" s="1">
        <f t="shared" ref="PN8:PN44" si="189">IFERROR(-$CU8/$CM8*MO8,0)</f>
        <v>0</v>
      </c>
      <c r="PO8" s="1">
        <f t="shared" ref="PO8:PO44" si="190">IFERROR(-$CU8/$CM8*MP8,0)</f>
        <v>0</v>
      </c>
      <c r="PP8" s="1">
        <f t="shared" ref="PP8:PP44" si="191">IFERROR(-$CU8/$CM8*MQ8,0)</f>
        <v>0</v>
      </c>
      <c r="PR8" s="96">
        <v>1.8972447428775406E-5</v>
      </c>
      <c r="PS8" s="96">
        <v>1.0000823893023358</v>
      </c>
      <c r="PT8" s="96">
        <v>3.0574320074511263E-5</v>
      </c>
      <c r="PU8" s="96">
        <v>3.4393636171122896E-5</v>
      </c>
      <c r="PV8" s="96">
        <v>3.9628728033254919E-5</v>
      </c>
      <c r="PW8" s="96">
        <v>5.5676923353770593E-5</v>
      </c>
      <c r="PX8" s="96">
        <v>1.7492797684141609E-3</v>
      </c>
      <c r="PY8" s="96">
        <v>6.8067376060796351E-5</v>
      </c>
      <c r="PZ8" s="96">
        <v>3.5975171394088791E-4</v>
      </c>
      <c r="QA8" s="96">
        <v>8.3875041426283105E-5</v>
      </c>
      <c r="QB8" s="96">
        <v>1.3647031987308754E-3</v>
      </c>
      <c r="QC8" s="96">
        <v>6.6382098730317327E-5</v>
      </c>
      <c r="QD8" s="96">
        <v>3.3339607988999004E-5</v>
      </c>
      <c r="QE8" s="96">
        <v>2.4796513319568544E-5</v>
      </c>
      <c r="QF8" s="96">
        <v>2.725968724332645E-5</v>
      </c>
      <c r="QG8" s="96">
        <v>4.9891402344616215E-5</v>
      </c>
      <c r="QH8" s="96">
        <v>2.1002687867290278E-5</v>
      </c>
      <c r="QI8" s="96">
        <v>1.7928652013381611E-5</v>
      </c>
      <c r="QJ8" s="96">
        <v>3.6359813032079698E-5</v>
      </c>
      <c r="QK8" s="96">
        <v>2.7122089922233178E-5</v>
      </c>
      <c r="QL8" s="96">
        <v>3.0172201744116769E-5</v>
      </c>
      <c r="QM8" s="96">
        <v>3.4943621562924234E-3</v>
      </c>
      <c r="QN8" s="96">
        <v>7.4072979134677964E-5</v>
      </c>
      <c r="QO8" s="96">
        <v>7.5903566994334033E-5</v>
      </c>
      <c r="QP8" s="96">
        <v>2.3905705681362336E-5</v>
      </c>
      <c r="QQ8" s="96">
        <v>1.3753002215251932E-5</v>
      </c>
      <c r="QR8" s="96">
        <v>8.245624395668807E-6</v>
      </c>
      <c r="QS8" s="96">
        <v>3.554946439065042E-5</v>
      </c>
      <c r="QT8" s="96">
        <v>1.3426842639731571E-5</v>
      </c>
      <c r="QU8" s="96">
        <v>3.1296154353850576E-5</v>
      </c>
      <c r="QV8" s="96">
        <v>3.5227545530285489E-5</v>
      </c>
      <c r="QW8" s="96">
        <v>2.7467019644229978E-5</v>
      </c>
      <c r="QX8" s="96">
        <v>1.8277032831921573E-5</v>
      </c>
      <c r="QY8" s="96">
        <v>1.7062851802805798E-5</v>
      </c>
      <c r="QZ8" s="96">
        <v>7.3184564078404167E-5</v>
      </c>
      <c r="RA8" s="96">
        <v>9.0848535164792627E-6</v>
      </c>
      <c r="RB8" s="96">
        <v>1.9089760417620652E-5</v>
      </c>
      <c r="RC8" s="96">
        <v>2.2035671810239016E-5</v>
      </c>
      <c r="RD8" s="96">
        <v>2.4829287507781767E-6</v>
      </c>
      <c r="RE8" s="96">
        <v>4.597002198551548E-6</v>
      </c>
      <c r="RF8" s="96">
        <v>3.3531091982507241E-6</v>
      </c>
      <c r="RG8" s="96">
        <v>2.7736027269752152E-6</v>
      </c>
      <c r="RH8" s="96">
        <v>4.6214231526582662E-6</v>
      </c>
      <c r="RI8" s="96">
        <v>5.7908788152923693E-6</v>
      </c>
      <c r="RJ8" s="96">
        <v>9.385639052311605E-6</v>
      </c>
      <c r="RK8" s="96">
        <v>3.7729017855854314E-6</v>
      </c>
      <c r="RL8" s="96">
        <v>1.4344590937454498E-4</v>
      </c>
      <c r="RM8" s="96">
        <v>2.6622595034073724E-5</v>
      </c>
      <c r="RN8" s="96">
        <v>9.5927657778642567E-5</v>
      </c>
      <c r="RO8" s="96">
        <v>1.2658060537569799E-5</v>
      </c>
      <c r="RP8" s="96">
        <v>9.4273909401469487E-6</v>
      </c>
      <c r="RQ8" s="96">
        <v>7.4818504122989599E-6</v>
      </c>
      <c r="RR8" s="96">
        <v>8.9722974915582446E-6</v>
      </c>
      <c r="RS8" s="96">
        <v>9.8349722693218149E-6</v>
      </c>
      <c r="RT8" s="96">
        <v>1.0229641154275964E-5</v>
      </c>
      <c r="RU8" s="96">
        <v>7.3676567067296453E-6</v>
      </c>
      <c r="RV8" s="96">
        <v>9.0158856572413666E-6</v>
      </c>
      <c r="RW8" s="96">
        <v>5.3682749698391937E-6</v>
      </c>
      <c r="RX8" s="96">
        <v>4.6342627152091325E-5</v>
      </c>
      <c r="RY8" s="96">
        <v>2.5607068054857386E-6</v>
      </c>
      <c r="RZ8" s="96">
        <v>4.0769842528769732E-6</v>
      </c>
      <c r="SA8" s="96">
        <v>2.1277425519027557E-6</v>
      </c>
      <c r="SB8" s="96">
        <v>2.8409979033125133E-6</v>
      </c>
      <c r="SC8" s="96">
        <v>2.985523029981627E-6</v>
      </c>
      <c r="SD8" s="96">
        <v>1.2141683640154943E-6</v>
      </c>
      <c r="SE8" s="96">
        <v>3.0845499493563329E-6</v>
      </c>
      <c r="SF8" s="96">
        <v>3.2661090840708207E-6</v>
      </c>
      <c r="SG8" s="96">
        <v>1.7277687746036874E-6</v>
      </c>
      <c r="SH8" s="96">
        <v>1.9393135498566647E-6</v>
      </c>
      <c r="SI8" s="96">
        <v>2.8193189773566436E-6</v>
      </c>
      <c r="SJ8" s="96">
        <v>3.4233485761150588E-6</v>
      </c>
      <c r="SK8" s="96">
        <v>2.8657934252125408E-6</v>
      </c>
      <c r="SL8" s="96">
        <v>2.8951106923863578E-6</v>
      </c>
      <c r="SM8" s="96">
        <v>5.7052249370496363E-6</v>
      </c>
      <c r="SN8" s="96">
        <v>2.9058675250752248E-6</v>
      </c>
      <c r="SO8" s="96">
        <v>1.7396619667193704E-6</v>
      </c>
      <c r="SR8" s="96">
        <v>7.8914284852732785E-6</v>
      </c>
      <c r="SS8" s="96">
        <v>9.7546815400481272E-3</v>
      </c>
      <c r="ST8" s="96">
        <v>1.3795602956113326E-5</v>
      </c>
      <c r="SU8" s="96">
        <v>2.4839638116251937E-6</v>
      </c>
      <c r="SV8" s="96">
        <v>9.6240952705365529E-6</v>
      </c>
      <c r="SW8" s="96">
        <v>1.063395178485021E-5</v>
      </c>
      <c r="SX8" s="96">
        <v>1.9212846349592154E-4</v>
      </c>
      <c r="SY8" s="96">
        <v>2.0214484840673004E-5</v>
      </c>
      <c r="SZ8" s="96">
        <v>2.3620428182038409E-4</v>
      </c>
      <c r="TA8" s="96">
        <v>6.1789279110484007E-5</v>
      </c>
      <c r="TB8" s="96">
        <v>1.2425512759665878E-4</v>
      </c>
      <c r="TC8" s="96">
        <v>2.4263263342314241E-5</v>
      </c>
      <c r="TD8" s="96">
        <v>1.5202461333209245E-5</v>
      </c>
      <c r="TE8" s="96">
        <v>8.1286098952202213E-6</v>
      </c>
      <c r="TF8" s="96">
        <v>8.6623538635989466E-6</v>
      </c>
      <c r="TG8" s="96">
        <v>5.6208777012476811E-6</v>
      </c>
      <c r="TH8" s="96">
        <v>5.8383066293959124E-6</v>
      </c>
      <c r="TI8" s="96">
        <v>4.4160920484278227E-6</v>
      </c>
      <c r="TJ8" s="96">
        <v>1.9687260052341301E-5</v>
      </c>
      <c r="TK8" s="96">
        <v>1.5849515759307475E-5</v>
      </c>
      <c r="TL8" s="96">
        <v>3.0172201744116769E-5</v>
      </c>
      <c r="TM8" s="96">
        <v>3.4942492375878826E-3</v>
      </c>
      <c r="TN8" s="96">
        <v>7.4036331936235694E-5</v>
      </c>
      <c r="TO8" s="96">
        <v>7.5892959687550536E-5</v>
      </c>
      <c r="TP8" s="96">
        <v>2.3556399605420808E-5</v>
      </c>
      <c r="TQ8" s="96">
        <v>1.3125302928968057E-5</v>
      </c>
      <c r="TR8" s="96">
        <v>8.2454020207215645E-6</v>
      </c>
      <c r="TS8" s="96">
        <v>3.235954749031277E-5</v>
      </c>
      <c r="TT8" s="96">
        <v>1.2859512826884729E-5</v>
      </c>
      <c r="TU8" s="96">
        <v>3.1296154353850576E-5</v>
      </c>
      <c r="TV8" s="96">
        <v>3.4373349487526725E-5</v>
      </c>
      <c r="TW8" s="96">
        <v>2.7464189267942173E-5</v>
      </c>
      <c r="TX8" s="96">
        <v>1.7423684051933928E-5</v>
      </c>
      <c r="TY8" s="96">
        <v>1.6390719464661195E-5</v>
      </c>
      <c r="TZ8" s="96">
        <v>7.1389313235355409E-5</v>
      </c>
      <c r="UA8" s="96">
        <v>9.0848535164792627E-6</v>
      </c>
      <c r="UB8" s="96">
        <v>1.8911688252176428E-5</v>
      </c>
      <c r="UC8" s="96">
        <v>2.2035671810239016E-5</v>
      </c>
      <c r="UD8" s="96">
        <v>2.0232124483215864E-6</v>
      </c>
      <c r="UE8" s="96">
        <v>1.6674063025706074E-7</v>
      </c>
      <c r="UF8" s="96">
        <v>2.7473407266169933E-6</v>
      </c>
      <c r="UG8" s="96">
        <v>1.0190458311109287E-6</v>
      </c>
      <c r="UH8" s="96">
        <v>3.7463473119357984E-6</v>
      </c>
      <c r="UI8" s="96">
        <v>4.2553104695488641E-6</v>
      </c>
      <c r="UJ8" s="96">
        <v>7.6672324584316571E-6</v>
      </c>
      <c r="UK8" s="96">
        <v>3.2374098513316159E-6</v>
      </c>
      <c r="UL8" s="96">
        <v>1.2552778350412628E-4</v>
      </c>
      <c r="UM8" s="96">
        <v>2.5496214834038195E-5</v>
      </c>
      <c r="UN8" s="96">
        <v>6.0990179695366995E-5</v>
      </c>
      <c r="UO8" s="96">
        <v>1.1344805636712556E-5</v>
      </c>
      <c r="UP8" s="96">
        <v>7.691108965129874E-6</v>
      </c>
      <c r="UQ8" s="96">
        <v>6.2138236633802946E-6</v>
      </c>
      <c r="UR8" s="96">
        <v>6.0490214747069885E-6</v>
      </c>
      <c r="US8" s="96">
        <v>6.0102886572491985E-6</v>
      </c>
      <c r="UT8" s="96">
        <v>6.8339366510748404E-6</v>
      </c>
      <c r="UU8" s="96">
        <v>2.5782595833197477E-6</v>
      </c>
      <c r="UV8" s="96">
        <v>8.0286322758666595E-6</v>
      </c>
      <c r="UW8" s="96">
        <v>3.7238104620859703E-6</v>
      </c>
      <c r="UX8" s="96">
        <v>4.6342627152091325E-5</v>
      </c>
      <c r="UY8" s="96">
        <v>2.5605063373346656E-6</v>
      </c>
      <c r="UZ8" s="96">
        <v>4.075689022230974E-6</v>
      </c>
      <c r="VA8" s="96">
        <v>2.1276172586131632E-6</v>
      </c>
      <c r="VB8" s="96">
        <v>2.8378473817793686E-6</v>
      </c>
      <c r="VC8" s="96">
        <v>2.8522462047540727E-6</v>
      </c>
      <c r="VD8" s="96">
        <v>1.2141421816431574E-6</v>
      </c>
      <c r="VE8" s="96">
        <v>2.8586288921907487E-6</v>
      </c>
      <c r="VF8" s="96">
        <v>3.0469894920214119E-6</v>
      </c>
      <c r="VG8" s="96">
        <v>1.7277687746036874E-6</v>
      </c>
      <c r="VH8" s="96">
        <v>1.8413730168887754E-6</v>
      </c>
      <c r="VI8" s="96">
        <v>2.8191871035722893E-6</v>
      </c>
      <c r="VJ8" s="96">
        <v>3.3320211242214928E-6</v>
      </c>
      <c r="VK8" s="96">
        <v>2.6868802006916746E-6</v>
      </c>
      <c r="VL8" s="96">
        <v>2.8277465831050526E-6</v>
      </c>
      <c r="VM8" s="96">
        <v>5.7052249370496363E-6</v>
      </c>
      <c r="VN8" s="96">
        <v>2.8740562320742697E-6</v>
      </c>
      <c r="VO8" s="96">
        <v>1.7396619667193704E-6</v>
      </c>
    </row>
    <row r="9" spans="1:587">
      <c r="A9" s="17"/>
      <c r="B9" s="17"/>
      <c r="C9" s="17" t="s">
        <v>131</v>
      </c>
      <c r="D9" s="17" t="s">
        <v>533</v>
      </c>
      <c r="E9" s="95">
        <v>419</v>
      </c>
      <c r="F9" s="95">
        <v>0</v>
      </c>
      <c r="G9" s="95">
        <v>76499</v>
      </c>
      <c r="H9" s="95">
        <v>81</v>
      </c>
      <c r="I9" s="95">
        <v>27</v>
      </c>
      <c r="J9" s="95">
        <v>1798</v>
      </c>
      <c r="K9" s="95">
        <v>0</v>
      </c>
      <c r="L9" s="95">
        <v>1</v>
      </c>
      <c r="M9" s="95">
        <v>7</v>
      </c>
      <c r="N9" s="95">
        <v>0</v>
      </c>
      <c r="O9" s="95">
        <v>0</v>
      </c>
      <c r="P9" s="95">
        <v>0</v>
      </c>
      <c r="Q9" s="95">
        <v>0</v>
      </c>
      <c r="R9" s="95">
        <v>0</v>
      </c>
      <c r="S9" s="95">
        <v>0</v>
      </c>
      <c r="T9" s="95">
        <v>0</v>
      </c>
      <c r="U9" s="95">
        <v>0</v>
      </c>
      <c r="V9" s="95">
        <v>0</v>
      </c>
      <c r="W9" s="95">
        <v>0</v>
      </c>
      <c r="X9" s="95">
        <v>1557</v>
      </c>
      <c r="Y9" s="95">
        <v>2</v>
      </c>
      <c r="Z9" s="95">
        <v>0</v>
      </c>
      <c r="AA9" s="95">
        <v>0</v>
      </c>
      <c r="AB9" s="95">
        <v>0</v>
      </c>
      <c r="AC9" s="95">
        <v>297</v>
      </c>
      <c r="AD9" s="95">
        <v>0</v>
      </c>
      <c r="AE9" s="95">
        <v>0</v>
      </c>
      <c r="AF9" s="95">
        <v>517</v>
      </c>
      <c r="AG9" s="95">
        <v>2</v>
      </c>
      <c r="AH9" s="95">
        <v>962</v>
      </c>
      <c r="AI9" s="95">
        <v>7678</v>
      </c>
      <c r="AJ9" s="95">
        <v>20350</v>
      </c>
      <c r="AK9" s="95">
        <v>258</v>
      </c>
      <c r="AL9" s="95">
        <v>8</v>
      </c>
      <c r="AM9" s="95">
        <v>460260</v>
      </c>
      <c r="AN9" s="95">
        <v>0</v>
      </c>
      <c r="AO9" s="95">
        <v>375</v>
      </c>
      <c r="AP9" s="95">
        <v>97</v>
      </c>
      <c r="AQ9" s="95">
        <v>2930</v>
      </c>
      <c r="AR9" s="95">
        <v>0</v>
      </c>
      <c r="AS9" s="95">
        <v>103643</v>
      </c>
      <c r="AT9" s="95">
        <v>104</v>
      </c>
      <c r="AU9" s="95">
        <v>303</v>
      </c>
      <c r="AV9" s="95">
        <v>2745</v>
      </c>
      <c r="AW9" s="95">
        <v>1</v>
      </c>
      <c r="AX9" s="95">
        <v>3</v>
      </c>
      <c r="AY9" s="95">
        <v>45</v>
      </c>
      <c r="AZ9" s="95">
        <v>0</v>
      </c>
      <c r="BA9" s="95">
        <v>0</v>
      </c>
      <c r="BB9" s="95">
        <v>0</v>
      </c>
      <c r="BC9" s="95">
        <v>0</v>
      </c>
      <c r="BD9" s="95">
        <v>0</v>
      </c>
      <c r="BE9" s="95">
        <v>0</v>
      </c>
      <c r="BF9" s="95">
        <v>0</v>
      </c>
      <c r="BG9" s="95">
        <v>0</v>
      </c>
      <c r="BH9" s="95">
        <v>0</v>
      </c>
      <c r="BI9" s="95">
        <v>0</v>
      </c>
      <c r="BJ9" s="95">
        <v>355</v>
      </c>
      <c r="BK9" s="95">
        <v>1</v>
      </c>
      <c r="BL9" s="95">
        <v>0</v>
      </c>
      <c r="BM9" s="95">
        <v>0</v>
      </c>
      <c r="BN9" s="95">
        <v>0</v>
      </c>
      <c r="BO9" s="95">
        <v>162</v>
      </c>
      <c r="BP9" s="95">
        <v>0</v>
      </c>
      <c r="BQ9" s="95">
        <v>0</v>
      </c>
      <c r="BR9" s="95">
        <v>76</v>
      </c>
      <c r="BS9" s="95">
        <v>0</v>
      </c>
      <c r="BT9" s="95">
        <v>161</v>
      </c>
      <c r="BU9" s="95">
        <v>2142</v>
      </c>
      <c r="BV9" s="95">
        <v>7741</v>
      </c>
      <c r="BW9" s="95">
        <v>106</v>
      </c>
      <c r="BX9" s="95">
        <v>6</v>
      </c>
      <c r="BY9" s="95">
        <v>64402</v>
      </c>
      <c r="BZ9" s="95">
        <v>0</v>
      </c>
      <c r="CA9" s="95">
        <v>6</v>
      </c>
      <c r="CB9" s="95">
        <v>9</v>
      </c>
      <c r="CC9" s="95">
        <v>756136</v>
      </c>
      <c r="CD9" s="95">
        <v>43819</v>
      </c>
      <c r="CE9" s="95">
        <v>0</v>
      </c>
      <c r="CF9" s="95">
        <v>668844</v>
      </c>
      <c r="CG9" s="95">
        <v>119326</v>
      </c>
      <c r="CH9" s="95">
        <v>0</v>
      </c>
      <c r="CI9" s="95">
        <v>0</v>
      </c>
      <c r="CJ9" s="95">
        <v>0</v>
      </c>
      <c r="CK9" s="95">
        <v>-929</v>
      </c>
      <c r="CL9" s="95">
        <v>831060</v>
      </c>
      <c r="CM9" s="95">
        <v>1402255</v>
      </c>
      <c r="CN9" s="95">
        <v>12122</v>
      </c>
      <c r="CO9" s="95">
        <v>12122</v>
      </c>
      <c r="CP9" s="95">
        <v>843182</v>
      </c>
      <c r="CQ9" s="95">
        <v>1414377</v>
      </c>
      <c r="CR9" s="95">
        <v>-658079</v>
      </c>
      <c r="CS9" s="95">
        <v>-55230</v>
      </c>
      <c r="CT9" s="95">
        <v>-56227</v>
      </c>
      <c r="CU9" s="95">
        <v>-769536</v>
      </c>
      <c r="CV9" s="95">
        <v>0</v>
      </c>
      <c r="CW9" s="95">
        <v>7402</v>
      </c>
      <c r="CX9" s="95">
        <v>2862</v>
      </c>
      <c r="CY9" s="95">
        <v>320898</v>
      </c>
      <c r="CZ9" s="95">
        <v>0</v>
      </c>
      <c r="DA9" s="95">
        <v>0</v>
      </c>
      <c r="DB9" s="95">
        <v>0</v>
      </c>
      <c r="DC9" s="95">
        <v>-643</v>
      </c>
      <c r="DD9" s="95">
        <v>330519</v>
      </c>
      <c r="DE9" s="95">
        <v>515460</v>
      </c>
      <c r="DF9" s="95">
        <v>1629</v>
      </c>
      <c r="DG9" s="95">
        <v>1629</v>
      </c>
      <c r="DH9" s="95">
        <v>332148</v>
      </c>
      <c r="DI9" s="95">
        <v>517089</v>
      </c>
      <c r="DJ9" s="95">
        <v>0</v>
      </c>
      <c r="DK9" s="95">
        <v>0</v>
      </c>
      <c r="DL9" s="95">
        <v>0</v>
      </c>
      <c r="DM9" s="95">
        <v>0</v>
      </c>
      <c r="DN9" s="95">
        <v>1161579</v>
      </c>
      <c r="DO9" s="95">
        <v>1917715</v>
      </c>
      <c r="DP9" s="95">
        <v>13751</v>
      </c>
      <c r="DQ9" s="95">
        <v>1175330</v>
      </c>
      <c r="DR9" s="95">
        <v>1931466</v>
      </c>
      <c r="DS9" s="95">
        <v>-769536</v>
      </c>
      <c r="DT9" s="95">
        <v>1161930</v>
      </c>
      <c r="DV9" s="96">
        <f t="shared" si="114"/>
        <v>4.1193125958551256E-3</v>
      </c>
      <c r="DW9" s="96">
        <f t="shared" si="0"/>
        <v>0</v>
      </c>
      <c r="DX9" s="96">
        <f t="shared" si="1"/>
        <v>6.5837873193738003E-2</v>
      </c>
      <c r="DY9" s="96">
        <f t="shared" si="2"/>
        <v>9.7712796757382743E-4</v>
      </c>
      <c r="DZ9" s="96">
        <f t="shared" si="3"/>
        <v>9.4715572643336236E-5</v>
      </c>
      <c r="EA9" s="96">
        <f t="shared" si="4"/>
        <v>3.5173864136548148E-3</v>
      </c>
      <c r="EB9" s="96">
        <f t="shared" si="5"/>
        <v>0</v>
      </c>
      <c r="EC9" s="96">
        <f t="shared" si="6"/>
        <v>4.9873321762722681E-6</v>
      </c>
      <c r="ED9" s="96">
        <f t="shared" si="7"/>
        <v>4.2908457870024152E-5</v>
      </c>
      <c r="EE9" s="96">
        <f t="shared" si="8"/>
        <v>0</v>
      </c>
      <c r="EF9" s="96">
        <f t="shared" si="9"/>
        <v>0</v>
      </c>
      <c r="EG9" s="96">
        <f t="shared" si="10"/>
        <v>0</v>
      </c>
      <c r="EH9" s="96">
        <f t="shared" si="11"/>
        <v>0</v>
      </c>
      <c r="EI9" s="96">
        <f t="shared" si="12"/>
        <v>0</v>
      </c>
      <c r="EJ9" s="96">
        <f t="shared" si="13"/>
        <v>0</v>
      </c>
      <c r="EK9" s="96">
        <f t="shared" si="14"/>
        <v>0</v>
      </c>
      <c r="EL9" s="96">
        <f t="shared" si="15"/>
        <v>0</v>
      </c>
      <c r="EM9" s="96">
        <f t="shared" si="16"/>
        <v>0</v>
      </c>
      <c r="EN9" s="96">
        <f t="shared" si="17"/>
        <v>0</v>
      </c>
      <c r="EO9" s="96">
        <f t="shared" si="18"/>
        <v>1.1989465902790611E-3</v>
      </c>
      <c r="EP9" s="96">
        <f t="shared" si="19"/>
        <v>2.3963460515406106E-7</v>
      </c>
      <c r="EQ9" s="96">
        <f t="shared" si="20"/>
        <v>0</v>
      </c>
      <c r="ER9" s="96">
        <f t="shared" si="21"/>
        <v>0</v>
      </c>
      <c r="ES9" s="96">
        <f t="shared" si="22"/>
        <v>0</v>
      </c>
      <c r="ET9" s="96">
        <f t="shared" si="23"/>
        <v>1.2301731400351646E-5</v>
      </c>
      <c r="EU9" s="96">
        <f t="shared" si="24"/>
        <v>0</v>
      </c>
      <c r="EV9" s="96">
        <f t="shared" si="25"/>
        <v>0</v>
      </c>
      <c r="EW9" s="96">
        <f t="shared" si="26"/>
        <v>6.8473946193252553E-5</v>
      </c>
      <c r="EX9" s="96">
        <f t="shared" si="27"/>
        <v>8.8736498741716445E-8</v>
      </c>
      <c r="EY9" s="96">
        <f t="shared" si="28"/>
        <v>1.4422983218664119E-4</v>
      </c>
      <c r="EZ9" s="96">
        <f t="shared" si="29"/>
        <v>1.0903708382747714E-3</v>
      </c>
      <c r="FA9" s="96">
        <f t="shared" si="30"/>
        <v>2.7955055414200509E-3</v>
      </c>
      <c r="FB9" s="96">
        <f t="shared" si="31"/>
        <v>4.3761449216364747E-4</v>
      </c>
      <c r="FC9" s="96">
        <f t="shared" si="32"/>
        <v>3.1149400819860019E-7</v>
      </c>
      <c r="FD9" s="96">
        <f t="shared" si="33"/>
        <v>4.5875756896165062E-2</v>
      </c>
      <c r="FE9" s="96">
        <f t="shared" si="34"/>
        <v>0</v>
      </c>
      <c r="FF9" s="96">
        <f t="shared" si="35"/>
        <v>4.9972481820011118E-4</v>
      </c>
      <c r="FG9" s="96">
        <f t="shared" si="36"/>
        <v>3.158840606498699E-6</v>
      </c>
      <c r="FH9" s="96">
        <f t="shared" si="37"/>
        <v>2.2915857507477375E-4</v>
      </c>
      <c r="FI9" s="96">
        <f t="shared" si="38"/>
        <v>0</v>
      </c>
      <c r="FJ9" s="96">
        <f t="shared" si="39"/>
        <v>2.787696908008046E-3</v>
      </c>
      <c r="FK9" s="96">
        <f t="shared" si="40"/>
        <v>2.9687956737795967E-5</v>
      </c>
      <c r="FL9" s="96">
        <f t="shared" si="41"/>
        <v>2.5967203336485677E-5</v>
      </c>
      <c r="FM9" s="96">
        <f t="shared" si="42"/>
        <v>9.9833585232805188E-5</v>
      </c>
      <c r="FN9" s="96">
        <f t="shared" si="43"/>
        <v>5.9506297670495064E-8</v>
      </c>
      <c r="FO9" s="96">
        <f t="shared" si="44"/>
        <v>2.1743102489954869E-7</v>
      </c>
      <c r="FP9" s="96">
        <f t="shared" si="45"/>
        <v>7.3200726151203421E-6</v>
      </c>
      <c r="FQ9" s="96">
        <f t="shared" si="46"/>
        <v>0</v>
      </c>
      <c r="FR9" s="96">
        <f t="shared" si="47"/>
        <v>0</v>
      </c>
      <c r="FS9" s="96">
        <f t="shared" si="48"/>
        <v>0</v>
      </c>
      <c r="FT9" s="96">
        <f t="shared" si="49"/>
        <v>0</v>
      </c>
      <c r="FU9" s="96">
        <f t="shared" si="50"/>
        <v>0</v>
      </c>
      <c r="FV9" s="96">
        <f t="shared" si="51"/>
        <v>0</v>
      </c>
      <c r="FW9" s="96">
        <f t="shared" si="52"/>
        <v>0</v>
      </c>
      <c r="FX9" s="96">
        <f t="shared" si="53"/>
        <v>0</v>
      </c>
      <c r="FY9" s="96">
        <f t="shared" si="54"/>
        <v>0</v>
      </c>
      <c r="FZ9" s="96">
        <f t="shared" si="55"/>
        <v>0</v>
      </c>
      <c r="GA9" s="96">
        <f t="shared" si="56"/>
        <v>4.113236592325998E-5</v>
      </c>
      <c r="GB9" s="96">
        <f t="shared" si="57"/>
        <v>1.9051055858095847E-8</v>
      </c>
      <c r="GC9" s="96">
        <f t="shared" si="58"/>
        <v>0</v>
      </c>
      <c r="GD9" s="96">
        <f t="shared" si="59"/>
        <v>0</v>
      </c>
      <c r="GE9" s="96">
        <f t="shared" si="60"/>
        <v>0</v>
      </c>
      <c r="GF9" s="96">
        <f t="shared" si="61"/>
        <v>2.2709451160507626E-6</v>
      </c>
      <c r="GG9" s="96">
        <f t="shared" si="62"/>
        <v>0</v>
      </c>
      <c r="GH9" s="96">
        <f t="shared" si="63"/>
        <v>0</v>
      </c>
      <c r="GI9" s="96">
        <f t="shared" si="64"/>
        <v>1.60137883774916E-6</v>
      </c>
      <c r="GJ9" s="96">
        <f t="shared" si="65"/>
        <v>0</v>
      </c>
      <c r="GK9" s="96">
        <f t="shared" si="66"/>
        <v>4.8685896587829285E-6</v>
      </c>
      <c r="GL9" s="96">
        <f t="shared" si="67"/>
        <v>5.8462496922326188E-5</v>
      </c>
      <c r="GM9" s="96">
        <f t="shared" si="68"/>
        <v>1.2835933210897003E-4</v>
      </c>
      <c r="GN9" s="96">
        <f t="shared" si="69"/>
        <v>2.7588123885251102E-5</v>
      </c>
      <c r="GO9" s="96">
        <f t="shared" si="70"/>
        <v>1.2218484090148952E-7</v>
      </c>
      <c r="GP9" s="96">
        <f t="shared" si="71"/>
        <v>1.4384006517807395E-3</v>
      </c>
      <c r="GQ9" s="96">
        <f t="shared" si="72"/>
        <v>0</v>
      </c>
      <c r="GR9" s="96">
        <f t="shared" si="73"/>
        <v>1.5218480307920585E-6</v>
      </c>
      <c r="GS9" s="96">
        <f t="shared" si="74"/>
        <v>1.7461009372060973E-7</v>
      </c>
      <c r="GU9" s="96">
        <f t="shared" si="115"/>
        <v>4.1193125958551256E-3</v>
      </c>
      <c r="GV9" s="96">
        <f t="shared" si="75"/>
        <v>0</v>
      </c>
      <c r="GW9" s="96">
        <f t="shared" si="76"/>
        <v>6.5837873193738003E-2</v>
      </c>
      <c r="GX9" s="96">
        <f t="shared" si="77"/>
        <v>9.7712796757382743E-4</v>
      </c>
      <c r="GY9" s="96">
        <f t="shared" si="78"/>
        <v>9.4715572643336236E-5</v>
      </c>
      <c r="GZ9" s="96">
        <f t="shared" si="79"/>
        <v>3.5173864136548148E-3</v>
      </c>
      <c r="HA9" s="96">
        <f t="shared" si="80"/>
        <v>0</v>
      </c>
      <c r="HB9" s="96">
        <f t="shared" si="81"/>
        <v>4.9873321762722681E-6</v>
      </c>
      <c r="HC9" s="96">
        <f t="shared" si="82"/>
        <v>4.2908457870024152E-5</v>
      </c>
      <c r="HD9" s="96">
        <f t="shared" si="83"/>
        <v>0</v>
      </c>
      <c r="HE9" s="96">
        <f t="shared" si="84"/>
        <v>0</v>
      </c>
      <c r="HF9" s="96">
        <f t="shared" si="85"/>
        <v>0</v>
      </c>
      <c r="HG9" s="96">
        <f t="shared" si="86"/>
        <v>0</v>
      </c>
      <c r="HH9" s="96">
        <f t="shared" si="87"/>
        <v>0</v>
      </c>
      <c r="HI9" s="96">
        <f t="shared" si="88"/>
        <v>0</v>
      </c>
      <c r="HJ9" s="96">
        <f t="shared" si="89"/>
        <v>0</v>
      </c>
      <c r="HK9" s="96">
        <f t="shared" si="90"/>
        <v>0</v>
      </c>
      <c r="HL9" s="96">
        <f t="shared" si="91"/>
        <v>0</v>
      </c>
      <c r="HM9" s="96">
        <f t="shared" si="92"/>
        <v>0</v>
      </c>
      <c r="HN9" s="96">
        <f t="shared" si="93"/>
        <v>1.1989465902790611E-3</v>
      </c>
      <c r="HO9" s="96">
        <f t="shared" si="94"/>
        <v>2.3963460515406106E-7</v>
      </c>
      <c r="HP9" s="96">
        <f t="shared" si="95"/>
        <v>0</v>
      </c>
      <c r="HQ9" s="96">
        <f t="shared" si="96"/>
        <v>0</v>
      </c>
      <c r="HR9" s="96">
        <f t="shared" si="97"/>
        <v>0</v>
      </c>
      <c r="HS9" s="96">
        <f t="shared" si="98"/>
        <v>1.2301731400351646E-5</v>
      </c>
      <c r="HT9" s="96">
        <f t="shared" si="99"/>
        <v>0</v>
      </c>
      <c r="HU9" s="96">
        <f t="shared" si="100"/>
        <v>0</v>
      </c>
      <c r="HV9" s="96">
        <f t="shared" si="101"/>
        <v>6.8473946193252553E-5</v>
      </c>
      <c r="HW9" s="96">
        <f t="shared" si="102"/>
        <v>8.8736498741716445E-8</v>
      </c>
      <c r="HX9" s="96">
        <f t="shared" si="103"/>
        <v>1.4422983218664119E-4</v>
      </c>
      <c r="HY9" s="96">
        <f t="shared" si="104"/>
        <v>1.0903708382747714E-3</v>
      </c>
      <c r="HZ9" s="96">
        <f t="shared" si="105"/>
        <v>2.7955055414200509E-3</v>
      </c>
      <c r="IA9" s="96">
        <f t="shared" si="106"/>
        <v>4.3761449216364747E-4</v>
      </c>
      <c r="IB9" s="96">
        <f t="shared" si="107"/>
        <v>3.1149400819860019E-7</v>
      </c>
      <c r="IC9" s="96">
        <f t="shared" si="108"/>
        <v>4.5875756896165062E-2</v>
      </c>
      <c r="ID9" s="96">
        <f t="shared" si="109"/>
        <v>0</v>
      </c>
      <c r="IE9" s="96">
        <f t="shared" si="110"/>
        <v>4.9972481820011118E-4</v>
      </c>
      <c r="IF9" s="96">
        <f t="shared" si="111"/>
        <v>3.158840606498699E-6</v>
      </c>
      <c r="IG9" s="1">
        <v>0</v>
      </c>
      <c r="IH9" s="1">
        <v>0</v>
      </c>
      <c r="II9" s="1">
        <v>0</v>
      </c>
      <c r="IJ9" s="1">
        <v>0</v>
      </c>
      <c r="IK9" s="1">
        <v>0</v>
      </c>
      <c r="IL9" s="1">
        <v>0</v>
      </c>
      <c r="IM9" s="1">
        <v>0</v>
      </c>
      <c r="IN9" s="1">
        <v>0</v>
      </c>
      <c r="IO9" s="1">
        <v>0</v>
      </c>
      <c r="IP9" s="1">
        <v>0</v>
      </c>
      <c r="IQ9" s="1">
        <v>0</v>
      </c>
      <c r="IR9" s="1">
        <v>0</v>
      </c>
      <c r="IS9" s="1">
        <v>0</v>
      </c>
      <c r="IT9" s="1">
        <v>0</v>
      </c>
      <c r="IU9" s="1">
        <v>0</v>
      </c>
      <c r="IV9" s="1">
        <v>0</v>
      </c>
      <c r="IW9" s="1">
        <v>0</v>
      </c>
      <c r="IX9" s="1">
        <v>0</v>
      </c>
      <c r="IY9" s="1">
        <v>0</v>
      </c>
      <c r="IZ9" s="1">
        <v>0</v>
      </c>
      <c r="JA9" s="1">
        <v>0</v>
      </c>
      <c r="JB9" s="1">
        <v>0</v>
      </c>
      <c r="JC9" s="1">
        <v>0</v>
      </c>
      <c r="JD9" s="1">
        <v>0</v>
      </c>
      <c r="JE9" s="1">
        <v>0</v>
      </c>
      <c r="JF9" s="1">
        <v>0</v>
      </c>
      <c r="JG9" s="1">
        <v>0</v>
      </c>
      <c r="JH9" s="1">
        <v>0</v>
      </c>
      <c r="JI9" s="1">
        <v>0</v>
      </c>
      <c r="JJ9" s="1">
        <v>0</v>
      </c>
      <c r="JK9" s="1">
        <v>0</v>
      </c>
      <c r="JL9" s="1">
        <v>0</v>
      </c>
      <c r="JM9" s="1">
        <v>0</v>
      </c>
      <c r="JN9" s="1">
        <v>0</v>
      </c>
      <c r="JO9" s="1">
        <v>0</v>
      </c>
      <c r="JP9" s="1">
        <v>0</v>
      </c>
      <c r="JQ9" s="1">
        <v>0</v>
      </c>
      <c r="JR9" s="1">
        <v>0</v>
      </c>
      <c r="JT9" s="25">
        <v>0</v>
      </c>
      <c r="JU9" s="25">
        <v>0</v>
      </c>
      <c r="JV9" s="25">
        <v>1</v>
      </c>
      <c r="JW9" s="25">
        <v>0</v>
      </c>
      <c r="JX9" s="25">
        <v>0</v>
      </c>
      <c r="JY9" s="25">
        <v>0</v>
      </c>
      <c r="JZ9" s="25">
        <v>0</v>
      </c>
      <c r="KA9" s="25">
        <v>0</v>
      </c>
      <c r="KB9" s="25">
        <v>0</v>
      </c>
      <c r="KC9" s="25">
        <v>0</v>
      </c>
      <c r="KD9" s="25">
        <v>0</v>
      </c>
      <c r="KE9" s="25">
        <v>0</v>
      </c>
      <c r="KF9" s="25">
        <v>0</v>
      </c>
      <c r="KG9" s="25">
        <v>0</v>
      </c>
      <c r="KH9" s="25">
        <v>0</v>
      </c>
      <c r="KI9" s="25">
        <v>0</v>
      </c>
      <c r="KJ9" s="25">
        <v>0</v>
      </c>
      <c r="KK9" s="25">
        <v>0</v>
      </c>
      <c r="KL9" s="25">
        <v>0</v>
      </c>
      <c r="KM9" s="25">
        <v>0</v>
      </c>
      <c r="KN9" s="25">
        <v>0</v>
      </c>
      <c r="KO9" s="25">
        <v>0</v>
      </c>
      <c r="KP9" s="25">
        <v>0</v>
      </c>
      <c r="KQ9" s="25">
        <v>0</v>
      </c>
      <c r="KR9" s="25">
        <v>0</v>
      </c>
      <c r="KS9" s="25">
        <v>0</v>
      </c>
      <c r="KT9" s="25">
        <v>0</v>
      </c>
      <c r="KU9" s="25">
        <v>0</v>
      </c>
      <c r="KV9" s="25">
        <v>0</v>
      </c>
      <c r="KW9" s="25">
        <v>0</v>
      </c>
      <c r="KX9" s="25">
        <v>0</v>
      </c>
      <c r="KY9" s="25">
        <v>0</v>
      </c>
      <c r="KZ9" s="25">
        <v>0</v>
      </c>
      <c r="LA9" s="25">
        <v>0</v>
      </c>
      <c r="LB9" s="25">
        <v>0</v>
      </c>
      <c r="LC9" s="25">
        <v>0</v>
      </c>
      <c r="LD9" s="25">
        <v>0</v>
      </c>
      <c r="LE9" s="25">
        <v>0</v>
      </c>
      <c r="LF9" s="25">
        <v>0</v>
      </c>
      <c r="LG9" s="25">
        <v>0</v>
      </c>
      <c r="LH9" s="25">
        <v>0</v>
      </c>
      <c r="LI9" s="25">
        <v>0</v>
      </c>
      <c r="LJ9" s="25">
        <v>0</v>
      </c>
      <c r="LK9" s="25">
        <v>0</v>
      </c>
      <c r="LL9" s="25">
        <v>0</v>
      </c>
      <c r="LM9" s="25">
        <v>0</v>
      </c>
      <c r="LN9" s="25">
        <v>0</v>
      </c>
      <c r="LO9" s="25">
        <v>0</v>
      </c>
      <c r="LP9" s="25">
        <v>0</v>
      </c>
      <c r="LQ9" s="25">
        <v>0</v>
      </c>
      <c r="LR9" s="25">
        <v>0</v>
      </c>
      <c r="LS9" s="25">
        <v>0</v>
      </c>
      <c r="LT9" s="25">
        <v>0</v>
      </c>
      <c r="LU9" s="25">
        <v>0</v>
      </c>
      <c r="LV9" s="25">
        <v>0</v>
      </c>
      <c r="LW9" s="25">
        <v>0</v>
      </c>
      <c r="LX9" s="25">
        <v>0</v>
      </c>
      <c r="LY9" s="25">
        <v>0</v>
      </c>
      <c r="LZ9" s="25">
        <v>0</v>
      </c>
      <c r="MA9" s="25">
        <v>0</v>
      </c>
      <c r="MB9" s="25">
        <v>0</v>
      </c>
      <c r="MC9" s="25">
        <v>0</v>
      </c>
      <c r="MD9" s="25">
        <v>0</v>
      </c>
      <c r="ME9" s="25">
        <v>0</v>
      </c>
      <c r="MF9" s="25">
        <v>0</v>
      </c>
      <c r="MG9" s="25">
        <v>0</v>
      </c>
      <c r="MH9" s="25">
        <v>0</v>
      </c>
      <c r="MI9" s="25">
        <v>0</v>
      </c>
      <c r="MJ9" s="25">
        <v>0</v>
      </c>
      <c r="MK9" s="25">
        <v>0</v>
      </c>
      <c r="ML9" s="25">
        <v>0</v>
      </c>
      <c r="MM9" s="25">
        <v>0</v>
      </c>
      <c r="MN9" s="25">
        <v>0</v>
      </c>
      <c r="MO9" s="25">
        <v>0</v>
      </c>
      <c r="MP9" s="25">
        <v>0</v>
      </c>
      <c r="MQ9" s="25">
        <v>0</v>
      </c>
      <c r="MS9" s="1">
        <f t="shared" si="116"/>
        <v>0</v>
      </c>
      <c r="MT9" s="1">
        <f t="shared" si="117"/>
        <v>0</v>
      </c>
      <c r="MU9" s="1">
        <f t="shared" si="118"/>
        <v>0.54878463617530338</v>
      </c>
      <c r="MV9" s="1">
        <f t="shared" si="119"/>
        <v>0</v>
      </c>
      <c r="MW9" s="1">
        <f t="shared" si="120"/>
        <v>0</v>
      </c>
      <c r="MX9" s="1">
        <f t="shared" si="121"/>
        <v>0</v>
      </c>
      <c r="MY9" s="1">
        <f t="shared" si="122"/>
        <v>0</v>
      </c>
      <c r="MZ9" s="1">
        <f t="shared" si="123"/>
        <v>0</v>
      </c>
      <c r="NA9" s="1">
        <f t="shared" si="124"/>
        <v>0</v>
      </c>
      <c r="NB9" s="1">
        <f t="shared" si="125"/>
        <v>0</v>
      </c>
      <c r="NC9" s="1">
        <f t="shared" si="126"/>
        <v>0</v>
      </c>
      <c r="ND9" s="1">
        <f t="shared" si="127"/>
        <v>0</v>
      </c>
      <c r="NE9" s="1">
        <f t="shared" si="128"/>
        <v>0</v>
      </c>
      <c r="NF9" s="1">
        <f t="shared" si="129"/>
        <v>0</v>
      </c>
      <c r="NG9" s="1">
        <f t="shared" si="130"/>
        <v>0</v>
      </c>
      <c r="NH9" s="1">
        <f t="shared" si="131"/>
        <v>0</v>
      </c>
      <c r="NI9" s="1">
        <f t="shared" si="132"/>
        <v>0</v>
      </c>
      <c r="NJ9" s="1">
        <f t="shared" si="133"/>
        <v>0</v>
      </c>
      <c r="NK9" s="1">
        <f t="shared" si="134"/>
        <v>0</v>
      </c>
      <c r="NL9" s="1">
        <f t="shared" si="135"/>
        <v>0</v>
      </c>
      <c r="NM9" s="1">
        <f t="shared" si="136"/>
        <v>0</v>
      </c>
      <c r="NN9" s="1">
        <f t="shared" si="137"/>
        <v>0</v>
      </c>
      <c r="NO9" s="1">
        <f t="shared" si="138"/>
        <v>0</v>
      </c>
      <c r="NP9" s="1">
        <f t="shared" si="139"/>
        <v>0</v>
      </c>
      <c r="NQ9" s="1">
        <f t="shared" si="140"/>
        <v>0</v>
      </c>
      <c r="NR9" s="1">
        <f t="shared" si="141"/>
        <v>0</v>
      </c>
      <c r="NS9" s="1">
        <f t="shared" si="142"/>
        <v>0</v>
      </c>
      <c r="NT9" s="1">
        <f t="shared" si="143"/>
        <v>0</v>
      </c>
      <c r="NU9" s="1">
        <f t="shared" si="144"/>
        <v>0</v>
      </c>
      <c r="NV9" s="1">
        <f t="shared" si="145"/>
        <v>0</v>
      </c>
      <c r="NW9" s="1">
        <f t="shared" si="146"/>
        <v>0</v>
      </c>
      <c r="NX9" s="1">
        <f t="shared" si="147"/>
        <v>0</v>
      </c>
      <c r="NY9" s="1">
        <f t="shared" si="148"/>
        <v>0</v>
      </c>
      <c r="NZ9" s="1">
        <f t="shared" si="149"/>
        <v>0</v>
      </c>
      <c r="OA9" s="1">
        <f t="shared" si="150"/>
        <v>0</v>
      </c>
      <c r="OB9" s="1">
        <f t="shared" si="151"/>
        <v>0</v>
      </c>
      <c r="OC9" s="1">
        <f t="shared" si="152"/>
        <v>0</v>
      </c>
      <c r="OD9" s="1">
        <f t="shared" si="153"/>
        <v>0</v>
      </c>
      <c r="OE9" s="1">
        <f t="shared" si="154"/>
        <v>0</v>
      </c>
      <c r="OF9" s="1">
        <f t="shared" si="155"/>
        <v>0</v>
      </c>
      <c r="OG9" s="1">
        <f t="shared" si="156"/>
        <v>0</v>
      </c>
      <c r="OH9" s="1">
        <f t="shared" si="157"/>
        <v>0</v>
      </c>
      <c r="OI9" s="1">
        <f t="shared" si="158"/>
        <v>0</v>
      </c>
      <c r="OJ9" s="1">
        <f t="shared" si="159"/>
        <v>0</v>
      </c>
      <c r="OK9" s="1">
        <f t="shared" si="160"/>
        <v>0</v>
      </c>
      <c r="OL9" s="1">
        <f t="shared" si="161"/>
        <v>0</v>
      </c>
      <c r="OM9" s="1">
        <f t="shared" si="162"/>
        <v>0</v>
      </c>
      <c r="ON9" s="1">
        <f t="shared" si="163"/>
        <v>0</v>
      </c>
      <c r="OO9" s="1">
        <f t="shared" si="164"/>
        <v>0</v>
      </c>
      <c r="OP9" s="1">
        <f t="shared" si="165"/>
        <v>0</v>
      </c>
      <c r="OQ9" s="1">
        <f t="shared" si="166"/>
        <v>0</v>
      </c>
      <c r="OR9" s="1">
        <f t="shared" si="167"/>
        <v>0</v>
      </c>
      <c r="OS9" s="1">
        <f t="shared" si="168"/>
        <v>0</v>
      </c>
      <c r="OT9" s="1">
        <f t="shared" si="169"/>
        <v>0</v>
      </c>
      <c r="OU9" s="1">
        <f t="shared" si="170"/>
        <v>0</v>
      </c>
      <c r="OV9" s="1">
        <f t="shared" si="171"/>
        <v>0</v>
      </c>
      <c r="OW9" s="1">
        <f t="shared" si="172"/>
        <v>0</v>
      </c>
      <c r="OX9" s="1">
        <f t="shared" si="173"/>
        <v>0</v>
      </c>
      <c r="OY9" s="1">
        <f t="shared" si="174"/>
        <v>0</v>
      </c>
      <c r="OZ9" s="1">
        <f t="shared" si="175"/>
        <v>0</v>
      </c>
      <c r="PA9" s="1">
        <f t="shared" si="176"/>
        <v>0</v>
      </c>
      <c r="PB9" s="1">
        <f t="shared" si="177"/>
        <v>0</v>
      </c>
      <c r="PC9" s="1">
        <f t="shared" si="178"/>
        <v>0</v>
      </c>
      <c r="PD9" s="1">
        <f t="shared" si="179"/>
        <v>0</v>
      </c>
      <c r="PE9" s="1">
        <f t="shared" si="180"/>
        <v>0</v>
      </c>
      <c r="PF9" s="1">
        <f t="shared" si="181"/>
        <v>0</v>
      </c>
      <c r="PG9" s="1">
        <f t="shared" si="182"/>
        <v>0</v>
      </c>
      <c r="PH9" s="1">
        <f t="shared" si="183"/>
        <v>0</v>
      </c>
      <c r="PI9" s="1">
        <f t="shared" si="184"/>
        <v>0</v>
      </c>
      <c r="PJ9" s="1">
        <f t="shared" si="185"/>
        <v>0</v>
      </c>
      <c r="PK9" s="1">
        <f t="shared" si="186"/>
        <v>0</v>
      </c>
      <c r="PL9" s="1">
        <f t="shared" si="187"/>
        <v>0</v>
      </c>
      <c r="PM9" s="1">
        <f t="shared" si="188"/>
        <v>0</v>
      </c>
      <c r="PN9" s="1">
        <f t="shared" si="189"/>
        <v>0</v>
      </c>
      <c r="PO9" s="1">
        <f t="shared" si="190"/>
        <v>0</v>
      </c>
      <c r="PP9" s="1">
        <f t="shared" si="191"/>
        <v>0</v>
      </c>
      <c r="PR9" s="96">
        <v>2.0645679633347507E-3</v>
      </c>
      <c r="PS9" s="96">
        <v>4.7023177558092991E-5</v>
      </c>
      <c r="PT9" s="96">
        <v>1.0312988325488157</v>
      </c>
      <c r="PU9" s="96">
        <v>5.1547596221265704E-4</v>
      </c>
      <c r="PV9" s="96">
        <v>9.0919589989121524E-5</v>
      </c>
      <c r="PW9" s="96">
        <v>1.7675854185066958E-3</v>
      </c>
      <c r="PX9" s="96">
        <v>1.8145640884768073E-5</v>
      </c>
      <c r="PY9" s="96">
        <v>8.5216064160406404E-5</v>
      </c>
      <c r="PZ9" s="96">
        <v>5.297258642068982E-5</v>
      </c>
      <c r="QA9" s="96">
        <v>1.4062644310554222E-5</v>
      </c>
      <c r="QB9" s="96">
        <v>2.3092261691456806E-5</v>
      </c>
      <c r="QC9" s="96">
        <v>1.9080751655797385E-5</v>
      </c>
      <c r="QD9" s="96">
        <v>2.2060806039302373E-5</v>
      </c>
      <c r="QE9" s="96">
        <v>2.211454138820583E-5</v>
      </c>
      <c r="QF9" s="96">
        <v>2.1847860857547071E-5</v>
      </c>
      <c r="QG9" s="96">
        <v>2.0388526254034309E-5</v>
      </c>
      <c r="QH9" s="96">
        <v>2.0169625246368595E-5</v>
      </c>
      <c r="QI9" s="96">
        <v>2.4885626360270728E-5</v>
      </c>
      <c r="QJ9" s="96">
        <v>1.9632274451638317E-5</v>
      </c>
      <c r="QK9" s="96">
        <v>6.0818739723880006E-4</v>
      </c>
      <c r="QL9" s="96">
        <v>3.7203610704337499E-5</v>
      </c>
      <c r="QM9" s="96">
        <v>1.6172935215887656E-5</v>
      </c>
      <c r="QN9" s="96">
        <v>5.5832418920124864E-5</v>
      </c>
      <c r="QO9" s="96">
        <v>2.2874067387403286E-5</v>
      </c>
      <c r="QP9" s="96">
        <v>4.6513279430625469E-5</v>
      </c>
      <c r="QQ9" s="96">
        <v>3.7573672510339762E-5</v>
      </c>
      <c r="QR9" s="96">
        <v>1.7027946953089966E-5</v>
      </c>
      <c r="QS9" s="96">
        <v>9.0601649551646488E-5</v>
      </c>
      <c r="QT9" s="96">
        <v>3.7639907800700122E-4</v>
      </c>
      <c r="QU9" s="96">
        <v>1.1782060702108291E-4</v>
      </c>
      <c r="QV9" s="96">
        <v>5.9413933942734976E-4</v>
      </c>
      <c r="QW9" s="96">
        <v>1.6373603732529104E-3</v>
      </c>
      <c r="QX9" s="96">
        <v>3.3169716652548719E-4</v>
      </c>
      <c r="QY9" s="96">
        <v>1.1146249771663976E-4</v>
      </c>
      <c r="QZ9" s="96">
        <v>2.213586895266783E-2</v>
      </c>
      <c r="RA9" s="96">
        <v>7.7347179124730094E-5</v>
      </c>
      <c r="RB9" s="96">
        <v>3.2670069406680248E-4</v>
      </c>
      <c r="RC9" s="96">
        <v>5.7345552194926605E-5</v>
      </c>
      <c r="RD9" s="96">
        <v>6.4718521815433064E-4</v>
      </c>
      <c r="RE9" s="96">
        <v>1.5711433639822946E-5</v>
      </c>
      <c r="RF9" s="96">
        <v>3.5003515684045657E-3</v>
      </c>
      <c r="RG9" s="96">
        <v>7.2474048381851447E-5</v>
      </c>
      <c r="RH9" s="96">
        <v>8.2765134894009765E-5</v>
      </c>
      <c r="RI9" s="96">
        <v>1.8148676293658507E-4</v>
      </c>
      <c r="RJ9" s="96">
        <v>2.5636347222718157E-6</v>
      </c>
      <c r="RK9" s="96">
        <v>4.7781745544323152E-5</v>
      </c>
      <c r="RL9" s="96">
        <v>2.5670429753184854E-5</v>
      </c>
      <c r="RM9" s="96">
        <v>8.7927418617504464E-6</v>
      </c>
      <c r="RN9" s="96">
        <v>1.2676485709428632E-5</v>
      </c>
      <c r="RO9" s="96">
        <v>1.159849514911312E-5</v>
      </c>
      <c r="RP9" s="96">
        <v>1.1330950511654614E-5</v>
      </c>
      <c r="RQ9" s="96">
        <v>1.1928427141089021E-5</v>
      </c>
      <c r="RR9" s="96">
        <v>1.5174061422671368E-5</v>
      </c>
      <c r="RS9" s="96">
        <v>1.4902800752844836E-5</v>
      </c>
      <c r="RT9" s="96">
        <v>1.5647492031880101E-5</v>
      </c>
      <c r="RU9" s="96">
        <v>1.685361659234901E-5</v>
      </c>
      <c r="RV9" s="96">
        <v>1.5064521734692935E-5</v>
      </c>
      <c r="RW9" s="96">
        <v>8.664882741568767E-5</v>
      </c>
      <c r="RX9" s="96">
        <v>1.7081894773771523E-5</v>
      </c>
      <c r="RY9" s="96">
        <v>8.6449546464221047E-6</v>
      </c>
      <c r="RZ9" s="96">
        <v>2.0385234384784607E-5</v>
      </c>
      <c r="SA9" s="96">
        <v>1.2394786100621639E-5</v>
      </c>
      <c r="SB9" s="96">
        <v>2.040017899209367E-5</v>
      </c>
      <c r="SC9" s="96">
        <v>2.2766494501900537E-5</v>
      </c>
      <c r="SD9" s="96">
        <v>5.1245156742963867E-6</v>
      </c>
      <c r="SE9" s="96">
        <v>1.4547502469289473E-5</v>
      </c>
      <c r="SF9" s="96">
        <v>4.6130421821654423E-5</v>
      </c>
      <c r="SG9" s="96">
        <v>1.6900722671166233E-5</v>
      </c>
      <c r="SH9" s="96">
        <v>9.7537564023921018E-5</v>
      </c>
      <c r="SI9" s="96">
        <v>2.1264283879368284E-4</v>
      </c>
      <c r="SJ9" s="96">
        <v>6.5003627195733244E-5</v>
      </c>
      <c r="SK9" s="96">
        <v>1.9601109349377783E-5</v>
      </c>
      <c r="SL9" s="96">
        <v>1.8931266054651908E-3</v>
      </c>
      <c r="SM9" s="96">
        <v>5.1038450818648059E-5</v>
      </c>
      <c r="SN9" s="96">
        <v>3.2405272236539286E-5</v>
      </c>
      <c r="SO9" s="96">
        <v>1.6289138903972139E-5</v>
      </c>
      <c r="SR9" s="96">
        <v>8.5873952197289575E-4</v>
      </c>
      <c r="SS9" s="96">
        <v>4.5865833354022416E-7</v>
      </c>
      <c r="ST9" s="96">
        <v>0.46533787794049875</v>
      </c>
      <c r="SU9" s="96">
        <v>3.7228504410765594E-5</v>
      </c>
      <c r="SV9" s="96">
        <v>2.2080415886150688E-5</v>
      </c>
      <c r="SW9" s="96">
        <v>3.3759800261541455E-4</v>
      </c>
      <c r="SX9" s="96">
        <v>1.992988294548117E-6</v>
      </c>
      <c r="SY9" s="96">
        <v>2.5307260788395372E-5</v>
      </c>
      <c r="SZ9" s="96">
        <v>3.4780520138739956E-5</v>
      </c>
      <c r="TA9" s="96">
        <v>1.0359704622023704E-5</v>
      </c>
      <c r="TB9" s="96">
        <v>2.102531836692239E-6</v>
      </c>
      <c r="TC9" s="96">
        <v>6.9741889914437382E-6</v>
      </c>
      <c r="TD9" s="96">
        <v>1.0059462933774969E-5</v>
      </c>
      <c r="TE9" s="96">
        <v>7.2494256607668434E-6</v>
      </c>
      <c r="TF9" s="96">
        <v>6.9426292466754933E-6</v>
      </c>
      <c r="TG9" s="96">
        <v>2.2970172654401446E-6</v>
      </c>
      <c r="TH9" s="96">
        <v>5.6067326968992196E-6</v>
      </c>
      <c r="TI9" s="96">
        <v>6.1296976821075095E-6</v>
      </c>
      <c r="TJ9" s="96">
        <v>1.0630024203021391E-5</v>
      </c>
      <c r="TK9" s="96">
        <v>3.5541050725765245E-4</v>
      </c>
      <c r="TL9" s="96">
        <v>3.7203610704337499E-5</v>
      </c>
      <c r="TM9" s="96">
        <v>1.6172412594930949E-5</v>
      </c>
      <c r="TN9" s="96">
        <v>5.5804796138382036E-5</v>
      </c>
      <c r="TO9" s="96">
        <v>2.2870870801791142E-5</v>
      </c>
      <c r="TP9" s="96">
        <v>4.5833635360141052E-5</v>
      </c>
      <c r="TQ9" s="96">
        <v>3.5858776588077144E-5</v>
      </c>
      <c r="TR9" s="96">
        <v>1.7027487729067184E-5</v>
      </c>
      <c r="TS9" s="96">
        <v>8.2471801801274277E-5</v>
      </c>
      <c r="TT9" s="96">
        <v>3.6049493552084899E-4</v>
      </c>
      <c r="TU9" s="96">
        <v>1.1782060702108291E-4</v>
      </c>
      <c r="TV9" s="96">
        <v>5.7973267370748467E-4</v>
      </c>
      <c r="TW9" s="96">
        <v>1.637191649232792E-3</v>
      </c>
      <c r="TX9" s="96">
        <v>3.1621033258570679E-4</v>
      </c>
      <c r="TY9" s="96">
        <v>1.0707181613119675E-4</v>
      </c>
      <c r="TZ9" s="96">
        <v>2.1592865958808084E-2</v>
      </c>
      <c r="UA9" s="96">
        <v>7.7347179124730094E-5</v>
      </c>
      <c r="UB9" s="96">
        <v>3.2365318069985062E-4</v>
      </c>
      <c r="UC9" s="96">
        <v>5.7345552194926605E-5</v>
      </c>
      <c r="UD9" s="96">
        <v>5.2735834217119016E-4</v>
      </c>
      <c r="UE9" s="96">
        <v>5.6987885456559195E-7</v>
      </c>
      <c r="UF9" s="96">
        <v>2.8679824761962489E-3</v>
      </c>
      <c r="UG9" s="96">
        <v>2.6627597438152296E-5</v>
      </c>
      <c r="UH9" s="96">
        <v>6.7093388852268408E-5</v>
      </c>
      <c r="UI9" s="96">
        <v>1.3336188634601779E-4</v>
      </c>
      <c r="UJ9" s="96">
        <v>2.0942615888604605E-6</v>
      </c>
      <c r="UK9" s="96">
        <v>4.1000031946235676E-5</v>
      </c>
      <c r="UL9" s="96">
        <v>2.2463883163805916E-5</v>
      </c>
      <c r="UM9" s="96">
        <v>8.4207281521769301E-6</v>
      </c>
      <c r="UN9" s="96">
        <v>8.0596270067164821E-6</v>
      </c>
      <c r="UO9" s="96">
        <v>1.0395168576931463E-5</v>
      </c>
      <c r="UP9" s="96">
        <v>9.2440820176988797E-6</v>
      </c>
      <c r="UQ9" s="96">
        <v>9.9067929391322046E-6</v>
      </c>
      <c r="UR9" s="96">
        <v>1.0230180563074582E-5</v>
      </c>
      <c r="US9" s="96">
        <v>9.1073092910962093E-6</v>
      </c>
      <c r="UT9" s="96">
        <v>1.045334510579277E-5</v>
      </c>
      <c r="UU9" s="96">
        <v>5.8978044475294856E-6</v>
      </c>
      <c r="UV9" s="96">
        <v>1.3414933376235538E-5</v>
      </c>
      <c r="UW9" s="96">
        <v>6.0105678615729469E-5</v>
      </c>
      <c r="UX9" s="96">
        <v>1.7081894773771523E-5</v>
      </c>
      <c r="UY9" s="96">
        <v>8.6442778652809117E-6</v>
      </c>
      <c r="UZ9" s="96">
        <v>2.0378758132078353E-5</v>
      </c>
      <c r="VA9" s="96">
        <v>1.2394056226829833E-5</v>
      </c>
      <c r="VB9" s="96">
        <v>2.0377556235801009E-5</v>
      </c>
      <c r="VC9" s="96">
        <v>2.175017472198159E-5</v>
      </c>
      <c r="VD9" s="96">
        <v>5.1244051690473559E-6</v>
      </c>
      <c r="VE9" s="96">
        <v>1.3482002739688189E-5</v>
      </c>
      <c r="VF9" s="96">
        <v>4.3035583605770485E-5</v>
      </c>
      <c r="VG9" s="96">
        <v>1.6900722671166233E-5</v>
      </c>
      <c r="VH9" s="96">
        <v>9.2611655572655621E-5</v>
      </c>
      <c r="VI9" s="96">
        <v>2.126328924144002E-4</v>
      </c>
      <c r="VJ9" s="96">
        <v>6.3269472608892214E-5</v>
      </c>
      <c r="VK9" s="96">
        <v>1.8377400184917268E-5</v>
      </c>
      <c r="VL9" s="96">
        <v>1.8490768950795802E-3</v>
      </c>
      <c r="VM9" s="96">
        <v>5.1038450818648059E-5</v>
      </c>
      <c r="VN9" s="96">
        <v>3.2050523232671471E-5</v>
      </c>
      <c r="VO9" s="96">
        <v>1.6289138903972139E-5</v>
      </c>
    </row>
    <row r="10" spans="1:587">
      <c r="A10" s="17"/>
      <c r="B10" s="17"/>
      <c r="C10" s="17" t="s">
        <v>132</v>
      </c>
      <c r="D10" s="17" t="s">
        <v>54</v>
      </c>
      <c r="E10" s="95">
        <v>481</v>
      </c>
      <c r="F10" s="95">
        <v>42</v>
      </c>
      <c r="G10" s="95">
        <v>1149</v>
      </c>
      <c r="H10" s="95">
        <v>9044</v>
      </c>
      <c r="I10" s="95">
        <v>1032</v>
      </c>
      <c r="J10" s="95">
        <v>456</v>
      </c>
      <c r="K10" s="95">
        <v>6</v>
      </c>
      <c r="L10" s="95">
        <v>647</v>
      </c>
      <c r="M10" s="95">
        <v>202</v>
      </c>
      <c r="N10" s="95">
        <v>65</v>
      </c>
      <c r="O10" s="95">
        <v>37</v>
      </c>
      <c r="P10" s="95">
        <v>227</v>
      </c>
      <c r="Q10" s="95">
        <v>303</v>
      </c>
      <c r="R10" s="95">
        <v>444</v>
      </c>
      <c r="S10" s="95">
        <v>494</v>
      </c>
      <c r="T10" s="95">
        <v>791</v>
      </c>
      <c r="U10" s="95">
        <v>1105</v>
      </c>
      <c r="V10" s="95">
        <v>572</v>
      </c>
      <c r="W10" s="95">
        <v>1361</v>
      </c>
      <c r="X10" s="95">
        <v>2662</v>
      </c>
      <c r="Y10" s="95">
        <v>17590</v>
      </c>
      <c r="Z10" s="95">
        <v>129</v>
      </c>
      <c r="AA10" s="95">
        <v>470</v>
      </c>
      <c r="AB10" s="95">
        <v>727</v>
      </c>
      <c r="AC10" s="95">
        <v>59010</v>
      </c>
      <c r="AD10" s="95">
        <v>17026</v>
      </c>
      <c r="AE10" s="95">
        <v>278</v>
      </c>
      <c r="AF10" s="95">
        <v>9537</v>
      </c>
      <c r="AG10" s="95">
        <v>24659</v>
      </c>
      <c r="AH10" s="95">
        <v>14032</v>
      </c>
      <c r="AI10" s="95">
        <v>3017</v>
      </c>
      <c r="AJ10" s="95">
        <v>13363</v>
      </c>
      <c r="AK10" s="95">
        <v>12371</v>
      </c>
      <c r="AL10" s="95">
        <v>48818</v>
      </c>
      <c r="AM10" s="95">
        <v>19522</v>
      </c>
      <c r="AN10" s="95">
        <v>2343</v>
      </c>
      <c r="AO10" s="95">
        <v>202</v>
      </c>
      <c r="AP10" s="95">
        <v>5309</v>
      </c>
      <c r="AQ10" s="95">
        <v>226</v>
      </c>
      <c r="AR10" s="95">
        <v>7</v>
      </c>
      <c r="AS10" s="95">
        <v>76</v>
      </c>
      <c r="AT10" s="95">
        <v>1464</v>
      </c>
      <c r="AU10" s="95">
        <v>240</v>
      </c>
      <c r="AV10" s="95">
        <v>49</v>
      </c>
      <c r="AW10" s="95">
        <v>1</v>
      </c>
      <c r="AX10" s="95">
        <v>181</v>
      </c>
      <c r="AY10" s="95">
        <v>57</v>
      </c>
      <c r="AZ10" s="95">
        <v>18</v>
      </c>
      <c r="BA10" s="95">
        <v>16</v>
      </c>
      <c r="BB10" s="95">
        <v>35</v>
      </c>
      <c r="BC10" s="95">
        <v>24</v>
      </c>
      <c r="BD10" s="95">
        <v>59</v>
      </c>
      <c r="BE10" s="95">
        <v>15</v>
      </c>
      <c r="BF10" s="95">
        <v>120</v>
      </c>
      <c r="BG10" s="95">
        <v>116</v>
      </c>
      <c r="BH10" s="95">
        <v>18</v>
      </c>
      <c r="BI10" s="95">
        <v>339</v>
      </c>
      <c r="BJ10" s="95">
        <v>122</v>
      </c>
      <c r="BK10" s="95">
        <v>648</v>
      </c>
      <c r="BL10" s="95">
        <v>8</v>
      </c>
      <c r="BM10" s="95">
        <v>11</v>
      </c>
      <c r="BN10" s="95">
        <v>19</v>
      </c>
      <c r="BO10" s="95">
        <v>842</v>
      </c>
      <c r="BP10" s="95">
        <v>71</v>
      </c>
      <c r="BQ10" s="95">
        <v>5</v>
      </c>
      <c r="BR10" s="95">
        <v>213</v>
      </c>
      <c r="BS10" s="95">
        <v>46</v>
      </c>
      <c r="BT10" s="95">
        <v>342</v>
      </c>
      <c r="BU10" s="95">
        <v>48</v>
      </c>
      <c r="BV10" s="95">
        <v>665</v>
      </c>
      <c r="BW10" s="95">
        <v>207</v>
      </c>
      <c r="BX10" s="95">
        <v>220</v>
      </c>
      <c r="BY10" s="95">
        <v>601</v>
      </c>
      <c r="BZ10" s="95">
        <v>88</v>
      </c>
      <c r="CA10" s="95">
        <v>6</v>
      </c>
      <c r="CB10" s="95">
        <v>24</v>
      </c>
      <c r="CC10" s="95">
        <v>276770</v>
      </c>
      <c r="CD10" s="95">
        <v>17353</v>
      </c>
      <c r="CE10" s="95">
        <v>0</v>
      </c>
      <c r="CF10" s="95">
        <v>399098</v>
      </c>
      <c r="CG10" s="95">
        <v>35333</v>
      </c>
      <c r="CH10" s="95">
        <v>0</v>
      </c>
      <c r="CI10" s="95">
        <v>20</v>
      </c>
      <c r="CJ10" s="95">
        <v>69578</v>
      </c>
      <c r="CK10" s="95">
        <v>18008</v>
      </c>
      <c r="CL10" s="95">
        <v>539390</v>
      </c>
      <c r="CM10" s="95">
        <v>808913</v>
      </c>
      <c r="CN10" s="95">
        <v>5171</v>
      </c>
      <c r="CO10" s="95">
        <v>5171</v>
      </c>
      <c r="CP10" s="95">
        <v>544561</v>
      </c>
      <c r="CQ10" s="95">
        <v>814084</v>
      </c>
      <c r="CR10" s="95">
        <v>-655887</v>
      </c>
      <c r="CS10" s="95">
        <v>-40181</v>
      </c>
      <c r="CT10" s="95">
        <v>-54424</v>
      </c>
      <c r="CU10" s="95">
        <v>-750492</v>
      </c>
      <c r="CV10" s="95">
        <v>0</v>
      </c>
      <c r="CW10" s="95">
        <v>354</v>
      </c>
      <c r="CX10" s="95">
        <v>107</v>
      </c>
      <c r="CY10" s="95">
        <v>10151</v>
      </c>
      <c r="CZ10" s="95">
        <v>0</v>
      </c>
      <c r="DA10" s="95">
        <v>3</v>
      </c>
      <c r="DB10" s="95">
        <v>795</v>
      </c>
      <c r="DC10" s="95">
        <v>467</v>
      </c>
      <c r="DD10" s="95">
        <v>11877</v>
      </c>
      <c r="DE10" s="95">
        <v>19124</v>
      </c>
      <c r="DF10" s="95">
        <v>180</v>
      </c>
      <c r="DG10" s="95">
        <v>180</v>
      </c>
      <c r="DH10" s="95">
        <v>12057</v>
      </c>
      <c r="DI10" s="95">
        <v>19304</v>
      </c>
      <c r="DJ10" s="95">
        <v>0</v>
      </c>
      <c r="DK10" s="95">
        <v>0</v>
      </c>
      <c r="DL10" s="95">
        <v>0</v>
      </c>
      <c r="DM10" s="95">
        <v>0</v>
      </c>
      <c r="DN10" s="95">
        <v>551267</v>
      </c>
      <c r="DO10" s="95">
        <v>828037</v>
      </c>
      <c r="DP10" s="95">
        <v>5351</v>
      </c>
      <c r="DQ10" s="95">
        <v>556618</v>
      </c>
      <c r="DR10" s="95">
        <v>833388</v>
      </c>
      <c r="DS10" s="95">
        <v>-750492</v>
      </c>
      <c r="DT10" s="95">
        <v>82896</v>
      </c>
      <c r="DV10" s="96">
        <f t="shared" si="114"/>
        <v>4.7288528845019469E-3</v>
      </c>
      <c r="DW10" s="96">
        <f t="shared" si="0"/>
        <v>4.3988269794721412E-3</v>
      </c>
      <c r="DX10" s="96">
        <f t="shared" si="1"/>
        <v>9.8887196302703258E-4</v>
      </c>
      <c r="DY10" s="96">
        <f t="shared" si="2"/>
        <v>0.10910055973750241</v>
      </c>
      <c r="DZ10" s="96">
        <f t="shared" si="3"/>
        <v>3.6202396654786292E-3</v>
      </c>
      <c r="EA10" s="96">
        <f t="shared" si="4"/>
        <v>8.9206240524282291E-4</v>
      </c>
      <c r="EB10" s="96">
        <f t="shared" si="5"/>
        <v>2.0223810165835243E-4</v>
      </c>
      <c r="EC10" s="96">
        <f t="shared" si="6"/>
        <v>3.2268039180481578E-3</v>
      </c>
      <c r="ED10" s="96">
        <f t="shared" si="7"/>
        <v>1.2382154985349826E-3</v>
      </c>
      <c r="EE10" s="96">
        <f t="shared" si="8"/>
        <v>3.914790076910568E-4</v>
      </c>
      <c r="EF10" s="96">
        <f t="shared" si="9"/>
        <v>4.957658913066781E-4</v>
      </c>
      <c r="EG10" s="96">
        <f t="shared" si="10"/>
        <v>9.8147307434550443E-4</v>
      </c>
      <c r="EH10" s="96">
        <f t="shared" si="11"/>
        <v>1.1284117697444129E-3</v>
      </c>
      <c r="EI10" s="96">
        <f t="shared" si="12"/>
        <v>1.2379377741098139E-3</v>
      </c>
      <c r="EJ10" s="96">
        <f t="shared" si="13"/>
        <v>9.0899221468408839E-4</v>
      </c>
      <c r="EK10" s="96">
        <f t="shared" si="14"/>
        <v>2.5784453702073838E-3</v>
      </c>
      <c r="EL10" s="96">
        <f t="shared" si="15"/>
        <v>1.6463762588073681E-3</v>
      </c>
      <c r="EM10" s="96">
        <f t="shared" si="16"/>
        <v>1.0137027086419927E-3</v>
      </c>
      <c r="EN10" s="96">
        <f t="shared" si="17"/>
        <v>7.0186621120139285E-4</v>
      </c>
      <c r="EO10" s="96">
        <f t="shared" si="18"/>
        <v>2.0498367522947085E-3</v>
      </c>
      <c r="EP10" s="96">
        <f t="shared" si="19"/>
        <v>2.1075863523299671E-3</v>
      </c>
      <c r="EQ10" s="96">
        <f t="shared" si="20"/>
        <v>9.2593788894774701E-5</v>
      </c>
      <c r="ER10" s="96">
        <f t="shared" si="21"/>
        <v>7.2000857882562009E-4</v>
      </c>
      <c r="ES10" s="96">
        <f t="shared" si="22"/>
        <v>1.5831984965058569E-3</v>
      </c>
      <c r="ET10" s="96">
        <f t="shared" si="23"/>
        <v>2.4441924913627968E-3</v>
      </c>
      <c r="EU10" s="96">
        <f t="shared" si="24"/>
        <v>1.5267712241017867E-3</v>
      </c>
      <c r="EV10" s="96">
        <f t="shared" si="25"/>
        <v>1.8798569875129486E-5</v>
      </c>
      <c r="EW10" s="96">
        <f t="shared" si="26"/>
        <v>1.26312577339468E-3</v>
      </c>
      <c r="EX10" s="96">
        <f t="shared" si="27"/>
        <v>1.0940766612359929E-3</v>
      </c>
      <c r="EY10" s="96">
        <f t="shared" si="28"/>
        <v>2.1037765127265586E-3</v>
      </c>
      <c r="EZ10" s="96">
        <f t="shared" si="29"/>
        <v>4.2845126583419975E-4</v>
      </c>
      <c r="FA10" s="96">
        <f t="shared" si="30"/>
        <v>1.8356924103192205E-3</v>
      </c>
      <c r="FB10" s="96">
        <f t="shared" si="31"/>
        <v>2.0983445281226677E-2</v>
      </c>
      <c r="FC10" s="96">
        <f t="shared" si="32"/>
        <v>1.9008143115299078E-3</v>
      </c>
      <c r="FD10" s="96">
        <f t="shared" si="33"/>
        <v>1.9458274152151704E-3</v>
      </c>
      <c r="FE10" s="96">
        <f t="shared" si="34"/>
        <v>8.0836866855504529E-3</v>
      </c>
      <c r="FF10" s="96">
        <f t="shared" si="35"/>
        <v>2.6918510207045985E-4</v>
      </c>
      <c r="FG10" s="96">
        <f t="shared" si="36"/>
        <v>1.7288953381341848E-4</v>
      </c>
      <c r="FH10" s="96">
        <f t="shared" si="37"/>
        <v>1.7675712616689033E-5</v>
      </c>
      <c r="FI10" s="96">
        <f t="shared" si="38"/>
        <v>8.3495652858473682E-6</v>
      </c>
      <c r="FJ10" s="96">
        <f t="shared" si="39"/>
        <v>2.0441801666162839E-6</v>
      </c>
      <c r="FK10" s="96">
        <f t="shared" si="40"/>
        <v>4.1791508330897396E-4</v>
      </c>
      <c r="FL10" s="96">
        <f t="shared" si="41"/>
        <v>2.0568081850681723E-5</v>
      </c>
      <c r="FM10" s="96">
        <f t="shared" si="42"/>
        <v>1.7820931425892365E-6</v>
      </c>
      <c r="FN10" s="96">
        <f t="shared" si="43"/>
        <v>5.9506297670495064E-8</v>
      </c>
      <c r="FO10" s="96">
        <f t="shared" si="44"/>
        <v>1.311833850227277E-5</v>
      </c>
      <c r="FP10" s="96">
        <f t="shared" si="45"/>
        <v>9.2720919791524324E-6</v>
      </c>
      <c r="FQ10" s="96">
        <f t="shared" si="46"/>
        <v>6.6233243679278761E-7</v>
      </c>
      <c r="FR10" s="96">
        <f t="shared" si="47"/>
        <v>1.8323401858657172E-6</v>
      </c>
      <c r="FS10" s="96">
        <f t="shared" si="48"/>
        <v>3.0419800195799218E-6</v>
      </c>
      <c r="FT10" s="96">
        <f t="shared" si="49"/>
        <v>2.3552412311670248E-6</v>
      </c>
      <c r="FU10" s="96">
        <f t="shared" si="50"/>
        <v>3.6093878832971111E-6</v>
      </c>
      <c r="FV10" s="96">
        <f t="shared" si="51"/>
        <v>2.3585495297759804E-6</v>
      </c>
      <c r="FW10" s="96">
        <f t="shared" si="52"/>
        <v>9.0707678631765374E-6</v>
      </c>
      <c r="FX10" s="96">
        <f t="shared" si="53"/>
        <v>7.536608262500586E-6</v>
      </c>
      <c r="FY10" s="96">
        <f t="shared" si="54"/>
        <v>3.6793322911283941E-6</v>
      </c>
      <c r="FZ10" s="96">
        <f t="shared" si="55"/>
        <v>6.343729420890298E-6</v>
      </c>
      <c r="GA10" s="96">
        <f t="shared" si="56"/>
        <v>1.4135629979261177E-5</v>
      </c>
      <c r="GB10" s="96">
        <f t="shared" si="57"/>
        <v>1.234508419604611E-5</v>
      </c>
      <c r="GC10" s="96">
        <f t="shared" si="58"/>
        <v>3.4422627335430042E-7</v>
      </c>
      <c r="GD10" s="96">
        <f t="shared" si="59"/>
        <v>2.825715034345282E-6</v>
      </c>
      <c r="GE10" s="96">
        <f t="shared" si="60"/>
        <v>4.2765986995088435E-6</v>
      </c>
      <c r="GF10" s="96">
        <f t="shared" si="61"/>
        <v>1.1803307331572482E-5</v>
      </c>
      <c r="GG10" s="96">
        <f t="shared" si="62"/>
        <v>2.9222212536362103E-6</v>
      </c>
      <c r="GH10" s="96">
        <f t="shared" si="63"/>
        <v>7.5837338252608228E-8</v>
      </c>
      <c r="GI10" s="96">
        <f t="shared" si="64"/>
        <v>4.4880749005338301E-6</v>
      </c>
      <c r="GJ10" s="96">
        <f t="shared" si="65"/>
        <v>1.6766371295447481E-6</v>
      </c>
      <c r="GK10" s="96">
        <f t="shared" si="66"/>
        <v>1.0341973063998518E-5</v>
      </c>
      <c r="GL10" s="96">
        <f t="shared" si="67"/>
        <v>1.3100839646459649E-6</v>
      </c>
      <c r="GM10" s="96">
        <f t="shared" si="68"/>
        <v>1.1026864210368824E-5</v>
      </c>
      <c r="GN10" s="96">
        <f t="shared" si="69"/>
        <v>5.3874921172141305E-5</v>
      </c>
      <c r="GO10" s="96">
        <f t="shared" si="70"/>
        <v>4.4801108330546162E-6</v>
      </c>
      <c r="GP10" s="96">
        <f t="shared" si="71"/>
        <v>1.3423166853827899E-5</v>
      </c>
      <c r="GQ10" s="96">
        <f t="shared" si="72"/>
        <v>7.4985514162036882E-5</v>
      </c>
      <c r="GR10" s="96">
        <f t="shared" si="73"/>
        <v>1.5218480307920585E-6</v>
      </c>
      <c r="GS10" s="96">
        <f t="shared" si="74"/>
        <v>4.656269165882926E-7</v>
      </c>
      <c r="GU10" s="96">
        <f t="shared" si="115"/>
        <v>4.7288528845019469E-3</v>
      </c>
      <c r="GV10" s="96">
        <f t="shared" si="75"/>
        <v>4.3988269794721412E-3</v>
      </c>
      <c r="GW10" s="96">
        <f t="shared" si="76"/>
        <v>9.8887196302703258E-4</v>
      </c>
      <c r="GX10" s="96">
        <f t="shared" si="77"/>
        <v>0.10910055973750241</v>
      </c>
      <c r="GY10" s="96">
        <f t="shared" si="78"/>
        <v>3.6202396654786292E-3</v>
      </c>
      <c r="GZ10" s="96">
        <f t="shared" si="79"/>
        <v>8.9206240524282291E-4</v>
      </c>
      <c r="HA10" s="96">
        <f t="shared" si="80"/>
        <v>2.0223810165835243E-4</v>
      </c>
      <c r="HB10" s="96">
        <f t="shared" si="81"/>
        <v>3.2268039180481578E-3</v>
      </c>
      <c r="HC10" s="96">
        <f t="shared" si="82"/>
        <v>1.2382154985349826E-3</v>
      </c>
      <c r="HD10" s="96">
        <f t="shared" si="83"/>
        <v>3.914790076910568E-4</v>
      </c>
      <c r="HE10" s="96">
        <f t="shared" si="84"/>
        <v>4.957658913066781E-4</v>
      </c>
      <c r="HF10" s="96">
        <f t="shared" si="85"/>
        <v>9.8147307434550443E-4</v>
      </c>
      <c r="HG10" s="96">
        <f t="shared" si="86"/>
        <v>1.1284117697444129E-3</v>
      </c>
      <c r="HH10" s="96">
        <f t="shared" si="87"/>
        <v>1.2379377741098139E-3</v>
      </c>
      <c r="HI10" s="96">
        <f t="shared" si="88"/>
        <v>9.0899221468408839E-4</v>
      </c>
      <c r="HJ10" s="96">
        <f t="shared" si="89"/>
        <v>2.5784453702073838E-3</v>
      </c>
      <c r="HK10" s="96">
        <f t="shared" si="90"/>
        <v>1.6463762588073681E-3</v>
      </c>
      <c r="HL10" s="96">
        <f t="shared" si="91"/>
        <v>1.0137027086419927E-3</v>
      </c>
      <c r="HM10" s="96">
        <f t="shared" si="92"/>
        <v>7.0186621120139285E-4</v>
      </c>
      <c r="HN10" s="96">
        <f t="shared" si="93"/>
        <v>2.0498367522947085E-3</v>
      </c>
      <c r="HO10" s="96">
        <f t="shared" si="94"/>
        <v>2.1075863523299671E-3</v>
      </c>
      <c r="HP10" s="96">
        <f t="shared" si="95"/>
        <v>9.2593788894774701E-5</v>
      </c>
      <c r="HQ10" s="96">
        <f t="shared" si="96"/>
        <v>7.2000857882562009E-4</v>
      </c>
      <c r="HR10" s="96">
        <f t="shared" si="97"/>
        <v>1.5831984965058569E-3</v>
      </c>
      <c r="HS10" s="96">
        <f t="shared" si="98"/>
        <v>2.4441924913627968E-3</v>
      </c>
      <c r="HT10" s="96">
        <f t="shared" si="99"/>
        <v>1.5267712241017867E-3</v>
      </c>
      <c r="HU10" s="96">
        <f t="shared" si="100"/>
        <v>1.8798569875129486E-5</v>
      </c>
      <c r="HV10" s="96">
        <f t="shared" si="101"/>
        <v>1.26312577339468E-3</v>
      </c>
      <c r="HW10" s="96">
        <f t="shared" si="102"/>
        <v>1.0940766612359929E-3</v>
      </c>
      <c r="HX10" s="96">
        <f t="shared" si="103"/>
        <v>2.1037765127265586E-3</v>
      </c>
      <c r="HY10" s="96">
        <f t="shared" si="104"/>
        <v>4.2845126583419975E-4</v>
      </c>
      <c r="HZ10" s="96">
        <f t="shared" si="105"/>
        <v>1.8356924103192205E-3</v>
      </c>
      <c r="IA10" s="96">
        <f t="shared" si="106"/>
        <v>2.0983445281226677E-2</v>
      </c>
      <c r="IB10" s="96">
        <f t="shared" si="107"/>
        <v>1.9008143115299078E-3</v>
      </c>
      <c r="IC10" s="96">
        <f t="shared" si="108"/>
        <v>1.9458274152151704E-3</v>
      </c>
      <c r="ID10" s="96">
        <f t="shared" si="109"/>
        <v>8.0836866855504529E-3</v>
      </c>
      <c r="IE10" s="96">
        <f t="shared" si="110"/>
        <v>2.6918510207045985E-4</v>
      </c>
      <c r="IF10" s="96">
        <f t="shared" si="111"/>
        <v>1.7288953381341848E-4</v>
      </c>
      <c r="IG10" s="1">
        <v>0</v>
      </c>
      <c r="IH10" s="1">
        <v>0</v>
      </c>
      <c r="II10" s="1">
        <v>0</v>
      </c>
      <c r="IJ10" s="1">
        <v>0</v>
      </c>
      <c r="IK10" s="1">
        <v>0</v>
      </c>
      <c r="IL10" s="1">
        <v>0</v>
      </c>
      <c r="IM10" s="1">
        <v>0</v>
      </c>
      <c r="IN10" s="1">
        <v>0</v>
      </c>
      <c r="IO10" s="1">
        <v>0</v>
      </c>
      <c r="IP10" s="1">
        <v>0</v>
      </c>
      <c r="IQ10" s="1">
        <v>0</v>
      </c>
      <c r="IR10" s="1">
        <v>0</v>
      </c>
      <c r="IS10" s="1">
        <v>0</v>
      </c>
      <c r="IT10" s="1">
        <v>0</v>
      </c>
      <c r="IU10" s="1">
        <v>0</v>
      </c>
      <c r="IV10" s="1">
        <v>0</v>
      </c>
      <c r="IW10" s="1">
        <v>0</v>
      </c>
      <c r="IX10" s="1">
        <v>0</v>
      </c>
      <c r="IY10" s="1">
        <v>0</v>
      </c>
      <c r="IZ10" s="1">
        <v>0</v>
      </c>
      <c r="JA10" s="1">
        <v>0</v>
      </c>
      <c r="JB10" s="1">
        <v>0</v>
      </c>
      <c r="JC10" s="1">
        <v>0</v>
      </c>
      <c r="JD10" s="1">
        <v>0</v>
      </c>
      <c r="JE10" s="1">
        <v>0</v>
      </c>
      <c r="JF10" s="1">
        <v>0</v>
      </c>
      <c r="JG10" s="1">
        <v>0</v>
      </c>
      <c r="JH10" s="1">
        <v>0</v>
      </c>
      <c r="JI10" s="1">
        <v>0</v>
      </c>
      <c r="JJ10" s="1">
        <v>0</v>
      </c>
      <c r="JK10" s="1">
        <v>0</v>
      </c>
      <c r="JL10" s="1">
        <v>0</v>
      </c>
      <c r="JM10" s="1">
        <v>0</v>
      </c>
      <c r="JN10" s="1">
        <v>0</v>
      </c>
      <c r="JO10" s="1">
        <v>0</v>
      </c>
      <c r="JP10" s="1">
        <v>0</v>
      </c>
      <c r="JQ10" s="1">
        <v>0</v>
      </c>
      <c r="JR10" s="1">
        <v>0</v>
      </c>
      <c r="JT10" s="25">
        <v>0</v>
      </c>
      <c r="JU10" s="25">
        <v>0</v>
      </c>
      <c r="JV10" s="25">
        <v>0</v>
      </c>
      <c r="JW10" s="25">
        <v>1</v>
      </c>
      <c r="JX10" s="25">
        <v>0</v>
      </c>
      <c r="JY10" s="25">
        <v>0</v>
      </c>
      <c r="JZ10" s="25">
        <v>0</v>
      </c>
      <c r="KA10" s="25">
        <v>0</v>
      </c>
      <c r="KB10" s="25">
        <v>0</v>
      </c>
      <c r="KC10" s="25">
        <v>0</v>
      </c>
      <c r="KD10" s="25">
        <v>0</v>
      </c>
      <c r="KE10" s="25">
        <v>0</v>
      </c>
      <c r="KF10" s="25">
        <v>0</v>
      </c>
      <c r="KG10" s="25">
        <v>0</v>
      </c>
      <c r="KH10" s="25">
        <v>0</v>
      </c>
      <c r="KI10" s="25">
        <v>0</v>
      </c>
      <c r="KJ10" s="25">
        <v>0</v>
      </c>
      <c r="KK10" s="25">
        <v>0</v>
      </c>
      <c r="KL10" s="25">
        <v>0</v>
      </c>
      <c r="KM10" s="25">
        <v>0</v>
      </c>
      <c r="KN10" s="25">
        <v>0</v>
      </c>
      <c r="KO10" s="25">
        <v>0</v>
      </c>
      <c r="KP10" s="25">
        <v>0</v>
      </c>
      <c r="KQ10" s="25">
        <v>0</v>
      </c>
      <c r="KR10" s="25">
        <v>0</v>
      </c>
      <c r="KS10" s="25">
        <v>0</v>
      </c>
      <c r="KT10" s="25">
        <v>0</v>
      </c>
      <c r="KU10" s="25">
        <v>0</v>
      </c>
      <c r="KV10" s="25">
        <v>0</v>
      </c>
      <c r="KW10" s="25">
        <v>0</v>
      </c>
      <c r="KX10" s="25">
        <v>0</v>
      </c>
      <c r="KY10" s="25">
        <v>0</v>
      </c>
      <c r="KZ10" s="25">
        <v>0</v>
      </c>
      <c r="LA10" s="25">
        <v>0</v>
      </c>
      <c r="LB10" s="25">
        <v>0</v>
      </c>
      <c r="LC10" s="25">
        <v>0</v>
      </c>
      <c r="LD10" s="25">
        <v>0</v>
      </c>
      <c r="LE10" s="25">
        <v>0</v>
      </c>
      <c r="LF10" s="25">
        <v>0</v>
      </c>
      <c r="LG10" s="25">
        <v>0</v>
      </c>
      <c r="LH10" s="25">
        <v>0</v>
      </c>
      <c r="LI10" s="25">
        <v>0</v>
      </c>
      <c r="LJ10" s="25">
        <v>0</v>
      </c>
      <c r="LK10" s="25">
        <v>0</v>
      </c>
      <c r="LL10" s="25">
        <v>0</v>
      </c>
      <c r="LM10" s="25">
        <v>0</v>
      </c>
      <c r="LN10" s="25">
        <v>0</v>
      </c>
      <c r="LO10" s="25">
        <v>0</v>
      </c>
      <c r="LP10" s="25">
        <v>0</v>
      </c>
      <c r="LQ10" s="25">
        <v>0</v>
      </c>
      <c r="LR10" s="25">
        <v>0</v>
      </c>
      <c r="LS10" s="25">
        <v>0</v>
      </c>
      <c r="LT10" s="25">
        <v>0</v>
      </c>
      <c r="LU10" s="25">
        <v>0</v>
      </c>
      <c r="LV10" s="25">
        <v>0</v>
      </c>
      <c r="LW10" s="25">
        <v>0</v>
      </c>
      <c r="LX10" s="25">
        <v>0</v>
      </c>
      <c r="LY10" s="25">
        <v>0</v>
      </c>
      <c r="LZ10" s="25">
        <v>0</v>
      </c>
      <c r="MA10" s="25">
        <v>0</v>
      </c>
      <c r="MB10" s="25">
        <v>0</v>
      </c>
      <c r="MC10" s="25">
        <v>0</v>
      </c>
      <c r="MD10" s="25">
        <v>0</v>
      </c>
      <c r="ME10" s="25">
        <v>0</v>
      </c>
      <c r="MF10" s="25">
        <v>0</v>
      </c>
      <c r="MG10" s="25">
        <v>0</v>
      </c>
      <c r="MH10" s="25">
        <v>0</v>
      </c>
      <c r="MI10" s="25">
        <v>0</v>
      </c>
      <c r="MJ10" s="25">
        <v>0</v>
      </c>
      <c r="MK10" s="25">
        <v>0</v>
      </c>
      <c r="ML10" s="25">
        <v>0</v>
      </c>
      <c r="MM10" s="25">
        <v>0</v>
      </c>
      <c r="MN10" s="25">
        <v>0</v>
      </c>
      <c r="MO10" s="25">
        <v>0</v>
      </c>
      <c r="MP10" s="25">
        <v>0</v>
      </c>
      <c r="MQ10" s="25">
        <v>0</v>
      </c>
      <c r="MS10" s="1">
        <f t="shared" si="116"/>
        <v>0</v>
      </c>
      <c r="MT10" s="1">
        <f t="shared" si="117"/>
        <v>0</v>
      </c>
      <c r="MU10" s="1">
        <f t="shared" si="118"/>
        <v>0</v>
      </c>
      <c r="MV10" s="1">
        <f t="shared" si="119"/>
        <v>0.92777838902329424</v>
      </c>
      <c r="MW10" s="1">
        <f t="shared" si="120"/>
        <v>0</v>
      </c>
      <c r="MX10" s="1">
        <f t="shared" si="121"/>
        <v>0</v>
      </c>
      <c r="MY10" s="1">
        <f t="shared" si="122"/>
        <v>0</v>
      </c>
      <c r="MZ10" s="1">
        <f t="shared" si="123"/>
        <v>0</v>
      </c>
      <c r="NA10" s="1">
        <f t="shared" si="124"/>
        <v>0</v>
      </c>
      <c r="NB10" s="1">
        <f t="shared" si="125"/>
        <v>0</v>
      </c>
      <c r="NC10" s="1">
        <f t="shared" si="126"/>
        <v>0</v>
      </c>
      <c r="ND10" s="1">
        <f t="shared" si="127"/>
        <v>0</v>
      </c>
      <c r="NE10" s="1">
        <f t="shared" si="128"/>
        <v>0</v>
      </c>
      <c r="NF10" s="1">
        <f t="shared" si="129"/>
        <v>0</v>
      </c>
      <c r="NG10" s="1">
        <f t="shared" si="130"/>
        <v>0</v>
      </c>
      <c r="NH10" s="1">
        <f t="shared" si="131"/>
        <v>0</v>
      </c>
      <c r="NI10" s="1">
        <f t="shared" si="132"/>
        <v>0</v>
      </c>
      <c r="NJ10" s="1">
        <f t="shared" si="133"/>
        <v>0</v>
      </c>
      <c r="NK10" s="1">
        <f t="shared" si="134"/>
        <v>0</v>
      </c>
      <c r="NL10" s="1">
        <f t="shared" si="135"/>
        <v>0</v>
      </c>
      <c r="NM10" s="1">
        <f t="shared" si="136"/>
        <v>0</v>
      </c>
      <c r="NN10" s="1">
        <f t="shared" si="137"/>
        <v>0</v>
      </c>
      <c r="NO10" s="1">
        <f t="shared" si="138"/>
        <v>0</v>
      </c>
      <c r="NP10" s="1">
        <f t="shared" si="139"/>
        <v>0</v>
      </c>
      <c r="NQ10" s="1">
        <f t="shared" si="140"/>
        <v>0</v>
      </c>
      <c r="NR10" s="1">
        <f t="shared" si="141"/>
        <v>0</v>
      </c>
      <c r="NS10" s="1">
        <f t="shared" si="142"/>
        <v>0</v>
      </c>
      <c r="NT10" s="1">
        <f t="shared" si="143"/>
        <v>0</v>
      </c>
      <c r="NU10" s="1">
        <f t="shared" si="144"/>
        <v>0</v>
      </c>
      <c r="NV10" s="1">
        <f t="shared" si="145"/>
        <v>0</v>
      </c>
      <c r="NW10" s="1">
        <f t="shared" si="146"/>
        <v>0</v>
      </c>
      <c r="NX10" s="1">
        <f t="shared" si="147"/>
        <v>0</v>
      </c>
      <c r="NY10" s="1">
        <f t="shared" si="148"/>
        <v>0</v>
      </c>
      <c r="NZ10" s="1">
        <f t="shared" si="149"/>
        <v>0</v>
      </c>
      <c r="OA10" s="1">
        <f t="shared" si="150"/>
        <v>0</v>
      </c>
      <c r="OB10" s="1">
        <f t="shared" si="151"/>
        <v>0</v>
      </c>
      <c r="OC10" s="1">
        <f t="shared" si="152"/>
        <v>0</v>
      </c>
      <c r="OD10" s="1">
        <f t="shared" si="153"/>
        <v>0</v>
      </c>
      <c r="OE10" s="1">
        <f t="shared" si="154"/>
        <v>0</v>
      </c>
      <c r="OF10" s="1">
        <f t="shared" si="155"/>
        <v>0</v>
      </c>
      <c r="OG10" s="1">
        <f t="shared" si="156"/>
        <v>0</v>
      </c>
      <c r="OH10" s="1">
        <f t="shared" si="157"/>
        <v>0</v>
      </c>
      <c r="OI10" s="1">
        <f t="shared" si="158"/>
        <v>0</v>
      </c>
      <c r="OJ10" s="1">
        <f t="shared" si="159"/>
        <v>0</v>
      </c>
      <c r="OK10" s="1">
        <f t="shared" si="160"/>
        <v>0</v>
      </c>
      <c r="OL10" s="1">
        <f t="shared" si="161"/>
        <v>0</v>
      </c>
      <c r="OM10" s="1">
        <f t="shared" si="162"/>
        <v>0</v>
      </c>
      <c r="ON10" s="1">
        <f t="shared" si="163"/>
        <v>0</v>
      </c>
      <c r="OO10" s="1">
        <f t="shared" si="164"/>
        <v>0</v>
      </c>
      <c r="OP10" s="1">
        <f t="shared" si="165"/>
        <v>0</v>
      </c>
      <c r="OQ10" s="1">
        <f t="shared" si="166"/>
        <v>0</v>
      </c>
      <c r="OR10" s="1">
        <f t="shared" si="167"/>
        <v>0</v>
      </c>
      <c r="OS10" s="1">
        <f t="shared" si="168"/>
        <v>0</v>
      </c>
      <c r="OT10" s="1">
        <f t="shared" si="169"/>
        <v>0</v>
      </c>
      <c r="OU10" s="1">
        <f t="shared" si="170"/>
        <v>0</v>
      </c>
      <c r="OV10" s="1">
        <f t="shared" si="171"/>
        <v>0</v>
      </c>
      <c r="OW10" s="1">
        <f t="shared" si="172"/>
        <v>0</v>
      </c>
      <c r="OX10" s="1">
        <f t="shared" si="173"/>
        <v>0</v>
      </c>
      <c r="OY10" s="1">
        <f t="shared" si="174"/>
        <v>0</v>
      </c>
      <c r="OZ10" s="1">
        <f t="shared" si="175"/>
        <v>0</v>
      </c>
      <c r="PA10" s="1">
        <f t="shared" si="176"/>
        <v>0</v>
      </c>
      <c r="PB10" s="1">
        <f t="shared" si="177"/>
        <v>0</v>
      </c>
      <c r="PC10" s="1">
        <f t="shared" si="178"/>
        <v>0</v>
      </c>
      <c r="PD10" s="1">
        <f t="shared" si="179"/>
        <v>0</v>
      </c>
      <c r="PE10" s="1">
        <f t="shared" si="180"/>
        <v>0</v>
      </c>
      <c r="PF10" s="1">
        <f t="shared" si="181"/>
        <v>0</v>
      </c>
      <c r="PG10" s="1">
        <f t="shared" si="182"/>
        <v>0</v>
      </c>
      <c r="PH10" s="1">
        <f t="shared" si="183"/>
        <v>0</v>
      </c>
      <c r="PI10" s="1">
        <f t="shared" si="184"/>
        <v>0</v>
      </c>
      <c r="PJ10" s="1">
        <f t="shared" si="185"/>
        <v>0</v>
      </c>
      <c r="PK10" s="1">
        <f t="shared" si="186"/>
        <v>0</v>
      </c>
      <c r="PL10" s="1">
        <f t="shared" si="187"/>
        <v>0</v>
      </c>
      <c r="PM10" s="1">
        <f t="shared" si="188"/>
        <v>0</v>
      </c>
      <c r="PN10" s="1">
        <f t="shared" si="189"/>
        <v>0</v>
      </c>
      <c r="PO10" s="1">
        <f t="shared" si="190"/>
        <v>0</v>
      </c>
      <c r="PP10" s="1">
        <f t="shared" si="191"/>
        <v>0</v>
      </c>
      <c r="PR10" s="96">
        <v>3.7440890076486402E-4</v>
      </c>
      <c r="PS10" s="96">
        <v>3.7434442177584258E-4</v>
      </c>
      <c r="PT10" s="96">
        <v>1.0737727752450832E-4</v>
      </c>
      <c r="PU10" s="96">
        <v>1.0080474702243805</v>
      </c>
      <c r="PV10" s="96">
        <v>3.0107708833288757E-4</v>
      </c>
      <c r="PW10" s="96">
        <v>9.7194163630700262E-5</v>
      </c>
      <c r="PX10" s="96">
        <v>3.2126607374275471E-5</v>
      </c>
      <c r="PY10" s="96">
        <v>2.6554488669007319E-4</v>
      </c>
      <c r="PZ10" s="96">
        <v>1.222001326615304E-4</v>
      </c>
      <c r="QA10" s="96">
        <v>4.4553614898742287E-5</v>
      </c>
      <c r="QB10" s="96">
        <v>5.3132543442112382E-5</v>
      </c>
      <c r="QC10" s="96">
        <v>9.3778025643988E-5</v>
      </c>
      <c r="QD10" s="96">
        <v>1.1104692732844685E-4</v>
      </c>
      <c r="QE10" s="96">
        <v>1.175513021217358E-4</v>
      </c>
      <c r="QF10" s="96">
        <v>9.2839976632192798E-5</v>
      </c>
      <c r="QG10" s="96">
        <v>2.1193734471229046E-4</v>
      </c>
      <c r="QH10" s="96">
        <v>1.4562094489677934E-4</v>
      </c>
      <c r="QI10" s="96">
        <v>1.0081518485205524E-4</v>
      </c>
      <c r="QJ10" s="96">
        <v>8.2268436159189649E-5</v>
      </c>
      <c r="QK10" s="96">
        <v>1.8038094579951193E-4</v>
      </c>
      <c r="QL10" s="96">
        <v>1.9321837779651848E-4</v>
      </c>
      <c r="QM10" s="96">
        <v>2.7420226675284342E-5</v>
      </c>
      <c r="QN10" s="96">
        <v>1.1873142434854163E-4</v>
      </c>
      <c r="QO10" s="96">
        <v>1.4170585735368338E-4</v>
      </c>
      <c r="QP10" s="96">
        <v>2.0472865637795285E-4</v>
      </c>
      <c r="QQ10" s="96">
        <v>1.4796349502465935E-4</v>
      </c>
      <c r="QR10" s="96">
        <v>2.0980952629009973E-5</v>
      </c>
      <c r="QS10" s="96">
        <v>1.404759177984096E-4</v>
      </c>
      <c r="QT10" s="96">
        <v>1.424300680567028E-4</v>
      </c>
      <c r="QU10" s="96">
        <v>1.9603408328684963E-4</v>
      </c>
      <c r="QV10" s="96">
        <v>6.4073461449559859E-5</v>
      </c>
      <c r="QW10" s="96">
        <v>1.6227164889969241E-4</v>
      </c>
      <c r="QX10" s="96">
        <v>1.5795733658770671E-3</v>
      </c>
      <c r="QY10" s="96">
        <v>1.9455714702055945E-4</v>
      </c>
      <c r="QZ10" s="96">
        <v>1.8143314601908774E-4</v>
      </c>
      <c r="RA10" s="96">
        <v>6.5730394011608744E-4</v>
      </c>
      <c r="RB10" s="96">
        <v>8.6528696018586877E-5</v>
      </c>
      <c r="RC10" s="96">
        <v>6.1693628429047685E-5</v>
      </c>
      <c r="RD10" s="96">
        <v>3.3181734355917668E-5</v>
      </c>
      <c r="RE10" s="96">
        <v>2.393307163839891E-5</v>
      </c>
      <c r="RF10" s="96">
        <v>2.3135945391010351E-5</v>
      </c>
      <c r="RG10" s="96">
        <v>4.7539464794412524E-4</v>
      </c>
      <c r="RH10" s="96">
        <v>4.8137943633897526E-5</v>
      </c>
      <c r="RI10" s="96">
        <v>1.7384665153959372E-5</v>
      </c>
      <c r="RJ10" s="96">
        <v>3.0200187494295465E-6</v>
      </c>
      <c r="RK10" s="96">
        <v>3.2157047326714322E-5</v>
      </c>
      <c r="RL10" s="96">
        <v>2.2731996767290024E-5</v>
      </c>
      <c r="RM10" s="96">
        <v>1.0414567915146597E-5</v>
      </c>
      <c r="RN10" s="96">
        <v>1.3838490109496521E-5</v>
      </c>
      <c r="RO10" s="96">
        <v>1.5685694698454513E-5</v>
      </c>
      <c r="RP10" s="96">
        <v>1.6219143331555295E-5</v>
      </c>
      <c r="RQ10" s="96">
        <v>1.7614115003484367E-5</v>
      </c>
      <c r="RR10" s="96">
        <v>1.8084100939311947E-5</v>
      </c>
      <c r="RS10" s="96">
        <v>2.6273781341153924E-5</v>
      </c>
      <c r="RT10" s="96">
        <v>2.4886511850921252E-5</v>
      </c>
      <c r="RU10" s="96">
        <v>2.1499545786493496E-5</v>
      </c>
      <c r="RV10" s="96">
        <v>2.677418705080903E-5</v>
      </c>
      <c r="RW10" s="96">
        <v>3.6690235297798718E-5</v>
      </c>
      <c r="RX10" s="96">
        <v>3.0000219023394887E-5</v>
      </c>
      <c r="RY10" s="96">
        <v>9.6569425190215074E-6</v>
      </c>
      <c r="RZ10" s="96">
        <v>1.9532659230811631E-5</v>
      </c>
      <c r="SA10" s="96">
        <v>1.5407388020931188E-5</v>
      </c>
      <c r="SB10" s="96">
        <v>2.68741388170963E-5</v>
      </c>
      <c r="SC10" s="96">
        <v>2.2088948338420273E-5</v>
      </c>
      <c r="SD10" s="96">
        <v>6.2612665236461992E-6</v>
      </c>
      <c r="SE10" s="96">
        <v>1.7434233302166332E-5</v>
      </c>
      <c r="SF10" s="96">
        <v>2.3184516109621681E-5</v>
      </c>
      <c r="SG10" s="96">
        <v>2.0210938786093793E-5</v>
      </c>
      <c r="SH10" s="96">
        <v>1.1731369674286928E-5</v>
      </c>
      <c r="SI10" s="96">
        <v>2.5421131713089507E-5</v>
      </c>
      <c r="SJ10" s="96">
        <v>7.8263392850222506E-5</v>
      </c>
      <c r="SK10" s="96">
        <v>1.9667474903831805E-5</v>
      </c>
      <c r="SL10" s="96">
        <v>3.0251194128888785E-5</v>
      </c>
      <c r="SM10" s="96">
        <v>1.2006043179370798E-4</v>
      </c>
      <c r="SN10" s="96">
        <v>1.6473830572011588E-5</v>
      </c>
      <c r="SO10" s="96">
        <v>1.3453018769257353E-5</v>
      </c>
      <c r="SR10" s="96">
        <v>1.5573220459446082E-4</v>
      </c>
      <c r="SS10" s="96">
        <v>3.651309791850439E-6</v>
      </c>
      <c r="ST10" s="96">
        <v>4.8450277344726441E-5</v>
      </c>
      <c r="SU10" s="96">
        <v>7.2802812240597592E-2</v>
      </c>
      <c r="SV10" s="96">
        <v>7.3118536115010011E-5</v>
      </c>
      <c r="SW10" s="96">
        <v>1.8563490716800051E-5</v>
      </c>
      <c r="SX10" s="96">
        <v>3.5285583378992681E-6</v>
      </c>
      <c r="SY10" s="96">
        <v>7.8860878693491301E-5</v>
      </c>
      <c r="SZ10" s="96">
        <v>8.0233654087372131E-5</v>
      </c>
      <c r="TA10" s="96">
        <v>3.2821870481923186E-5</v>
      </c>
      <c r="TB10" s="96">
        <v>4.8376753063041859E-6</v>
      </c>
      <c r="TC10" s="96">
        <v>3.4276724831587771E-5</v>
      </c>
      <c r="TD10" s="96">
        <v>5.0636066849959888E-5</v>
      </c>
      <c r="TE10" s="96">
        <v>3.8534799844972299E-5</v>
      </c>
      <c r="TF10" s="96">
        <v>2.9501905986584407E-5</v>
      </c>
      <c r="TG10" s="96">
        <v>2.3877338358349574E-5</v>
      </c>
      <c r="TH10" s="96">
        <v>4.0479567822070962E-5</v>
      </c>
      <c r="TI10" s="96">
        <v>2.4832270482669108E-5</v>
      </c>
      <c r="TJ10" s="96">
        <v>4.4544786171931679E-5</v>
      </c>
      <c r="TK10" s="96">
        <v>1.0541041089848107E-4</v>
      </c>
      <c r="TL10" s="96">
        <v>1.9321837779651848E-4</v>
      </c>
      <c r="TM10" s="96">
        <v>2.7419340603281523E-5</v>
      </c>
      <c r="TN10" s="96">
        <v>1.1867268263030286E-4</v>
      </c>
      <c r="TO10" s="96">
        <v>1.4168605436468707E-4</v>
      </c>
      <c r="TP10" s="96">
        <v>2.0173719632463522E-4</v>
      </c>
      <c r="TQ10" s="96">
        <v>1.4121030915517353E-4</v>
      </c>
      <c r="TR10" s="96">
        <v>2.0980386796998946E-5</v>
      </c>
      <c r="TS10" s="96">
        <v>1.2787076292599352E-4</v>
      </c>
      <c r="TT10" s="96">
        <v>1.364119127820397E-4</v>
      </c>
      <c r="TU10" s="96">
        <v>1.9603408328684963E-4</v>
      </c>
      <c r="TV10" s="96">
        <v>6.2519810850513227E-5</v>
      </c>
      <c r="TW10" s="96">
        <v>1.6225492739757176E-4</v>
      </c>
      <c r="TX10" s="96">
        <v>1.5058235938507254E-3</v>
      </c>
      <c r="TY10" s="96">
        <v>1.8689323763185057E-4</v>
      </c>
      <c r="TZ10" s="96">
        <v>1.7698250793099575E-4</v>
      </c>
      <c r="UA10" s="96">
        <v>6.5730394011608744E-4</v>
      </c>
      <c r="UB10" s="96">
        <v>8.5721543286650424E-5</v>
      </c>
      <c r="UC10" s="96">
        <v>6.1693628429047685E-5</v>
      </c>
      <c r="UD10" s="96">
        <v>2.703810892066567E-5</v>
      </c>
      <c r="UE10" s="96">
        <v>8.68090828895276E-7</v>
      </c>
      <c r="UF10" s="96">
        <v>1.8956234725272035E-5</v>
      </c>
      <c r="UG10" s="96">
        <v>1.7466413967952429E-4</v>
      </c>
      <c r="UH10" s="96">
        <v>3.9022926440145533E-5</v>
      </c>
      <c r="UI10" s="96">
        <v>1.2774770462108121E-5</v>
      </c>
      <c r="UJ10" s="96">
        <v>2.4670867536713411E-6</v>
      </c>
      <c r="UK10" s="96">
        <v>2.7592963644848277E-5</v>
      </c>
      <c r="UL10" s="96">
        <v>1.9892495932876314E-5</v>
      </c>
      <c r="UM10" s="96">
        <v>9.9739360730390764E-6</v>
      </c>
      <c r="UN10" s="96">
        <v>8.7984218319845543E-6</v>
      </c>
      <c r="UO10" s="96">
        <v>1.4058327269221892E-5</v>
      </c>
      <c r="UP10" s="96">
        <v>1.3231995944161718E-5</v>
      </c>
      <c r="UQ10" s="96">
        <v>1.4628868339606627E-5</v>
      </c>
      <c r="UR10" s="96">
        <v>1.2192096286997782E-5</v>
      </c>
      <c r="US10" s="96">
        <v>1.60562740446519E-5</v>
      </c>
      <c r="UT10" s="96">
        <v>1.6625494764723892E-5</v>
      </c>
      <c r="UU10" s="96">
        <v>7.5236146535461278E-6</v>
      </c>
      <c r="UV10" s="96">
        <v>2.3842372284697864E-5</v>
      </c>
      <c r="UW10" s="96">
        <v>2.5450909803607078E-5</v>
      </c>
      <c r="UX10" s="96">
        <v>3.0000219023394887E-5</v>
      </c>
      <c r="UY10" s="96">
        <v>9.6561865131376408E-6</v>
      </c>
      <c r="UZ10" s="96">
        <v>1.9526453835533064E-5</v>
      </c>
      <c r="VA10" s="96">
        <v>1.5406480748419556E-5</v>
      </c>
      <c r="VB10" s="96">
        <v>2.6844336770101029E-5</v>
      </c>
      <c r="VC10" s="96">
        <v>2.1102874917583778E-5</v>
      </c>
      <c r="VD10" s="96">
        <v>6.2611315054590337E-6</v>
      </c>
      <c r="VE10" s="96">
        <v>1.6157301340238215E-5</v>
      </c>
      <c r="VF10" s="96">
        <v>2.1629092949819742E-5</v>
      </c>
      <c r="VG10" s="96">
        <v>2.0210938786093793E-5</v>
      </c>
      <c r="VH10" s="96">
        <v>1.1138904057559857E-5</v>
      </c>
      <c r="VI10" s="96">
        <v>2.5419942638398597E-5</v>
      </c>
      <c r="VJ10" s="96">
        <v>7.6175496719683758E-5</v>
      </c>
      <c r="VK10" s="96">
        <v>1.8439622497489296E-5</v>
      </c>
      <c r="VL10" s="96">
        <v>2.9547302304459542E-5</v>
      </c>
      <c r="VM10" s="96">
        <v>1.2006043179370798E-4</v>
      </c>
      <c r="VN10" s="96">
        <v>1.6293487233352065E-5</v>
      </c>
      <c r="VO10" s="96">
        <v>1.3453018769257353E-5</v>
      </c>
    </row>
    <row r="11" spans="1:587">
      <c r="A11" s="17"/>
      <c r="B11" s="17"/>
      <c r="C11" s="17" t="s">
        <v>133</v>
      </c>
      <c r="D11" s="17" t="s">
        <v>8</v>
      </c>
      <c r="E11" s="95">
        <v>380</v>
      </c>
      <c r="F11" s="95">
        <v>13</v>
      </c>
      <c r="G11" s="95">
        <v>3544</v>
      </c>
      <c r="H11" s="95">
        <v>110</v>
      </c>
      <c r="I11" s="95">
        <v>18569</v>
      </c>
      <c r="J11" s="95">
        <v>3007</v>
      </c>
      <c r="K11" s="95">
        <v>0</v>
      </c>
      <c r="L11" s="95">
        <v>328</v>
      </c>
      <c r="M11" s="95">
        <v>661</v>
      </c>
      <c r="N11" s="95">
        <v>20</v>
      </c>
      <c r="O11" s="95">
        <v>41</v>
      </c>
      <c r="P11" s="95">
        <v>220</v>
      </c>
      <c r="Q11" s="95">
        <v>143</v>
      </c>
      <c r="R11" s="95">
        <v>108</v>
      </c>
      <c r="S11" s="95">
        <v>668</v>
      </c>
      <c r="T11" s="95">
        <v>591</v>
      </c>
      <c r="U11" s="95">
        <v>942</v>
      </c>
      <c r="V11" s="95">
        <v>1033</v>
      </c>
      <c r="W11" s="95">
        <v>471</v>
      </c>
      <c r="X11" s="95">
        <v>7923</v>
      </c>
      <c r="Y11" s="95">
        <v>136607</v>
      </c>
      <c r="Z11" s="95">
        <v>513</v>
      </c>
      <c r="AA11" s="95">
        <v>1066</v>
      </c>
      <c r="AB11" s="95">
        <v>658</v>
      </c>
      <c r="AC11" s="95">
        <v>29463</v>
      </c>
      <c r="AD11" s="95">
        <v>16077</v>
      </c>
      <c r="AE11" s="95">
        <v>2610</v>
      </c>
      <c r="AF11" s="95">
        <v>9238</v>
      </c>
      <c r="AG11" s="95">
        <v>39829</v>
      </c>
      <c r="AH11" s="95">
        <v>3076</v>
      </c>
      <c r="AI11" s="95">
        <v>10746</v>
      </c>
      <c r="AJ11" s="95">
        <v>12016</v>
      </c>
      <c r="AK11" s="95">
        <v>5033</v>
      </c>
      <c r="AL11" s="95">
        <v>29571</v>
      </c>
      <c r="AM11" s="95">
        <v>16814</v>
      </c>
      <c r="AN11" s="95">
        <v>17879</v>
      </c>
      <c r="AO11" s="95">
        <v>167</v>
      </c>
      <c r="AP11" s="95">
        <v>18405</v>
      </c>
      <c r="AQ11" s="95">
        <v>4198</v>
      </c>
      <c r="AR11" s="95">
        <v>29</v>
      </c>
      <c r="AS11" s="95">
        <v>9451</v>
      </c>
      <c r="AT11" s="95">
        <v>297</v>
      </c>
      <c r="AU11" s="95">
        <v>89628</v>
      </c>
      <c r="AV11" s="95">
        <v>6348</v>
      </c>
      <c r="AW11" s="95">
        <v>1</v>
      </c>
      <c r="AX11" s="95">
        <v>791</v>
      </c>
      <c r="AY11" s="95">
        <v>998</v>
      </c>
      <c r="AZ11" s="95">
        <v>114</v>
      </c>
      <c r="BA11" s="95">
        <v>104</v>
      </c>
      <c r="BB11" s="95">
        <v>438</v>
      </c>
      <c r="BC11" s="95">
        <v>145</v>
      </c>
      <c r="BD11" s="95">
        <v>228</v>
      </c>
      <c r="BE11" s="95">
        <v>370</v>
      </c>
      <c r="BF11" s="95">
        <v>746</v>
      </c>
      <c r="BG11" s="95">
        <v>990</v>
      </c>
      <c r="BH11" s="95">
        <v>354</v>
      </c>
      <c r="BI11" s="95">
        <v>810</v>
      </c>
      <c r="BJ11" s="95">
        <v>-249</v>
      </c>
      <c r="BK11" s="95">
        <v>15094</v>
      </c>
      <c r="BL11" s="95">
        <v>345</v>
      </c>
      <c r="BM11" s="95">
        <v>199</v>
      </c>
      <c r="BN11" s="95">
        <v>297</v>
      </c>
      <c r="BO11" s="95">
        <v>7355</v>
      </c>
      <c r="BP11" s="95">
        <v>1907</v>
      </c>
      <c r="BQ11" s="95">
        <v>443</v>
      </c>
      <c r="BR11" s="95">
        <v>2004</v>
      </c>
      <c r="BS11" s="95">
        <v>294</v>
      </c>
      <c r="BT11" s="95">
        <v>702</v>
      </c>
      <c r="BU11" s="95">
        <v>2672</v>
      </c>
      <c r="BV11" s="95">
        <v>7354</v>
      </c>
      <c r="BW11" s="95">
        <v>1161</v>
      </c>
      <c r="BX11" s="95">
        <v>1869</v>
      </c>
      <c r="BY11" s="95">
        <v>4951</v>
      </c>
      <c r="BZ11" s="95">
        <v>11832</v>
      </c>
      <c r="CA11" s="95">
        <v>66</v>
      </c>
      <c r="CB11" s="95">
        <v>815</v>
      </c>
      <c r="CC11" s="95">
        <v>563691</v>
      </c>
      <c r="CD11" s="95">
        <v>-5941</v>
      </c>
      <c r="CE11" s="95">
        <v>0</v>
      </c>
      <c r="CF11" s="95">
        <v>-7032</v>
      </c>
      <c r="CG11" s="95">
        <v>5187</v>
      </c>
      <c r="CH11" s="95">
        <v>11</v>
      </c>
      <c r="CI11" s="95">
        <v>483</v>
      </c>
      <c r="CJ11" s="95">
        <v>39709</v>
      </c>
      <c r="CK11" s="95">
        <v>-3233</v>
      </c>
      <c r="CL11" s="95">
        <v>29184</v>
      </c>
      <c r="CM11" s="95">
        <v>417724</v>
      </c>
      <c r="CN11" s="95">
        <v>4139</v>
      </c>
      <c r="CO11" s="95">
        <v>4139</v>
      </c>
      <c r="CP11" s="95">
        <v>33323</v>
      </c>
      <c r="CQ11" s="95">
        <v>421863</v>
      </c>
      <c r="CR11" s="95">
        <v>-289939</v>
      </c>
      <c r="CS11" s="95">
        <v>-3027</v>
      </c>
      <c r="CT11" s="95">
        <v>-23311</v>
      </c>
      <c r="CU11" s="95">
        <v>-316277</v>
      </c>
      <c r="CV11" s="95">
        <v>0</v>
      </c>
      <c r="CW11" s="95">
        <v>-1162</v>
      </c>
      <c r="CX11" s="95">
        <v>82</v>
      </c>
      <c r="CY11" s="95">
        <v>-1633</v>
      </c>
      <c r="CZ11" s="95">
        <v>13</v>
      </c>
      <c r="DA11" s="95">
        <v>235</v>
      </c>
      <c r="DB11" s="95">
        <v>6398</v>
      </c>
      <c r="DC11" s="95">
        <v>173</v>
      </c>
      <c r="DD11" s="95">
        <v>4106</v>
      </c>
      <c r="DE11" s="95">
        <v>179257</v>
      </c>
      <c r="DF11" s="95">
        <v>221</v>
      </c>
      <c r="DG11" s="95">
        <v>221</v>
      </c>
      <c r="DH11" s="95">
        <v>4327</v>
      </c>
      <c r="DI11" s="95">
        <v>179478</v>
      </c>
      <c r="DJ11" s="95">
        <v>0</v>
      </c>
      <c r="DK11" s="95">
        <v>0</v>
      </c>
      <c r="DL11" s="95">
        <v>0</v>
      </c>
      <c r="DM11" s="95">
        <v>0</v>
      </c>
      <c r="DN11" s="95">
        <v>33290</v>
      </c>
      <c r="DO11" s="95">
        <v>596981</v>
      </c>
      <c r="DP11" s="95">
        <v>4360</v>
      </c>
      <c r="DQ11" s="95">
        <v>37650</v>
      </c>
      <c r="DR11" s="95">
        <v>601341</v>
      </c>
      <c r="DS11" s="95">
        <v>-316277</v>
      </c>
      <c r="DT11" s="95">
        <v>285064</v>
      </c>
      <c r="DV11" s="96">
        <f t="shared" si="114"/>
        <v>3.7358920917063194E-3</v>
      </c>
      <c r="DW11" s="96">
        <f t="shared" si="0"/>
        <v>1.3615416841223293E-3</v>
      </c>
      <c r="DX11" s="96">
        <f t="shared" si="1"/>
        <v>3.0500976823044416E-3</v>
      </c>
      <c r="DY11" s="96">
        <f t="shared" si="2"/>
        <v>1.3269639065817409E-3</v>
      </c>
      <c r="DZ11" s="96">
        <f t="shared" si="3"/>
        <v>6.5139758089411498E-2</v>
      </c>
      <c r="EA11" s="96">
        <f t="shared" si="4"/>
        <v>5.8825255538709834E-3</v>
      </c>
      <c r="EB11" s="96">
        <f t="shared" si="5"/>
        <v>0</v>
      </c>
      <c r="EC11" s="96">
        <f t="shared" si="6"/>
        <v>1.635844953817304E-3</v>
      </c>
      <c r="ED11" s="96">
        <f t="shared" si="7"/>
        <v>4.0517843788694238E-3</v>
      </c>
      <c r="EE11" s="96">
        <f t="shared" si="8"/>
        <v>1.2045507928955594E-4</v>
      </c>
      <c r="EF11" s="96">
        <f t="shared" si="9"/>
        <v>5.4936220388037305E-4</v>
      </c>
      <c r="EG11" s="96">
        <f t="shared" si="10"/>
        <v>9.5120738482824222E-4</v>
      </c>
      <c r="EH11" s="96">
        <f t="shared" si="11"/>
        <v>5.3255076921931033E-4</v>
      </c>
      <c r="EI11" s="96">
        <f t="shared" si="12"/>
        <v>3.0111999910779262E-4</v>
      </c>
      <c r="EJ11" s="96">
        <f t="shared" si="13"/>
        <v>1.2291635615566216E-3</v>
      </c>
      <c r="EK11" s="96">
        <f t="shared" si="14"/>
        <v>1.9264996381701187E-3</v>
      </c>
      <c r="EL11" s="96">
        <f t="shared" si="15"/>
        <v>1.4035171364674575E-3</v>
      </c>
      <c r="EM11" s="96">
        <f t="shared" si="16"/>
        <v>1.830690381166396E-3</v>
      </c>
      <c r="EN11" s="96">
        <f t="shared" si="17"/>
        <v>2.4289418477285526E-4</v>
      </c>
      <c r="EO11" s="96">
        <f t="shared" si="18"/>
        <v>6.1009979671040474E-3</v>
      </c>
      <c r="EP11" s="96">
        <f t="shared" si="19"/>
        <v>1.6367882253140412E-2</v>
      </c>
      <c r="EQ11" s="96">
        <f t="shared" si="20"/>
        <v>3.6822181165131334E-4</v>
      </c>
      <c r="ER11" s="96">
        <f t="shared" si="21"/>
        <v>1.6330407341023638E-3</v>
      </c>
      <c r="ES11" s="96">
        <f t="shared" si="22"/>
        <v>1.4329361907852185E-3</v>
      </c>
      <c r="ET11" s="96">
        <f t="shared" si="23"/>
        <v>1.2203566068975105E-3</v>
      </c>
      <c r="EU11" s="96">
        <f t="shared" si="24"/>
        <v>1.4416716181066852E-3</v>
      </c>
      <c r="EV11" s="96">
        <f t="shared" si="25"/>
        <v>1.7649017041038834E-4</v>
      </c>
      <c r="EW11" s="96">
        <f t="shared" si="26"/>
        <v>1.2235247871049653E-3</v>
      </c>
      <c r="EX11" s="96">
        <f t="shared" si="27"/>
        <v>1.7671430041919121E-3</v>
      </c>
      <c r="EY11" s="96">
        <f t="shared" si="28"/>
        <v>4.6117563805208765E-4</v>
      </c>
      <c r="EZ11" s="96">
        <f t="shared" si="29"/>
        <v>1.526064734058439E-3</v>
      </c>
      <c r="FA11" s="96">
        <f t="shared" si="30"/>
        <v>1.6506532965947583E-3</v>
      </c>
      <c r="FB11" s="96">
        <f t="shared" si="31"/>
        <v>8.5368749575954958E-3</v>
      </c>
      <c r="FC11" s="96">
        <f t="shared" si="32"/>
        <v>1.1513986645551007E-3</v>
      </c>
      <c r="FD11" s="96">
        <f t="shared" si="33"/>
        <v>1.6759113901971044E-3</v>
      </c>
      <c r="FE11" s="96">
        <f t="shared" si="34"/>
        <v>6.1685119185214063E-2</v>
      </c>
      <c r="FF11" s="96">
        <f t="shared" si="35"/>
        <v>2.2254411903844948E-4</v>
      </c>
      <c r="FG11" s="96">
        <f t="shared" si="36"/>
        <v>5.9936558105782016E-4</v>
      </c>
      <c r="FH11" s="96">
        <f t="shared" si="37"/>
        <v>3.2833027241088741E-4</v>
      </c>
      <c r="FI11" s="96">
        <f t="shared" si="38"/>
        <v>3.4591056184224809E-5</v>
      </c>
      <c r="FJ11" s="96">
        <f t="shared" si="39"/>
        <v>2.5420456256171711E-4</v>
      </c>
      <c r="FK11" s="96">
        <f t="shared" si="40"/>
        <v>8.4781953376205794E-5</v>
      </c>
      <c r="FL11" s="96">
        <f t="shared" si="41"/>
        <v>7.6811501671370901E-3</v>
      </c>
      <c r="FM11" s="96">
        <f t="shared" si="42"/>
        <v>2.30871985084826E-4</v>
      </c>
      <c r="FN11" s="96">
        <f t="shared" si="43"/>
        <v>5.9506297670495064E-8</v>
      </c>
      <c r="FO11" s="96">
        <f t="shared" si="44"/>
        <v>5.7329313565181002E-5</v>
      </c>
      <c r="FP11" s="96">
        <f t="shared" si="45"/>
        <v>1.6234294377533558E-4</v>
      </c>
      <c r="FQ11" s="96">
        <f t="shared" si="46"/>
        <v>4.194772099687655E-6</v>
      </c>
      <c r="FR11" s="96">
        <f t="shared" si="47"/>
        <v>1.1910211208127162E-5</v>
      </c>
      <c r="FS11" s="96">
        <f t="shared" si="48"/>
        <v>3.8068207102171589E-5</v>
      </c>
      <c r="FT11" s="96">
        <f t="shared" si="49"/>
        <v>1.4229582438300776E-5</v>
      </c>
      <c r="FU11" s="96">
        <f t="shared" si="50"/>
        <v>1.3948143006639683E-5</v>
      </c>
      <c r="FV11" s="96">
        <f t="shared" si="51"/>
        <v>5.8177555067807515E-5</v>
      </c>
      <c r="FW11" s="96">
        <f t="shared" si="52"/>
        <v>5.6389940216080812E-5</v>
      </c>
      <c r="FX11" s="96">
        <f t="shared" si="53"/>
        <v>6.4321053274789483E-5</v>
      </c>
      <c r="FY11" s="96">
        <f t="shared" si="54"/>
        <v>7.2360201725525083E-5</v>
      </c>
      <c r="FZ11" s="96">
        <f t="shared" si="55"/>
        <v>1.5157583572038765E-5</v>
      </c>
      <c r="GA11" s="96">
        <f t="shared" si="56"/>
        <v>-2.8850589056033057E-5</v>
      </c>
      <c r="GB11" s="96">
        <f t="shared" si="57"/>
        <v>2.8755663712209874E-4</v>
      </c>
      <c r="GC11" s="96">
        <f t="shared" si="58"/>
        <v>1.4844758038404207E-5</v>
      </c>
      <c r="GD11" s="96">
        <f t="shared" si="59"/>
        <v>5.1119753803155552E-5</v>
      </c>
      <c r="GE11" s="96">
        <f t="shared" si="60"/>
        <v>6.6849990197585612E-5</v>
      </c>
      <c r="GF11" s="96">
        <f t="shared" si="61"/>
        <v>1.0310371190465036E-4</v>
      </c>
      <c r="GG11" s="96">
        <f t="shared" si="62"/>
        <v>7.8488393389919067E-5</v>
      </c>
      <c r="GH11" s="96">
        <f t="shared" si="63"/>
        <v>6.7191881691810886E-6</v>
      </c>
      <c r="GI11" s="96">
        <f t="shared" si="64"/>
        <v>4.222583145854364E-5</v>
      </c>
      <c r="GJ11" s="96">
        <f t="shared" si="65"/>
        <v>1.0715898175785999E-5</v>
      </c>
      <c r="GK11" s="96">
        <f t="shared" si="66"/>
        <v>2.1228260499786432E-5</v>
      </c>
      <c r="GL11" s="96">
        <f t="shared" si="67"/>
        <v>7.2928007365292055E-5</v>
      </c>
      <c r="GM11" s="96">
        <f t="shared" si="68"/>
        <v>1.2194219459105614E-4</v>
      </c>
      <c r="GN11" s="96">
        <f t="shared" si="69"/>
        <v>3.0216803613940122E-4</v>
      </c>
      <c r="GO11" s="96">
        <f t="shared" si="70"/>
        <v>3.8060577940813992E-5</v>
      </c>
      <c r="GP11" s="96">
        <f t="shared" si="71"/>
        <v>1.1057919982246577E-4</v>
      </c>
      <c r="GQ11" s="96">
        <f t="shared" si="72"/>
        <v>1.008214322233205E-2</v>
      </c>
      <c r="GR11" s="96">
        <f t="shared" si="73"/>
        <v>1.6740328338712642E-5</v>
      </c>
      <c r="GS11" s="96">
        <f t="shared" si="74"/>
        <v>1.5811914042477437E-5</v>
      </c>
      <c r="GU11" s="96">
        <f t="shared" si="115"/>
        <v>3.7358920917063194E-3</v>
      </c>
      <c r="GV11" s="96">
        <f t="shared" si="75"/>
        <v>1.3615416841223293E-3</v>
      </c>
      <c r="GW11" s="96">
        <f t="shared" si="76"/>
        <v>3.0500976823044416E-3</v>
      </c>
      <c r="GX11" s="96">
        <f t="shared" si="77"/>
        <v>1.3269639065817409E-3</v>
      </c>
      <c r="GY11" s="96">
        <f t="shared" si="78"/>
        <v>6.5139758089411498E-2</v>
      </c>
      <c r="GZ11" s="96">
        <f t="shared" si="79"/>
        <v>5.8825255538709834E-3</v>
      </c>
      <c r="HA11" s="96">
        <f t="shared" si="80"/>
        <v>0</v>
      </c>
      <c r="HB11" s="96">
        <f t="shared" si="81"/>
        <v>1.635844953817304E-3</v>
      </c>
      <c r="HC11" s="96">
        <f t="shared" si="82"/>
        <v>4.0517843788694238E-3</v>
      </c>
      <c r="HD11" s="96">
        <f t="shared" si="83"/>
        <v>1.2045507928955594E-4</v>
      </c>
      <c r="HE11" s="96">
        <f t="shared" si="84"/>
        <v>5.4936220388037305E-4</v>
      </c>
      <c r="HF11" s="96">
        <f t="shared" si="85"/>
        <v>9.5120738482824222E-4</v>
      </c>
      <c r="HG11" s="96">
        <f t="shared" si="86"/>
        <v>5.3255076921931033E-4</v>
      </c>
      <c r="HH11" s="96">
        <f t="shared" si="87"/>
        <v>3.0111999910779262E-4</v>
      </c>
      <c r="HI11" s="96">
        <f t="shared" si="88"/>
        <v>1.2291635615566216E-3</v>
      </c>
      <c r="HJ11" s="96">
        <f t="shared" si="89"/>
        <v>1.9264996381701187E-3</v>
      </c>
      <c r="HK11" s="96">
        <f t="shared" si="90"/>
        <v>1.4035171364674575E-3</v>
      </c>
      <c r="HL11" s="96">
        <f t="shared" si="91"/>
        <v>1.830690381166396E-3</v>
      </c>
      <c r="HM11" s="96">
        <f t="shared" si="92"/>
        <v>2.4289418477285526E-4</v>
      </c>
      <c r="HN11" s="96">
        <f t="shared" si="93"/>
        <v>6.1009979671040474E-3</v>
      </c>
      <c r="HO11" s="96">
        <f t="shared" si="94"/>
        <v>1.6367882253140412E-2</v>
      </c>
      <c r="HP11" s="96">
        <f t="shared" si="95"/>
        <v>3.6822181165131334E-4</v>
      </c>
      <c r="HQ11" s="96">
        <f t="shared" si="96"/>
        <v>1.6330407341023638E-3</v>
      </c>
      <c r="HR11" s="96">
        <f t="shared" si="97"/>
        <v>1.4329361907852185E-3</v>
      </c>
      <c r="HS11" s="96">
        <f t="shared" si="98"/>
        <v>1.2203566068975105E-3</v>
      </c>
      <c r="HT11" s="96">
        <f t="shared" si="99"/>
        <v>1.4416716181066852E-3</v>
      </c>
      <c r="HU11" s="96">
        <f t="shared" si="100"/>
        <v>1.7649017041038834E-4</v>
      </c>
      <c r="HV11" s="96">
        <f t="shared" si="101"/>
        <v>1.2235247871049653E-3</v>
      </c>
      <c r="HW11" s="96">
        <f t="shared" si="102"/>
        <v>1.7671430041919121E-3</v>
      </c>
      <c r="HX11" s="96">
        <f t="shared" si="103"/>
        <v>4.6117563805208765E-4</v>
      </c>
      <c r="HY11" s="96">
        <f t="shared" si="104"/>
        <v>1.526064734058439E-3</v>
      </c>
      <c r="HZ11" s="96">
        <f t="shared" si="105"/>
        <v>1.6506532965947583E-3</v>
      </c>
      <c r="IA11" s="96">
        <f t="shared" si="106"/>
        <v>8.5368749575954958E-3</v>
      </c>
      <c r="IB11" s="96">
        <f t="shared" si="107"/>
        <v>1.1513986645551007E-3</v>
      </c>
      <c r="IC11" s="96">
        <f t="shared" si="108"/>
        <v>1.6759113901971044E-3</v>
      </c>
      <c r="ID11" s="96">
        <f t="shared" si="109"/>
        <v>6.1685119185214063E-2</v>
      </c>
      <c r="IE11" s="96">
        <f t="shared" si="110"/>
        <v>2.2254411903844948E-4</v>
      </c>
      <c r="IF11" s="96">
        <f t="shared" si="111"/>
        <v>5.9936558105782016E-4</v>
      </c>
      <c r="IG11" s="1">
        <v>0</v>
      </c>
      <c r="IH11" s="1">
        <v>0</v>
      </c>
      <c r="II11" s="1">
        <v>0</v>
      </c>
      <c r="IJ11" s="1">
        <v>0</v>
      </c>
      <c r="IK11" s="1">
        <v>0</v>
      </c>
      <c r="IL11" s="1">
        <v>0</v>
      </c>
      <c r="IM11" s="1">
        <v>0</v>
      </c>
      <c r="IN11" s="1">
        <v>0</v>
      </c>
      <c r="IO11" s="1">
        <v>0</v>
      </c>
      <c r="IP11" s="1">
        <v>0</v>
      </c>
      <c r="IQ11" s="1">
        <v>0</v>
      </c>
      <c r="IR11" s="1">
        <v>0</v>
      </c>
      <c r="IS11" s="1">
        <v>0</v>
      </c>
      <c r="IT11" s="1">
        <v>0</v>
      </c>
      <c r="IU11" s="1">
        <v>0</v>
      </c>
      <c r="IV11" s="1">
        <v>0</v>
      </c>
      <c r="IW11" s="1">
        <v>0</v>
      </c>
      <c r="IX11" s="1">
        <v>0</v>
      </c>
      <c r="IY11" s="1">
        <v>0</v>
      </c>
      <c r="IZ11" s="1">
        <v>0</v>
      </c>
      <c r="JA11" s="1">
        <v>0</v>
      </c>
      <c r="JB11" s="1">
        <v>0</v>
      </c>
      <c r="JC11" s="1">
        <v>0</v>
      </c>
      <c r="JD11" s="1">
        <v>0</v>
      </c>
      <c r="JE11" s="1">
        <v>0</v>
      </c>
      <c r="JF11" s="1">
        <v>0</v>
      </c>
      <c r="JG11" s="1">
        <v>0</v>
      </c>
      <c r="JH11" s="1">
        <v>0</v>
      </c>
      <c r="JI11" s="1">
        <v>0</v>
      </c>
      <c r="JJ11" s="1">
        <v>0</v>
      </c>
      <c r="JK11" s="1">
        <v>0</v>
      </c>
      <c r="JL11" s="1">
        <v>0</v>
      </c>
      <c r="JM11" s="1">
        <v>0</v>
      </c>
      <c r="JN11" s="1">
        <v>0</v>
      </c>
      <c r="JO11" s="1">
        <v>0</v>
      </c>
      <c r="JP11" s="1">
        <v>0</v>
      </c>
      <c r="JQ11" s="1">
        <v>0</v>
      </c>
      <c r="JR11" s="1">
        <v>0</v>
      </c>
      <c r="JT11" s="25">
        <v>0</v>
      </c>
      <c r="JU11" s="25">
        <v>0</v>
      </c>
      <c r="JV11" s="25">
        <v>0</v>
      </c>
      <c r="JW11" s="25">
        <v>0</v>
      </c>
      <c r="JX11" s="25">
        <v>1</v>
      </c>
      <c r="JY11" s="25">
        <v>0</v>
      </c>
      <c r="JZ11" s="25">
        <v>0</v>
      </c>
      <c r="KA11" s="25">
        <v>0</v>
      </c>
      <c r="KB11" s="25">
        <v>0</v>
      </c>
      <c r="KC11" s="25">
        <v>0</v>
      </c>
      <c r="KD11" s="25">
        <v>0</v>
      </c>
      <c r="KE11" s="25">
        <v>0</v>
      </c>
      <c r="KF11" s="25">
        <v>0</v>
      </c>
      <c r="KG11" s="25">
        <v>0</v>
      </c>
      <c r="KH11" s="25">
        <v>0</v>
      </c>
      <c r="KI11" s="25">
        <v>0</v>
      </c>
      <c r="KJ11" s="25">
        <v>0</v>
      </c>
      <c r="KK11" s="25">
        <v>0</v>
      </c>
      <c r="KL11" s="25">
        <v>0</v>
      </c>
      <c r="KM11" s="25">
        <v>0</v>
      </c>
      <c r="KN11" s="25">
        <v>0</v>
      </c>
      <c r="KO11" s="25">
        <v>0</v>
      </c>
      <c r="KP11" s="25">
        <v>0</v>
      </c>
      <c r="KQ11" s="25">
        <v>0</v>
      </c>
      <c r="KR11" s="25">
        <v>0</v>
      </c>
      <c r="KS11" s="25">
        <v>0</v>
      </c>
      <c r="KT11" s="25">
        <v>0</v>
      </c>
      <c r="KU11" s="25">
        <v>0</v>
      </c>
      <c r="KV11" s="25">
        <v>0</v>
      </c>
      <c r="KW11" s="25">
        <v>0</v>
      </c>
      <c r="KX11" s="25">
        <v>0</v>
      </c>
      <c r="KY11" s="25">
        <v>0</v>
      </c>
      <c r="KZ11" s="25">
        <v>0</v>
      </c>
      <c r="LA11" s="25">
        <v>0</v>
      </c>
      <c r="LB11" s="25">
        <v>0</v>
      </c>
      <c r="LC11" s="25">
        <v>0</v>
      </c>
      <c r="LD11" s="25">
        <v>0</v>
      </c>
      <c r="LE11" s="25">
        <v>0</v>
      </c>
      <c r="LF11" s="25">
        <v>0</v>
      </c>
      <c r="LG11" s="25">
        <v>0</v>
      </c>
      <c r="LH11" s="25">
        <v>0</v>
      </c>
      <c r="LI11" s="25">
        <v>0</v>
      </c>
      <c r="LJ11" s="25">
        <v>0</v>
      </c>
      <c r="LK11" s="25">
        <v>0</v>
      </c>
      <c r="LL11" s="25">
        <v>0</v>
      </c>
      <c r="LM11" s="25">
        <v>0</v>
      </c>
      <c r="LN11" s="25">
        <v>0</v>
      </c>
      <c r="LO11" s="25">
        <v>0</v>
      </c>
      <c r="LP11" s="25">
        <v>0</v>
      </c>
      <c r="LQ11" s="25">
        <v>0</v>
      </c>
      <c r="LR11" s="25">
        <v>0</v>
      </c>
      <c r="LS11" s="25">
        <v>0</v>
      </c>
      <c r="LT11" s="25">
        <v>0</v>
      </c>
      <c r="LU11" s="25">
        <v>0</v>
      </c>
      <c r="LV11" s="25">
        <v>0</v>
      </c>
      <c r="LW11" s="25">
        <v>0</v>
      </c>
      <c r="LX11" s="25">
        <v>0</v>
      </c>
      <c r="LY11" s="25">
        <v>0</v>
      </c>
      <c r="LZ11" s="25">
        <v>0</v>
      </c>
      <c r="MA11" s="25">
        <v>0</v>
      </c>
      <c r="MB11" s="25">
        <v>0</v>
      </c>
      <c r="MC11" s="25">
        <v>0</v>
      </c>
      <c r="MD11" s="25">
        <v>0</v>
      </c>
      <c r="ME11" s="25">
        <v>0</v>
      </c>
      <c r="MF11" s="25">
        <v>0</v>
      </c>
      <c r="MG11" s="25">
        <v>0</v>
      </c>
      <c r="MH11" s="25">
        <v>0</v>
      </c>
      <c r="MI11" s="25">
        <v>0</v>
      </c>
      <c r="MJ11" s="25">
        <v>0</v>
      </c>
      <c r="MK11" s="25">
        <v>0</v>
      </c>
      <c r="ML11" s="25">
        <v>0</v>
      </c>
      <c r="MM11" s="25">
        <v>0</v>
      </c>
      <c r="MN11" s="25">
        <v>0</v>
      </c>
      <c r="MO11" s="25">
        <v>0</v>
      </c>
      <c r="MP11" s="25">
        <v>0</v>
      </c>
      <c r="MQ11" s="25">
        <v>0</v>
      </c>
      <c r="MS11" s="1">
        <f t="shared" si="116"/>
        <v>0</v>
      </c>
      <c r="MT11" s="1">
        <f t="shared" si="117"/>
        <v>0</v>
      </c>
      <c r="MU11" s="1">
        <f t="shared" si="118"/>
        <v>0</v>
      </c>
      <c r="MV11" s="1">
        <f t="shared" si="119"/>
        <v>0</v>
      </c>
      <c r="MW11" s="1">
        <f t="shared" si="120"/>
        <v>0.7571434727236166</v>
      </c>
      <c r="MX11" s="1">
        <f t="shared" si="121"/>
        <v>0</v>
      </c>
      <c r="MY11" s="1">
        <f t="shared" si="122"/>
        <v>0</v>
      </c>
      <c r="MZ11" s="1">
        <f t="shared" si="123"/>
        <v>0</v>
      </c>
      <c r="NA11" s="1">
        <f t="shared" si="124"/>
        <v>0</v>
      </c>
      <c r="NB11" s="1">
        <f t="shared" si="125"/>
        <v>0</v>
      </c>
      <c r="NC11" s="1">
        <f t="shared" si="126"/>
        <v>0</v>
      </c>
      <c r="ND11" s="1">
        <f t="shared" si="127"/>
        <v>0</v>
      </c>
      <c r="NE11" s="1">
        <f t="shared" si="128"/>
        <v>0</v>
      </c>
      <c r="NF11" s="1">
        <f t="shared" si="129"/>
        <v>0</v>
      </c>
      <c r="NG11" s="1">
        <f t="shared" si="130"/>
        <v>0</v>
      </c>
      <c r="NH11" s="1">
        <f t="shared" si="131"/>
        <v>0</v>
      </c>
      <c r="NI11" s="1">
        <f t="shared" si="132"/>
        <v>0</v>
      </c>
      <c r="NJ11" s="1">
        <f t="shared" si="133"/>
        <v>0</v>
      </c>
      <c r="NK11" s="1">
        <f t="shared" si="134"/>
        <v>0</v>
      </c>
      <c r="NL11" s="1">
        <f t="shared" si="135"/>
        <v>0</v>
      </c>
      <c r="NM11" s="1">
        <f t="shared" si="136"/>
        <v>0</v>
      </c>
      <c r="NN11" s="1">
        <f t="shared" si="137"/>
        <v>0</v>
      </c>
      <c r="NO11" s="1">
        <f t="shared" si="138"/>
        <v>0</v>
      </c>
      <c r="NP11" s="1">
        <f t="shared" si="139"/>
        <v>0</v>
      </c>
      <c r="NQ11" s="1">
        <f t="shared" si="140"/>
        <v>0</v>
      </c>
      <c r="NR11" s="1">
        <f t="shared" si="141"/>
        <v>0</v>
      </c>
      <c r="NS11" s="1">
        <f t="shared" si="142"/>
        <v>0</v>
      </c>
      <c r="NT11" s="1">
        <f t="shared" si="143"/>
        <v>0</v>
      </c>
      <c r="NU11" s="1">
        <f t="shared" si="144"/>
        <v>0</v>
      </c>
      <c r="NV11" s="1">
        <f t="shared" si="145"/>
        <v>0</v>
      </c>
      <c r="NW11" s="1">
        <f t="shared" si="146"/>
        <v>0</v>
      </c>
      <c r="NX11" s="1">
        <f t="shared" si="147"/>
        <v>0</v>
      </c>
      <c r="NY11" s="1">
        <f t="shared" si="148"/>
        <v>0</v>
      </c>
      <c r="NZ11" s="1">
        <f t="shared" si="149"/>
        <v>0</v>
      </c>
      <c r="OA11" s="1">
        <f t="shared" si="150"/>
        <v>0</v>
      </c>
      <c r="OB11" s="1">
        <f t="shared" si="151"/>
        <v>0</v>
      </c>
      <c r="OC11" s="1">
        <f t="shared" si="152"/>
        <v>0</v>
      </c>
      <c r="OD11" s="1">
        <f t="shared" si="153"/>
        <v>0</v>
      </c>
      <c r="OE11" s="1">
        <f t="shared" si="154"/>
        <v>0</v>
      </c>
      <c r="OF11" s="1">
        <f t="shared" si="155"/>
        <v>0</v>
      </c>
      <c r="OG11" s="1">
        <f t="shared" si="156"/>
        <v>0</v>
      </c>
      <c r="OH11" s="1">
        <f t="shared" si="157"/>
        <v>0</v>
      </c>
      <c r="OI11" s="1">
        <f t="shared" si="158"/>
        <v>0</v>
      </c>
      <c r="OJ11" s="1">
        <f t="shared" si="159"/>
        <v>0</v>
      </c>
      <c r="OK11" s="1">
        <f t="shared" si="160"/>
        <v>0</v>
      </c>
      <c r="OL11" s="1">
        <f t="shared" si="161"/>
        <v>0</v>
      </c>
      <c r="OM11" s="1">
        <f t="shared" si="162"/>
        <v>0</v>
      </c>
      <c r="ON11" s="1">
        <f t="shared" si="163"/>
        <v>0</v>
      </c>
      <c r="OO11" s="1">
        <f t="shared" si="164"/>
        <v>0</v>
      </c>
      <c r="OP11" s="1">
        <f t="shared" si="165"/>
        <v>0</v>
      </c>
      <c r="OQ11" s="1">
        <f t="shared" si="166"/>
        <v>0</v>
      </c>
      <c r="OR11" s="1">
        <f t="shared" si="167"/>
        <v>0</v>
      </c>
      <c r="OS11" s="1">
        <f t="shared" si="168"/>
        <v>0</v>
      </c>
      <c r="OT11" s="1">
        <f t="shared" si="169"/>
        <v>0</v>
      </c>
      <c r="OU11" s="1">
        <f t="shared" si="170"/>
        <v>0</v>
      </c>
      <c r="OV11" s="1">
        <f t="shared" si="171"/>
        <v>0</v>
      </c>
      <c r="OW11" s="1">
        <f t="shared" si="172"/>
        <v>0</v>
      </c>
      <c r="OX11" s="1">
        <f t="shared" si="173"/>
        <v>0</v>
      </c>
      <c r="OY11" s="1">
        <f t="shared" si="174"/>
        <v>0</v>
      </c>
      <c r="OZ11" s="1">
        <f t="shared" si="175"/>
        <v>0</v>
      </c>
      <c r="PA11" s="1">
        <f t="shared" si="176"/>
        <v>0</v>
      </c>
      <c r="PB11" s="1">
        <f t="shared" si="177"/>
        <v>0</v>
      </c>
      <c r="PC11" s="1">
        <f t="shared" si="178"/>
        <v>0</v>
      </c>
      <c r="PD11" s="1">
        <f t="shared" si="179"/>
        <v>0</v>
      </c>
      <c r="PE11" s="1">
        <f t="shared" si="180"/>
        <v>0</v>
      </c>
      <c r="PF11" s="1">
        <f t="shared" si="181"/>
        <v>0</v>
      </c>
      <c r="PG11" s="1">
        <f t="shared" si="182"/>
        <v>0</v>
      </c>
      <c r="PH11" s="1">
        <f t="shared" si="183"/>
        <v>0</v>
      </c>
      <c r="PI11" s="1">
        <f t="shared" si="184"/>
        <v>0</v>
      </c>
      <c r="PJ11" s="1">
        <f t="shared" si="185"/>
        <v>0</v>
      </c>
      <c r="PK11" s="1">
        <f t="shared" si="186"/>
        <v>0</v>
      </c>
      <c r="PL11" s="1">
        <f t="shared" si="187"/>
        <v>0</v>
      </c>
      <c r="PM11" s="1">
        <f t="shared" si="188"/>
        <v>0</v>
      </c>
      <c r="PN11" s="1">
        <f t="shared" si="189"/>
        <v>0</v>
      </c>
      <c r="PO11" s="1">
        <f t="shared" si="190"/>
        <v>0</v>
      </c>
      <c r="PP11" s="1">
        <f t="shared" si="191"/>
        <v>0</v>
      </c>
      <c r="PR11" s="96">
        <v>1.2833924430335542E-3</v>
      </c>
      <c r="PS11" s="96">
        <v>6.274797038094568E-4</v>
      </c>
      <c r="PT11" s="96">
        <v>1.2895310673420612E-3</v>
      </c>
      <c r="PU11" s="96">
        <v>6.4191601593312914E-4</v>
      </c>
      <c r="PV11" s="96">
        <v>1.0177778471114454</v>
      </c>
      <c r="PW11" s="96">
        <v>2.005729582409509E-3</v>
      </c>
      <c r="PX11" s="96">
        <v>1.0913982793373699E-4</v>
      </c>
      <c r="PY11" s="96">
        <v>7.2840920937580918E-4</v>
      </c>
      <c r="PZ11" s="96">
        <v>1.3714830141856994E-3</v>
      </c>
      <c r="QA11" s="96">
        <v>1.4617131461082655E-4</v>
      </c>
      <c r="QB11" s="96">
        <v>2.8694281472414047E-4</v>
      </c>
      <c r="QC11" s="96">
        <v>4.0543097768227132E-4</v>
      </c>
      <c r="QD11" s="96">
        <v>2.9997534778780952E-4</v>
      </c>
      <c r="QE11" s="96">
        <v>2.336930207510744E-4</v>
      </c>
      <c r="QF11" s="96">
        <v>5.2369584329257609E-4</v>
      </c>
      <c r="QG11" s="96">
        <v>7.1627856791429512E-4</v>
      </c>
      <c r="QH11" s="96">
        <v>5.4875181499391338E-4</v>
      </c>
      <c r="QI11" s="96">
        <v>6.7247173423458742E-4</v>
      </c>
      <c r="QJ11" s="96">
        <v>2.3121276744905614E-4</v>
      </c>
      <c r="QK11" s="96">
        <v>2.3762647551627725E-3</v>
      </c>
      <c r="QL11" s="96">
        <v>4.5752603899916642E-3</v>
      </c>
      <c r="QM11" s="96">
        <v>2.2908462911150072E-4</v>
      </c>
      <c r="QN11" s="96">
        <v>8.1213130322047174E-4</v>
      </c>
      <c r="QO11" s="96">
        <v>5.2737948141618461E-4</v>
      </c>
      <c r="QP11" s="96">
        <v>5.1440865876274102E-4</v>
      </c>
      <c r="QQ11" s="96">
        <v>6.0043116885916256E-4</v>
      </c>
      <c r="QR11" s="96">
        <v>1.5950922402934681E-4</v>
      </c>
      <c r="QS11" s="96">
        <v>5.7743056139670363E-4</v>
      </c>
      <c r="QT11" s="96">
        <v>9.4069019467058325E-4</v>
      </c>
      <c r="QU11" s="96">
        <v>3.8048447927948529E-4</v>
      </c>
      <c r="QV11" s="96">
        <v>6.5112383360793646E-4</v>
      </c>
      <c r="QW11" s="96">
        <v>6.6889127064985411E-4</v>
      </c>
      <c r="QX11" s="96">
        <v>2.5804737647376463E-3</v>
      </c>
      <c r="QY11" s="96">
        <v>5.9325749204390587E-4</v>
      </c>
      <c r="QZ11" s="96">
        <v>7.5138221535246371E-4</v>
      </c>
      <c r="RA11" s="96">
        <v>1.9360817600973832E-2</v>
      </c>
      <c r="RB11" s="96">
        <v>2.740551792545732E-4</v>
      </c>
      <c r="RC11" s="96">
        <v>4.7698865651837425E-4</v>
      </c>
      <c r="RD11" s="96">
        <v>7.4349545097230903E-4</v>
      </c>
      <c r="RE11" s="96">
        <v>1.9709855204159409E-4</v>
      </c>
      <c r="RF11" s="96">
        <v>7.0747193056832139E-4</v>
      </c>
      <c r="RG11" s="96">
        <v>3.0884472643306286E-4</v>
      </c>
      <c r="RH11" s="96">
        <v>1.0283514386049387E-2</v>
      </c>
      <c r="RI11" s="96">
        <v>5.7228810746489626E-4</v>
      </c>
      <c r="RJ11" s="96">
        <v>2.3971379638058662E-5</v>
      </c>
      <c r="RK11" s="96">
        <v>3.1954482616898587E-4</v>
      </c>
      <c r="RL11" s="96">
        <v>4.6893791324277681E-4</v>
      </c>
      <c r="RM11" s="96">
        <v>9.9087692119468381E-5</v>
      </c>
      <c r="RN11" s="96">
        <v>1.5336929909988447E-4</v>
      </c>
      <c r="RO11" s="96">
        <v>1.7352650204494581E-4</v>
      </c>
      <c r="RP11" s="96">
        <v>1.4549596446443951E-4</v>
      </c>
      <c r="RQ11" s="96">
        <v>1.4109185610458301E-4</v>
      </c>
      <c r="RR11" s="96">
        <v>2.4785145729204613E-4</v>
      </c>
      <c r="RS11" s="96">
        <v>2.6115883258773188E-4</v>
      </c>
      <c r="RT11" s="96">
        <v>2.7520517700991594E-4</v>
      </c>
      <c r="RU11" s="96">
        <v>2.7939944732599157E-4</v>
      </c>
      <c r="RV11" s="96">
        <v>1.7293513691124301E-4</v>
      </c>
      <c r="RW11" s="96">
        <v>8.9321763000539266E-4</v>
      </c>
      <c r="RX11" s="96">
        <v>8.1436658993849016E-4</v>
      </c>
      <c r="RY11" s="96">
        <v>1.2244882275649988E-4</v>
      </c>
      <c r="RZ11" s="96">
        <v>2.3800964777143503E-4</v>
      </c>
      <c r="SA11" s="96">
        <v>2.3397214972085983E-4</v>
      </c>
      <c r="SB11" s="96">
        <v>3.0498325318242445E-4</v>
      </c>
      <c r="SC11" s="96">
        <v>3.0827344092448136E-4</v>
      </c>
      <c r="SD11" s="96">
        <v>6.4122709927940633E-5</v>
      </c>
      <c r="SE11" s="96">
        <v>2.0647981575151863E-4</v>
      </c>
      <c r="SF11" s="96">
        <v>2.9728026319967378E-4</v>
      </c>
      <c r="SG11" s="96">
        <v>1.4978997324220576E-4</v>
      </c>
      <c r="SH11" s="96">
        <v>2.726955066749161E-4</v>
      </c>
      <c r="SI11" s="96">
        <v>3.50169417273146E-4</v>
      </c>
      <c r="SJ11" s="96">
        <v>6.8263412629935563E-4</v>
      </c>
      <c r="SK11" s="96">
        <v>1.9626743837767655E-4</v>
      </c>
      <c r="SL11" s="96">
        <v>3.7171342305359131E-4</v>
      </c>
      <c r="SM11" s="96">
        <v>1.399454666107975E-2</v>
      </c>
      <c r="SN11" s="96">
        <v>1.5714104474485451E-4</v>
      </c>
      <c r="SO11" s="96">
        <v>1.4905151302613696E-4</v>
      </c>
      <c r="SR11" s="96">
        <v>5.3381619428702039E-4</v>
      </c>
      <c r="SS11" s="96">
        <v>6.1203604312789974E-6</v>
      </c>
      <c r="ST11" s="96">
        <v>5.8185622971399745E-4</v>
      </c>
      <c r="SU11" s="96">
        <v>4.6360208782439311E-5</v>
      </c>
      <c r="SV11" s="96">
        <v>0.2471739934883195</v>
      </c>
      <c r="SW11" s="96">
        <v>3.830820811930876E-4</v>
      </c>
      <c r="SX11" s="96">
        <v>1.1987143409386038E-5</v>
      </c>
      <c r="SY11" s="96">
        <v>2.1632120661713714E-4</v>
      </c>
      <c r="SZ11" s="96">
        <v>9.0048260464387444E-4</v>
      </c>
      <c r="TA11" s="96">
        <v>1.0768185628108097E-4</v>
      </c>
      <c r="TB11" s="96">
        <v>2.6125912278691464E-5</v>
      </c>
      <c r="TC11" s="96">
        <v>1.4818872507482489E-4</v>
      </c>
      <c r="TD11" s="96">
        <v>1.3678516037635903E-4</v>
      </c>
      <c r="TE11" s="96">
        <v>7.660752043804442E-5</v>
      </c>
      <c r="TF11" s="96">
        <v>1.6641565513950414E-4</v>
      </c>
      <c r="TG11" s="96">
        <v>8.0697555912768255E-5</v>
      </c>
      <c r="TH11" s="96">
        <v>1.525414927658661E-4</v>
      </c>
      <c r="TI11" s="96">
        <v>1.6563972997687184E-4</v>
      </c>
      <c r="TJ11" s="96">
        <v>1.2519167456045415E-4</v>
      </c>
      <c r="TK11" s="96">
        <v>1.3886336116880706E-3</v>
      </c>
      <c r="TL11" s="96">
        <v>4.5752603899916642E-3</v>
      </c>
      <c r="TM11" s="96">
        <v>2.2907722634716419E-4</v>
      </c>
      <c r="TN11" s="96">
        <v>8.1172950573131996E-4</v>
      </c>
      <c r="TO11" s="96">
        <v>5.2730578163932005E-4</v>
      </c>
      <c r="TP11" s="96">
        <v>5.068922075682948E-4</v>
      </c>
      <c r="TQ11" s="96">
        <v>5.7302695483689469E-4</v>
      </c>
      <c r="TR11" s="96">
        <v>1.5950492225017571E-4</v>
      </c>
      <c r="TS11" s="96">
        <v>5.2561668633153557E-4</v>
      </c>
      <c r="TT11" s="96">
        <v>9.0094283139173644E-4</v>
      </c>
      <c r="TU11" s="96">
        <v>3.8048447927948529E-4</v>
      </c>
      <c r="TV11" s="96">
        <v>6.3533541026928361E-4</v>
      </c>
      <c r="TW11" s="96">
        <v>6.6882234384177343E-4</v>
      </c>
      <c r="TX11" s="96">
        <v>2.4599922752541322E-3</v>
      </c>
      <c r="TY11" s="96">
        <v>5.6988815438232556E-4</v>
      </c>
      <c r="TZ11" s="96">
        <v>7.3295046580869067E-4</v>
      </c>
      <c r="UA11" s="96">
        <v>1.9360817600973832E-2</v>
      </c>
      <c r="UB11" s="96">
        <v>2.7149875119296055E-4</v>
      </c>
      <c r="UC11" s="96">
        <v>4.7698865651837425E-4</v>
      </c>
      <c r="UD11" s="96">
        <v>6.0583665608858071E-4</v>
      </c>
      <c r="UE11" s="96">
        <v>7.1490800679896526E-6</v>
      </c>
      <c r="UF11" s="96">
        <v>5.7966094537054917E-4</v>
      </c>
      <c r="UG11" s="96">
        <v>1.1347224599661289E-4</v>
      </c>
      <c r="UH11" s="96">
        <v>8.3363100942767179E-3</v>
      </c>
      <c r="UI11" s="96">
        <v>4.2053437016549393E-4</v>
      </c>
      <c r="UJ11" s="96">
        <v>1.9582485434387562E-5</v>
      </c>
      <c r="UK11" s="96">
        <v>2.741914915818577E-4</v>
      </c>
      <c r="UL11" s="96">
        <v>4.1036190649896501E-4</v>
      </c>
      <c r="UM11" s="96">
        <v>9.4895372988754864E-5</v>
      </c>
      <c r="UN11" s="96">
        <v>9.7511200924338943E-5</v>
      </c>
      <c r="UO11" s="96">
        <v>1.5552338627829529E-4</v>
      </c>
      <c r="UP11" s="96">
        <v>1.186993648388178E-4</v>
      </c>
      <c r="UQ11" s="96">
        <v>1.1717955664172579E-4</v>
      </c>
      <c r="UR11" s="96">
        <v>1.6709864882518831E-4</v>
      </c>
      <c r="US11" s="96">
        <v>1.5959780325346297E-4</v>
      </c>
      <c r="UT11" s="96">
        <v>1.8385148778630043E-4</v>
      </c>
      <c r="UU11" s="96">
        <v>9.7773869130533101E-5</v>
      </c>
      <c r="UV11" s="96">
        <v>1.5399847276477668E-4</v>
      </c>
      <c r="UW11" s="96">
        <v>6.1959813426497258E-4</v>
      </c>
      <c r="UX11" s="96">
        <v>8.1436658993849016E-4</v>
      </c>
      <c r="UY11" s="96">
        <v>1.2243923669649236E-4</v>
      </c>
      <c r="UZ11" s="96">
        <v>2.3793403369722822E-4</v>
      </c>
      <c r="VA11" s="96">
        <v>2.3395837214223062E-4</v>
      </c>
      <c r="VB11" s="96">
        <v>3.0464504233570773E-4</v>
      </c>
      <c r="VC11" s="96">
        <v>2.9451179678514883E-4</v>
      </c>
      <c r="VD11" s="96">
        <v>6.4121327183408369E-5</v>
      </c>
      <c r="VE11" s="96">
        <v>1.9135665709828545E-4</v>
      </c>
      <c r="VF11" s="96">
        <v>2.773360640563114E-4</v>
      </c>
      <c r="VG11" s="96">
        <v>1.4978997324220576E-4</v>
      </c>
      <c r="VH11" s="96">
        <v>2.5892365257547775E-4</v>
      </c>
      <c r="VI11" s="96">
        <v>3.5015303808136534E-4</v>
      </c>
      <c r="VJ11" s="96">
        <v>6.6442294098054697E-4</v>
      </c>
      <c r="VK11" s="96">
        <v>1.8401434296623872E-4</v>
      </c>
      <c r="VL11" s="96">
        <v>3.6306430862844639E-4</v>
      </c>
      <c r="VM11" s="96">
        <v>1.399454666107975E-2</v>
      </c>
      <c r="VN11" s="96">
        <v>1.5542078056428926E-4</v>
      </c>
      <c r="VO11" s="96">
        <v>1.4905151302613696E-4</v>
      </c>
    </row>
    <row r="12" spans="1:587">
      <c r="A12" s="17"/>
      <c r="B12" s="17"/>
      <c r="C12" s="17" t="s">
        <v>134</v>
      </c>
      <c r="D12" s="17" t="s">
        <v>55</v>
      </c>
      <c r="E12" s="95">
        <v>2396</v>
      </c>
      <c r="F12" s="95">
        <v>114</v>
      </c>
      <c r="G12" s="95">
        <v>4389</v>
      </c>
      <c r="H12" s="95">
        <v>1550</v>
      </c>
      <c r="I12" s="95">
        <v>2468</v>
      </c>
      <c r="J12" s="95">
        <v>55829</v>
      </c>
      <c r="K12" s="95">
        <v>244</v>
      </c>
      <c r="L12" s="95">
        <v>15527</v>
      </c>
      <c r="M12" s="95">
        <v>1392</v>
      </c>
      <c r="N12" s="95">
        <v>267</v>
      </c>
      <c r="O12" s="95">
        <v>147</v>
      </c>
      <c r="P12" s="95">
        <v>489</v>
      </c>
      <c r="Q12" s="95">
        <v>423</v>
      </c>
      <c r="R12" s="95">
        <v>438</v>
      </c>
      <c r="S12" s="95">
        <v>1775</v>
      </c>
      <c r="T12" s="95">
        <v>1127</v>
      </c>
      <c r="U12" s="95">
        <v>2041</v>
      </c>
      <c r="V12" s="95">
        <v>1484</v>
      </c>
      <c r="W12" s="95">
        <v>2813</v>
      </c>
      <c r="X12" s="95">
        <v>6916</v>
      </c>
      <c r="Y12" s="95">
        <v>11432</v>
      </c>
      <c r="Z12" s="95">
        <v>746</v>
      </c>
      <c r="AA12" s="95">
        <v>1727</v>
      </c>
      <c r="AB12" s="95">
        <v>2312</v>
      </c>
      <c r="AC12" s="95">
        <v>48</v>
      </c>
      <c r="AD12" s="95">
        <v>112</v>
      </c>
      <c r="AE12" s="95">
        <v>86</v>
      </c>
      <c r="AF12" s="95">
        <v>1048</v>
      </c>
      <c r="AG12" s="95">
        <v>11795</v>
      </c>
      <c r="AH12" s="95">
        <v>2388</v>
      </c>
      <c r="AI12" s="95">
        <v>17360</v>
      </c>
      <c r="AJ12" s="95">
        <v>337088</v>
      </c>
      <c r="AK12" s="95">
        <v>570</v>
      </c>
      <c r="AL12" s="95">
        <v>36713</v>
      </c>
      <c r="AM12" s="95">
        <v>18246</v>
      </c>
      <c r="AN12" s="95">
        <v>1042</v>
      </c>
      <c r="AO12" s="95">
        <v>1571</v>
      </c>
      <c r="AP12" s="95">
        <v>0</v>
      </c>
      <c r="AQ12" s="95">
        <v>1319</v>
      </c>
      <c r="AR12" s="95">
        <v>460</v>
      </c>
      <c r="AS12" s="95">
        <v>3635</v>
      </c>
      <c r="AT12" s="95">
        <v>1342</v>
      </c>
      <c r="AU12" s="95">
        <v>11023</v>
      </c>
      <c r="AV12" s="95">
        <v>45111</v>
      </c>
      <c r="AW12" s="95">
        <v>681</v>
      </c>
      <c r="AX12" s="95">
        <v>4433</v>
      </c>
      <c r="AY12" s="95">
        <v>2242</v>
      </c>
      <c r="AZ12" s="95">
        <v>1489</v>
      </c>
      <c r="BA12" s="95">
        <v>812</v>
      </c>
      <c r="BB12" s="95">
        <v>5134</v>
      </c>
      <c r="BC12" s="95">
        <v>1466</v>
      </c>
      <c r="BD12" s="95">
        <v>2985</v>
      </c>
      <c r="BE12" s="95">
        <v>3343</v>
      </c>
      <c r="BF12" s="95">
        <v>2360</v>
      </c>
      <c r="BG12" s="95">
        <v>4163</v>
      </c>
      <c r="BH12" s="95">
        <v>1410</v>
      </c>
      <c r="BI12" s="95">
        <v>22304</v>
      </c>
      <c r="BJ12" s="95">
        <v>13900</v>
      </c>
      <c r="BK12" s="95">
        <v>16059</v>
      </c>
      <c r="BL12" s="95">
        <v>508</v>
      </c>
      <c r="BM12" s="95">
        <v>330</v>
      </c>
      <c r="BN12" s="95">
        <v>878</v>
      </c>
      <c r="BO12" s="95">
        <v>14</v>
      </c>
      <c r="BP12" s="95">
        <v>15</v>
      </c>
      <c r="BQ12" s="95">
        <v>157</v>
      </c>
      <c r="BR12" s="95">
        <v>369</v>
      </c>
      <c r="BS12" s="95">
        <v>1464</v>
      </c>
      <c r="BT12" s="95">
        <v>645</v>
      </c>
      <c r="BU12" s="95">
        <v>5238</v>
      </c>
      <c r="BV12" s="95">
        <v>84610</v>
      </c>
      <c r="BW12" s="95">
        <v>390</v>
      </c>
      <c r="BX12" s="95">
        <v>8252</v>
      </c>
      <c r="BY12" s="95">
        <v>7711</v>
      </c>
      <c r="BZ12" s="95">
        <v>440</v>
      </c>
      <c r="CA12" s="95">
        <v>259</v>
      </c>
      <c r="CB12" s="95">
        <v>0</v>
      </c>
      <c r="CC12" s="95">
        <v>803064</v>
      </c>
      <c r="CD12" s="95">
        <v>13641</v>
      </c>
      <c r="CE12" s="95">
        <v>0</v>
      </c>
      <c r="CF12" s="95">
        <v>102182</v>
      </c>
      <c r="CG12" s="95">
        <v>14103</v>
      </c>
      <c r="CH12" s="95">
        <v>0</v>
      </c>
      <c r="CI12" s="95">
        <v>0</v>
      </c>
      <c r="CJ12" s="95">
        <v>0</v>
      </c>
      <c r="CK12" s="95">
        <v>-54</v>
      </c>
      <c r="CL12" s="95">
        <v>129872</v>
      </c>
      <c r="CM12" s="95">
        <v>675985</v>
      </c>
      <c r="CN12" s="95">
        <v>38379</v>
      </c>
      <c r="CO12" s="95">
        <v>38379</v>
      </c>
      <c r="CP12" s="95">
        <v>168251</v>
      </c>
      <c r="CQ12" s="95">
        <v>714364</v>
      </c>
      <c r="CR12" s="95">
        <v>-504132</v>
      </c>
      <c r="CS12" s="95">
        <v>-2395</v>
      </c>
      <c r="CT12" s="95">
        <v>-40349</v>
      </c>
      <c r="CU12" s="95">
        <v>-546876</v>
      </c>
      <c r="CV12" s="95">
        <v>0</v>
      </c>
      <c r="CW12" s="95">
        <v>2622</v>
      </c>
      <c r="CX12" s="95">
        <v>433</v>
      </c>
      <c r="CY12" s="95">
        <v>79576</v>
      </c>
      <c r="CZ12" s="95">
        <v>0</v>
      </c>
      <c r="DA12" s="95">
        <v>0</v>
      </c>
      <c r="DB12" s="95">
        <v>0</v>
      </c>
      <c r="DC12" s="95">
        <v>-213</v>
      </c>
      <c r="DD12" s="95">
        <v>82418</v>
      </c>
      <c r="DE12" s="95">
        <v>339369</v>
      </c>
      <c r="DF12" s="95">
        <v>4318</v>
      </c>
      <c r="DG12" s="95">
        <v>4318</v>
      </c>
      <c r="DH12" s="95">
        <v>86736</v>
      </c>
      <c r="DI12" s="95">
        <v>343687</v>
      </c>
      <c r="DJ12" s="95">
        <v>0</v>
      </c>
      <c r="DK12" s="95">
        <v>0</v>
      </c>
      <c r="DL12" s="95">
        <v>0</v>
      </c>
      <c r="DM12" s="95">
        <v>0</v>
      </c>
      <c r="DN12" s="95">
        <v>212290</v>
      </c>
      <c r="DO12" s="95">
        <v>1015354</v>
      </c>
      <c r="DP12" s="95">
        <v>42697</v>
      </c>
      <c r="DQ12" s="95">
        <v>254987</v>
      </c>
      <c r="DR12" s="95">
        <v>1058051</v>
      </c>
      <c r="DS12" s="95">
        <v>-546876</v>
      </c>
      <c r="DT12" s="95">
        <v>511175</v>
      </c>
      <c r="DV12" s="96">
        <f t="shared" si="114"/>
        <v>2.3555782767706163E-2</v>
      </c>
      <c r="DW12" s="96">
        <f t="shared" si="0"/>
        <v>1.193967322999581E-2</v>
      </c>
      <c r="DX12" s="96">
        <f t="shared" si="1"/>
        <v>3.7773359840954273E-3</v>
      </c>
      <c r="DY12" s="96">
        <f t="shared" si="2"/>
        <v>1.8698127774560896E-2</v>
      </c>
      <c r="DZ12" s="96">
        <f t="shared" si="3"/>
        <v>8.6577049364353273E-3</v>
      </c>
      <c r="EA12" s="96">
        <f t="shared" si="4"/>
        <v>0.10921700004890693</v>
      </c>
      <c r="EB12" s="96">
        <f t="shared" si="5"/>
        <v>8.2243494674396657E-3</v>
      </c>
      <c r="EC12" s="96">
        <f t="shared" si="6"/>
        <v>7.7438306700979509E-2</v>
      </c>
      <c r="ED12" s="96">
        <f t="shared" si="7"/>
        <v>8.5326533364390878E-3</v>
      </c>
      <c r="EE12" s="96">
        <f t="shared" si="8"/>
        <v>1.6080753085155719E-3</v>
      </c>
      <c r="EF12" s="96">
        <f t="shared" si="9"/>
        <v>1.9696644870832885E-3</v>
      </c>
      <c r="EG12" s="96">
        <f t="shared" si="10"/>
        <v>2.1142745962773202E-3</v>
      </c>
      <c r="EH12" s="96">
        <f t="shared" si="11"/>
        <v>1.5753075201382397E-3</v>
      </c>
      <c r="EI12" s="96">
        <f t="shared" si="12"/>
        <v>1.2212088852704922E-3</v>
      </c>
      <c r="EJ12" s="96">
        <f t="shared" si="13"/>
        <v>3.2661157511422205E-3</v>
      </c>
      <c r="EK12" s="96">
        <f t="shared" si="14"/>
        <v>3.6737142000299893E-3</v>
      </c>
      <c r="EL12" s="96">
        <f t="shared" si="15"/>
        <v>3.0409537956794914E-3</v>
      </c>
      <c r="EM12" s="96">
        <f t="shared" si="16"/>
        <v>2.6299559783648906E-3</v>
      </c>
      <c r="EN12" s="96">
        <f t="shared" si="17"/>
        <v>1.4506610228578382E-3</v>
      </c>
      <c r="EO12" s="96">
        <f t="shared" si="18"/>
        <v>5.325571366968521E-3</v>
      </c>
      <c r="EP12" s="96">
        <f t="shared" si="19"/>
        <v>1.3697514030606131E-3</v>
      </c>
      <c r="EQ12" s="96">
        <f t="shared" si="20"/>
        <v>5.3546485670931724E-4</v>
      </c>
      <c r="ER12" s="96">
        <f t="shared" si="21"/>
        <v>2.6456485438975442E-3</v>
      </c>
      <c r="ES12" s="96">
        <f t="shared" si="22"/>
        <v>5.0348760989292179E-3</v>
      </c>
      <c r="ET12" s="96">
        <f t="shared" si="23"/>
        <v>1.9881586101578419E-6</v>
      </c>
      <c r="EU12" s="96">
        <f t="shared" si="24"/>
        <v>1.0043367620075186E-5</v>
      </c>
      <c r="EV12" s="96">
        <f t="shared" si="25"/>
        <v>5.8153849253997687E-6</v>
      </c>
      <c r="EW12" s="96">
        <f t="shared" si="26"/>
        <v>1.388021191693011E-4</v>
      </c>
      <c r="EX12" s="96">
        <f t="shared" si="27"/>
        <v>5.2332350132927271E-4</v>
      </c>
      <c r="EY12" s="96">
        <f t="shared" si="28"/>
        <v>3.5802582043835673E-4</v>
      </c>
      <c r="EZ12" s="96">
        <f t="shared" si="29"/>
        <v>2.4653344298580402E-3</v>
      </c>
      <c r="FA12" s="96">
        <f t="shared" si="30"/>
        <v>4.6306209923646292E-2</v>
      </c>
      <c r="FB12" s="96">
        <f t="shared" si="31"/>
        <v>9.6682271524526763E-4</v>
      </c>
      <c r="FC12" s="96">
        <f t="shared" si="32"/>
        <v>1.4294849403744009E-3</v>
      </c>
      <c r="FD12" s="96">
        <f t="shared" si="33"/>
        <v>1.8186439410929206E-3</v>
      </c>
      <c r="FE12" s="96">
        <f t="shared" si="34"/>
        <v>3.5950497338214137E-3</v>
      </c>
      <c r="FF12" s="96">
        <f t="shared" si="35"/>
        <v>2.0935138383796656E-3</v>
      </c>
      <c r="FG12" s="96">
        <f t="shared" si="36"/>
        <v>0</v>
      </c>
      <c r="FH12" s="96">
        <f t="shared" si="37"/>
        <v>1.0316046434253466E-4</v>
      </c>
      <c r="FI12" s="96">
        <f t="shared" si="38"/>
        <v>5.4868571878425557E-4</v>
      </c>
      <c r="FJ12" s="96">
        <f t="shared" si="39"/>
        <v>9.777098560066042E-5</v>
      </c>
      <c r="FK12" s="96">
        <f t="shared" si="40"/>
        <v>3.8308882636655951E-4</v>
      </c>
      <c r="FL12" s="96">
        <f t="shared" si="41"/>
        <v>9.446748593336027E-4</v>
      </c>
      <c r="FM12" s="96">
        <f t="shared" si="42"/>
        <v>1.6406531378641439E-3</v>
      </c>
      <c r="FN12" s="96">
        <f t="shared" si="43"/>
        <v>4.0523788713607139E-5</v>
      </c>
      <c r="FO12" s="96">
        <f t="shared" si="44"/>
        <v>3.2129057779323308E-4</v>
      </c>
      <c r="FP12" s="96">
        <f t="shared" si="45"/>
        <v>3.6470228451332903E-4</v>
      </c>
      <c r="FQ12" s="96">
        <f t="shared" si="46"/>
        <v>5.478961102135893E-5</v>
      </c>
      <c r="FR12" s="96">
        <f t="shared" si="47"/>
        <v>9.2991264432685145E-5</v>
      </c>
      <c r="FS12" s="96">
        <f t="shared" si="48"/>
        <v>4.4621501201495194E-4</v>
      </c>
      <c r="FT12" s="96">
        <f t="shared" si="49"/>
        <v>1.4386598520378579E-4</v>
      </c>
      <c r="FU12" s="96">
        <f t="shared" si="50"/>
        <v>1.8261055646850638E-4</v>
      </c>
      <c r="FV12" s="96">
        <f t="shared" si="51"/>
        <v>5.2564207186940679E-4</v>
      </c>
      <c r="FW12" s="96">
        <f t="shared" si="52"/>
        <v>1.7839176797580523E-4</v>
      </c>
      <c r="FX12" s="96">
        <f t="shared" si="53"/>
        <v>2.7047327755853396E-4</v>
      </c>
      <c r="FY12" s="96">
        <f t="shared" si="54"/>
        <v>2.8821436280505755E-4</v>
      </c>
      <c r="FZ12" s="96">
        <f t="shared" si="55"/>
        <v>4.1737622714907728E-4</v>
      </c>
      <c r="GA12" s="96">
        <f t="shared" si="56"/>
        <v>1.6105348910797571E-3</v>
      </c>
      <c r="GB12" s="96">
        <f t="shared" si="57"/>
        <v>3.0594090602516124E-4</v>
      </c>
      <c r="GC12" s="96">
        <f t="shared" si="58"/>
        <v>2.1858368357998079E-5</v>
      </c>
      <c r="GD12" s="96">
        <f t="shared" si="59"/>
        <v>8.4771451030358453E-5</v>
      </c>
      <c r="GE12" s="96">
        <f t="shared" si="60"/>
        <v>1.9762387674572446E-4</v>
      </c>
      <c r="GF12" s="96">
        <f t="shared" si="61"/>
        <v>1.9625451620191775E-7</v>
      </c>
      <c r="GG12" s="96">
        <f t="shared" si="62"/>
        <v>6.1737068738793175E-7</v>
      </c>
      <c r="GH12" s="96">
        <f t="shared" si="63"/>
        <v>2.3812924211318982E-6</v>
      </c>
      <c r="GI12" s="96">
        <f t="shared" si="64"/>
        <v>7.7751156727557901E-6</v>
      </c>
      <c r="GJ12" s="96">
        <f t="shared" si="65"/>
        <v>5.3360799079424162E-5</v>
      </c>
      <c r="GK12" s="96">
        <f t="shared" si="66"/>
        <v>1.9504598322453345E-5</v>
      </c>
      <c r="GL12" s="96">
        <f t="shared" si="67"/>
        <v>1.4296291264199093E-4</v>
      </c>
      <c r="GM12" s="96">
        <f t="shared" si="68"/>
        <v>1.4029819260741446E-3</v>
      </c>
      <c r="GN12" s="96">
        <f t="shared" si="69"/>
        <v>1.0150347467215028E-4</v>
      </c>
      <c r="GO12" s="96">
        <f t="shared" si="70"/>
        <v>1.6804488451984859E-4</v>
      </c>
      <c r="GP12" s="96">
        <f t="shared" si="71"/>
        <v>1.7222302763704982E-4</v>
      </c>
      <c r="GQ12" s="96">
        <f t="shared" si="72"/>
        <v>3.7492757081018438E-4</v>
      </c>
      <c r="GR12" s="96">
        <f t="shared" si="73"/>
        <v>6.5693106662523861E-5</v>
      </c>
      <c r="GS12" s="96">
        <f t="shared" si="74"/>
        <v>0</v>
      </c>
      <c r="GU12" s="96">
        <f t="shared" si="115"/>
        <v>2.3555782767706163E-2</v>
      </c>
      <c r="GV12" s="96">
        <f t="shared" si="75"/>
        <v>1.193967322999581E-2</v>
      </c>
      <c r="GW12" s="96">
        <f t="shared" si="76"/>
        <v>3.7773359840954273E-3</v>
      </c>
      <c r="GX12" s="96">
        <f t="shared" si="77"/>
        <v>1.8698127774560896E-2</v>
      </c>
      <c r="GY12" s="96">
        <f t="shared" si="78"/>
        <v>8.6577049364353273E-3</v>
      </c>
      <c r="GZ12" s="96">
        <f t="shared" si="79"/>
        <v>0.10921700004890693</v>
      </c>
      <c r="HA12" s="96">
        <f t="shared" si="80"/>
        <v>8.2243494674396657E-3</v>
      </c>
      <c r="HB12" s="96">
        <f t="shared" si="81"/>
        <v>7.7438306700979509E-2</v>
      </c>
      <c r="HC12" s="96">
        <f t="shared" si="82"/>
        <v>8.5326533364390878E-3</v>
      </c>
      <c r="HD12" s="96">
        <f t="shared" si="83"/>
        <v>1.6080753085155719E-3</v>
      </c>
      <c r="HE12" s="96">
        <f t="shared" si="84"/>
        <v>1.9696644870832885E-3</v>
      </c>
      <c r="HF12" s="96">
        <f t="shared" si="85"/>
        <v>2.1142745962773202E-3</v>
      </c>
      <c r="HG12" s="96">
        <f t="shared" si="86"/>
        <v>1.5753075201382397E-3</v>
      </c>
      <c r="HH12" s="96">
        <f t="shared" si="87"/>
        <v>1.2212088852704922E-3</v>
      </c>
      <c r="HI12" s="96">
        <f t="shared" si="88"/>
        <v>3.2661157511422205E-3</v>
      </c>
      <c r="HJ12" s="96">
        <f t="shared" si="89"/>
        <v>3.6737142000299893E-3</v>
      </c>
      <c r="HK12" s="96">
        <f t="shared" si="90"/>
        <v>3.0409537956794914E-3</v>
      </c>
      <c r="HL12" s="96">
        <f t="shared" si="91"/>
        <v>2.6299559783648906E-3</v>
      </c>
      <c r="HM12" s="96">
        <f t="shared" si="92"/>
        <v>1.4506610228578382E-3</v>
      </c>
      <c r="HN12" s="96">
        <f t="shared" si="93"/>
        <v>5.325571366968521E-3</v>
      </c>
      <c r="HO12" s="96">
        <f t="shared" si="94"/>
        <v>1.3697514030606131E-3</v>
      </c>
      <c r="HP12" s="96">
        <f t="shared" si="95"/>
        <v>5.3546485670931724E-4</v>
      </c>
      <c r="HQ12" s="96">
        <f t="shared" si="96"/>
        <v>2.6456485438975442E-3</v>
      </c>
      <c r="HR12" s="96">
        <f t="shared" si="97"/>
        <v>5.0348760989292179E-3</v>
      </c>
      <c r="HS12" s="96">
        <f t="shared" si="98"/>
        <v>1.9881586101578419E-6</v>
      </c>
      <c r="HT12" s="96">
        <f t="shared" si="99"/>
        <v>1.0043367620075186E-5</v>
      </c>
      <c r="HU12" s="96">
        <f t="shared" si="100"/>
        <v>5.8153849253997687E-6</v>
      </c>
      <c r="HV12" s="96">
        <f t="shared" si="101"/>
        <v>1.388021191693011E-4</v>
      </c>
      <c r="HW12" s="96">
        <f t="shared" si="102"/>
        <v>5.2332350132927271E-4</v>
      </c>
      <c r="HX12" s="96">
        <f t="shared" si="103"/>
        <v>3.5802582043835673E-4</v>
      </c>
      <c r="HY12" s="96">
        <f t="shared" si="104"/>
        <v>2.4653344298580402E-3</v>
      </c>
      <c r="HZ12" s="96">
        <f t="shared" si="105"/>
        <v>4.6306209923646292E-2</v>
      </c>
      <c r="IA12" s="96">
        <f t="shared" si="106"/>
        <v>9.6682271524526763E-4</v>
      </c>
      <c r="IB12" s="96">
        <f t="shared" si="107"/>
        <v>1.4294849403744009E-3</v>
      </c>
      <c r="IC12" s="96">
        <f t="shared" si="108"/>
        <v>1.8186439410929206E-3</v>
      </c>
      <c r="ID12" s="96">
        <f t="shared" si="109"/>
        <v>3.5950497338214137E-3</v>
      </c>
      <c r="IE12" s="96">
        <f t="shared" si="110"/>
        <v>2.0935138383796656E-3</v>
      </c>
      <c r="IF12" s="96">
        <f t="shared" si="111"/>
        <v>0</v>
      </c>
      <c r="IG12" s="1">
        <v>0</v>
      </c>
      <c r="IH12" s="1">
        <v>0</v>
      </c>
      <c r="II12" s="1">
        <v>0</v>
      </c>
      <c r="IJ12" s="1">
        <v>0</v>
      </c>
      <c r="IK12" s="1">
        <v>0</v>
      </c>
      <c r="IL12" s="1">
        <v>0</v>
      </c>
      <c r="IM12" s="1">
        <v>0</v>
      </c>
      <c r="IN12" s="1">
        <v>0</v>
      </c>
      <c r="IO12" s="1">
        <v>0</v>
      </c>
      <c r="IP12" s="1">
        <v>0</v>
      </c>
      <c r="IQ12" s="1">
        <v>0</v>
      </c>
      <c r="IR12" s="1">
        <v>0</v>
      </c>
      <c r="IS12" s="1">
        <v>0</v>
      </c>
      <c r="IT12" s="1">
        <v>0</v>
      </c>
      <c r="IU12" s="1">
        <v>0</v>
      </c>
      <c r="IV12" s="1">
        <v>0</v>
      </c>
      <c r="IW12" s="1">
        <v>0</v>
      </c>
      <c r="IX12" s="1">
        <v>0</v>
      </c>
      <c r="IY12" s="1">
        <v>0</v>
      </c>
      <c r="IZ12" s="1">
        <v>0</v>
      </c>
      <c r="JA12" s="1">
        <v>0</v>
      </c>
      <c r="JB12" s="1">
        <v>0</v>
      </c>
      <c r="JC12" s="1">
        <v>0</v>
      </c>
      <c r="JD12" s="1">
        <v>0</v>
      </c>
      <c r="JE12" s="1">
        <v>0</v>
      </c>
      <c r="JF12" s="1">
        <v>0</v>
      </c>
      <c r="JG12" s="1">
        <v>0</v>
      </c>
      <c r="JH12" s="1">
        <v>0</v>
      </c>
      <c r="JI12" s="1">
        <v>0</v>
      </c>
      <c r="JJ12" s="1">
        <v>0</v>
      </c>
      <c r="JK12" s="1">
        <v>0</v>
      </c>
      <c r="JL12" s="1">
        <v>0</v>
      </c>
      <c r="JM12" s="1">
        <v>0</v>
      </c>
      <c r="JN12" s="1">
        <v>0</v>
      </c>
      <c r="JO12" s="1">
        <v>0</v>
      </c>
      <c r="JP12" s="1">
        <v>0</v>
      </c>
      <c r="JQ12" s="1">
        <v>0</v>
      </c>
      <c r="JR12" s="1">
        <v>0</v>
      </c>
      <c r="JT12" s="25">
        <v>0</v>
      </c>
      <c r="JU12" s="25">
        <v>0</v>
      </c>
      <c r="JV12" s="25">
        <v>0</v>
      </c>
      <c r="JW12" s="25">
        <v>0</v>
      </c>
      <c r="JX12" s="25">
        <v>0</v>
      </c>
      <c r="JY12" s="25">
        <v>1</v>
      </c>
      <c r="JZ12" s="25">
        <v>0</v>
      </c>
      <c r="KA12" s="25">
        <v>0</v>
      </c>
      <c r="KB12" s="25">
        <v>0</v>
      </c>
      <c r="KC12" s="25">
        <v>0</v>
      </c>
      <c r="KD12" s="25">
        <v>0</v>
      </c>
      <c r="KE12" s="25">
        <v>0</v>
      </c>
      <c r="KF12" s="25">
        <v>0</v>
      </c>
      <c r="KG12" s="25">
        <v>0</v>
      </c>
      <c r="KH12" s="25">
        <v>0</v>
      </c>
      <c r="KI12" s="25">
        <v>0</v>
      </c>
      <c r="KJ12" s="25">
        <v>0</v>
      </c>
      <c r="KK12" s="25">
        <v>0</v>
      </c>
      <c r="KL12" s="25">
        <v>0</v>
      </c>
      <c r="KM12" s="25">
        <v>0</v>
      </c>
      <c r="KN12" s="25">
        <v>0</v>
      </c>
      <c r="KO12" s="25">
        <v>0</v>
      </c>
      <c r="KP12" s="25">
        <v>0</v>
      </c>
      <c r="KQ12" s="25">
        <v>0</v>
      </c>
      <c r="KR12" s="25">
        <v>0</v>
      </c>
      <c r="KS12" s="25">
        <v>0</v>
      </c>
      <c r="KT12" s="25">
        <v>0</v>
      </c>
      <c r="KU12" s="25">
        <v>0</v>
      </c>
      <c r="KV12" s="25">
        <v>0</v>
      </c>
      <c r="KW12" s="25">
        <v>0</v>
      </c>
      <c r="KX12" s="25">
        <v>0</v>
      </c>
      <c r="KY12" s="25">
        <v>0</v>
      </c>
      <c r="KZ12" s="25">
        <v>0</v>
      </c>
      <c r="LA12" s="25">
        <v>0</v>
      </c>
      <c r="LB12" s="25">
        <v>0</v>
      </c>
      <c r="LC12" s="25">
        <v>0</v>
      </c>
      <c r="LD12" s="25">
        <v>0</v>
      </c>
      <c r="LE12" s="25">
        <v>0</v>
      </c>
      <c r="LF12" s="25">
        <v>0</v>
      </c>
      <c r="LG12" s="25">
        <v>0</v>
      </c>
      <c r="LH12" s="25">
        <v>0</v>
      </c>
      <c r="LI12" s="25">
        <v>0</v>
      </c>
      <c r="LJ12" s="25">
        <v>0</v>
      </c>
      <c r="LK12" s="25">
        <v>0</v>
      </c>
      <c r="LL12" s="25">
        <v>0</v>
      </c>
      <c r="LM12" s="25">
        <v>0</v>
      </c>
      <c r="LN12" s="25">
        <v>0</v>
      </c>
      <c r="LO12" s="25">
        <v>0</v>
      </c>
      <c r="LP12" s="25">
        <v>0</v>
      </c>
      <c r="LQ12" s="25">
        <v>0</v>
      </c>
      <c r="LR12" s="25">
        <v>0</v>
      </c>
      <c r="LS12" s="25">
        <v>0</v>
      </c>
      <c r="LT12" s="25">
        <v>0</v>
      </c>
      <c r="LU12" s="25">
        <v>0</v>
      </c>
      <c r="LV12" s="25">
        <v>0</v>
      </c>
      <c r="LW12" s="25">
        <v>0</v>
      </c>
      <c r="LX12" s="25">
        <v>0</v>
      </c>
      <c r="LY12" s="25">
        <v>0</v>
      </c>
      <c r="LZ12" s="25">
        <v>0</v>
      </c>
      <c r="MA12" s="25">
        <v>0</v>
      </c>
      <c r="MB12" s="25">
        <v>0</v>
      </c>
      <c r="MC12" s="25">
        <v>0</v>
      </c>
      <c r="MD12" s="25">
        <v>0</v>
      </c>
      <c r="ME12" s="25">
        <v>0</v>
      </c>
      <c r="MF12" s="25">
        <v>0</v>
      </c>
      <c r="MG12" s="25">
        <v>0</v>
      </c>
      <c r="MH12" s="25">
        <v>0</v>
      </c>
      <c r="MI12" s="25">
        <v>0</v>
      </c>
      <c r="MJ12" s="25">
        <v>0</v>
      </c>
      <c r="MK12" s="25">
        <v>0</v>
      </c>
      <c r="ML12" s="25">
        <v>0</v>
      </c>
      <c r="MM12" s="25">
        <v>0</v>
      </c>
      <c r="MN12" s="25">
        <v>0</v>
      </c>
      <c r="MO12" s="25">
        <v>0</v>
      </c>
      <c r="MP12" s="25">
        <v>0</v>
      </c>
      <c r="MQ12" s="25">
        <v>0</v>
      </c>
      <c r="MS12" s="1">
        <f t="shared" si="116"/>
        <v>0</v>
      </c>
      <c r="MT12" s="1">
        <f t="shared" si="117"/>
        <v>0</v>
      </c>
      <c r="MU12" s="1">
        <f t="shared" si="118"/>
        <v>0</v>
      </c>
      <c r="MV12" s="1">
        <f t="shared" si="119"/>
        <v>0</v>
      </c>
      <c r="MW12" s="1">
        <f t="shared" si="120"/>
        <v>0</v>
      </c>
      <c r="MX12" s="1">
        <f t="shared" si="121"/>
        <v>0.80900611699963754</v>
      </c>
      <c r="MY12" s="1">
        <f t="shared" si="122"/>
        <v>0</v>
      </c>
      <c r="MZ12" s="1">
        <f t="shared" si="123"/>
        <v>0</v>
      </c>
      <c r="NA12" s="1">
        <f t="shared" si="124"/>
        <v>0</v>
      </c>
      <c r="NB12" s="1">
        <f t="shared" si="125"/>
        <v>0</v>
      </c>
      <c r="NC12" s="1">
        <f t="shared" si="126"/>
        <v>0</v>
      </c>
      <c r="ND12" s="1">
        <f t="shared" si="127"/>
        <v>0</v>
      </c>
      <c r="NE12" s="1">
        <f t="shared" si="128"/>
        <v>0</v>
      </c>
      <c r="NF12" s="1">
        <f t="shared" si="129"/>
        <v>0</v>
      </c>
      <c r="NG12" s="1">
        <f t="shared" si="130"/>
        <v>0</v>
      </c>
      <c r="NH12" s="1">
        <f t="shared" si="131"/>
        <v>0</v>
      </c>
      <c r="NI12" s="1">
        <f t="shared" si="132"/>
        <v>0</v>
      </c>
      <c r="NJ12" s="1">
        <f t="shared" si="133"/>
        <v>0</v>
      </c>
      <c r="NK12" s="1">
        <f t="shared" si="134"/>
        <v>0</v>
      </c>
      <c r="NL12" s="1">
        <f t="shared" si="135"/>
        <v>0</v>
      </c>
      <c r="NM12" s="1">
        <f t="shared" si="136"/>
        <v>0</v>
      </c>
      <c r="NN12" s="1">
        <f t="shared" si="137"/>
        <v>0</v>
      </c>
      <c r="NO12" s="1">
        <f t="shared" si="138"/>
        <v>0</v>
      </c>
      <c r="NP12" s="1">
        <f t="shared" si="139"/>
        <v>0</v>
      </c>
      <c r="NQ12" s="1">
        <f t="shared" si="140"/>
        <v>0</v>
      </c>
      <c r="NR12" s="1">
        <f t="shared" si="141"/>
        <v>0</v>
      </c>
      <c r="NS12" s="1">
        <f t="shared" si="142"/>
        <v>0</v>
      </c>
      <c r="NT12" s="1">
        <f t="shared" si="143"/>
        <v>0</v>
      </c>
      <c r="NU12" s="1">
        <f t="shared" si="144"/>
        <v>0</v>
      </c>
      <c r="NV12" s="1">
        <f t="shared" si="145"/>
        <v>0</v>
      </c>
      <c r="NW12" s="1">
        <f t="shared" si="146"/>
        <v>0</v>
      </c>
      <c r="NX12" s="1">
        <f t="shared" si="147"/>
        <v>0</v>
      </c>
      <c r="NY12" s="1">
        <f t="shared" si="148"/>
        <v>0</v>
      </c>
      <c r="NZ12" s="1">
        <f t="shared" si="149"/>
        <v>0</v>
      </c>
      <c r="OA12" s="1">
        <f t="shared" si="150"/>
        <v>0</v>
      </c>
      <c r="OB12" s="1">
        <f t="shared" si="151"/>
        <v>0</v>
      </c>
      <c r="OC12" s="1">
        <f t="shared" si="152"/>
        <v>0</v>
      </c>
      <c r="OD12" s="1">
        <f t="shared" si="153"/>
        <v>0</v>
      </c>
      <c r="OE12" s="1">
        <f t="shared" si="154"/>
        <v>0</v>
      </c>
      <c r="OF12" s="1">
        <f t="shared" si="155"/>
        <v>0</v>
      </c>
      <c r="OG12" s="1">
        <f t="shared" si="156"/>
        <v>0</v>
      </c>
      <c r="OH12" s="1">
        <f t="shared" si="157"/>
        <v>0</v>
      </c>
      <c r="OI12" s="1">
        <f t="shared" si="158"/>
        <v>0</v>
      </c>
      <c r="OJ12" s="1">
        <f t="shared" si="159"/>
        <v>0</v>
      </c>
      <c r="OK12" s="1">
        <f t="shared" si="160"/>
        <v>0</v>
      </c>
      <c r="OL12" s="1">
        <f t="shared" si="161"/>
        <v>0</v>
      </c>
      <c r="OM12" s="1">
        <f t="shared" si="162"/>
        <v>0</v>
      </c>
      <c r="ON12" s="1">
        <f t="shared" si="163"/>
        <v>0</v>
      </c>
      <c r="OO12" s="1">
        <f t="shared" si="164"/>
        <v>0</v>
      </c>
      <c r="OP12" s="1">
        <f t="shared" si="165"/>
        <v>0</v>
      </c>
      <c r="OQ12" s="1">
        <f t="shared" si="166"/>
        <v>0</v>
      </c>
      <c r="OR12" s="1">
        <f t="shared" si="167"/>
        <v>0</v>
      </c>
      <c r="OS12" s="1">
        <f t="shared" si="168"/>
        <v>0</v>
      </c>
      <c r="OT12" s="1">
        <f t="shared" si="169"/>
        <v>0</v>
      </c>
      <c r="OU12" s="1">
        <f t="shared" si="170"/>
        <v>0</v>
      </c>
      <c r="OV12" s="1">
        <f t="shared" si="171"/>
        <v>0</v>
      </c>
      <c r="OW12" s="1">
        <f t="shared" si="172"/>
        <v>0</v>
      </c>
      <c r="OX12" s="1">
        <f t="shared" si="173"/>
        <v>0</v>
      </c>
      <c r="OY12" s="1">
        <f t="shared" si="174"/>
        <v>0</v>
      </c>
      <c r="OZ12" s="1">
        <f t="shared" si="175"/>
        <v>0</v>
      </c>
      <c r="PA12" s="1">
        <f t="shared" si="176"/>
        <v>0</v>
      </c>
      <c r="PB12" s="1">
        <f t="shared" si="177"/>
        <v>0</v>
      </c>
      <c r="PC12" s="1">
        <f t="shared" si="178"/>
        <v>0</v>
      </c>
      <c r="PD12" s="1">
        <f t="shared" si="179"/>
        <v>0</v>
      </c>
      <c r="PE12" s="1">
        <f t="shared" si="180"/>
        <v>0</v>
      </c>
      <c r="PF12" s="1">
        <f t="shared" si="181"/>
        <v>0</v>
      </c>
      <c r="PG12" s="1">
        <f t="shared" si="182"/>
        <v>0</v>
      </c>
      <c r="PH12" s="1">
        <f t="shared" si="183"/>
        <v>0</v>
      </c>
      <c r="PI12" s="1">
        <f t="shared" si="184"/>
        <v>0</v>
      </c>
      <c r="PJ12" s="1">
        <f t="shared" si="185"/>
        <v>0</v>
      </c>
      <c r="PK12" s="1">
        <f t="shared" si="186"/>
        <v>0</v>
      </c>
      <c r="PL12" s="1">
        <f t="shared" si="187"/>
        <v>0</v>
      </c>
      <c r="PM12" s="1">
        <f t="shared" si="188"/>
        <v>0</v>
      </c>
      <c r="PN12" s="1">
        <f t="shared" si="189"/>
        <v>0</v>
      </c>
      <c r="PO12" s="1">
        <f t="shared" si="190"/>
        <v>0</v>
      </c>
      <c r="PP12" s="1">
        <f t="shared" si="191"/>
        <v>0</v>
      </c>
      <c r="PR12" s="96">
        <v>4.9169124740917483E-3</v>
      </c>
      <c r="PS12" s="96">
        <v>2.5107748349602484E-3</v>
      </c>
      <c r="PT12" s="96">
        <v>1.0482992219804702E-3</v>
      </c>
      <c r="PU12" s="96">
        <v>4.0440301089696576E-3</v>
      </c>
      <c r="PV12" s="96">
        <v>2.1707287623314057E-3</v>
      </c>
      <c r="PW12" s="96">
        <v>1.0219710309958325</v>
      </c>
      <c r="PX12" s="96">
        <v>1.749289633278281E-3</v>
      </c>
      <c r="PY12" s="96">
        <v>1.5887276761000053E-2</v>
      </c>
      <c r="PZ12" s="96">
        <v>1.9630289652383909E-3</v>
      </c>
      <c r="QA12" s="96">
        <v>4.6372755560071755E-4</v>
      </c>
      <c r="QB12" s="96">
        <v>5.0085273714504128E-4</v>
      </c>
      <c r="QC12" s="96">
        <v>5.8334236790594446E-4</v>
      </c>
      <c r="QD12" s="96">
        <v>5.2254922131190693E-4</v>
      </c>
      <c r="QE12" s="96">
        <v>4.4490468537047195E-4</v>
      </c>
      <c r="QF12" s="96">
        <v>8.9575478528828732E-4</v>
      </c>
      <c r="QG12" s="96">
        <v>9.4552197646797912E-4</v>
      </c>
      <c r="QH12" s="96">
        <v>8.2233668856868678E-4</v>
      </c>
      <c r="QI12" s="96">
        <v>7.6191053764095365E-4</v>
      </c>
      <c r="QJ12" s="96">
        <v>8.1344342368291141E-4</v>
      </c>
      <c r="QK12" s="96">
        <v>1.3775145083750749E-3</v>
      </c>
      <c r="QL12" s="96">
        <v>5.6460243667870945E-4</v>
      </c>
      <c r="QM12" s="96">
        <v>1.7438181921096389E-4</v>
      </c>
      <c r="QN12" s="96">
        <v>8.0740198464014027E-4</v>
      </c>
      <c r="QO12" s="96">
        <v>1.1154035205919589E-3</v>
      </c>
      <c r="QP12" s="96">
        <v>7.8789150292816652E-5</v>
      </c>
      <c r="QQ12" s="96">
        <v>1.094046554438723E-4</v>
      </c>
      <c r="QR12" s="96">
        <v>3.4955971368199025E-5</v>
      </c>
      <c r="QS12" s="96">
        <v>1.7738376200162332E-4</v>
      </c>
      <c r="QT12" s="96">
        <v>3.2892015844635669E-4</v>
      </c>
      <c r="QU12" s="96">
        <v>2.1861414679853362E-4</v>
      </c>
      <c r="QV12" s="96">
        <v>6.0742463801841443E-4</v>
      </c>
      <c r="QW12" s="96">
        <v>9.4565338895151244E-3</v>
      </c>
      <c r="QX12" s="96">
        <v>4.2952231753825638E-4</v>
      </c>
      <c r="QY12" s="96">
        <v>4.5685077017708716E-4</v>
      </c>
      <c r="QZ12" s="96">
        <v>5.2890892473313612E-4</v>
      </c>
      <c r="RA12" s="96">
        <v>1.6630538408477862E-3</v>
      </c>
      <c r="RB12" s="96">
        <v>5.573455923713629E-4</v>
      </c>
      <c r="RC12" s="96">
        <v>1.1710542320436199E-4</v>
      </c>
      <c r="RD12" s="96">
        <v>3.3012359291733023E-4</v>
      </c>
      <c r="RE12" s="96">
        <v>6.7387360058725947E-4</v>
      </c>
      <c r="RF12" s="96">
        <v>3.0192762994367053E-4</v>
      </c>
      <c r="RG12" s="96">
        <v>7.2000894427356229E-4</v>
      </c>
      <c r="RH12" s="96">
        <v>1.4625753149111046E-3</v>
      </c>
      <c r="RI12" s="96">
        <v>2.3563010173355452E-3</v>
      </c>
      <c r="RJ12" s="96">
        <v>7.1613583482678535E-5</v>
      </c>
      <c r="RK12" s="96">
        <v>9.0863888684226989E-4</v>
      </c>
      <c r="RL12" s="96">
        <v>5.6852424445552976E-4</v>
      </c>
      <c r="RM12" s="96">
        <v>1.9601459807337489E-4</v>
      </c>
      <c r="RN12" s="96">
        <v>2.6287817327808066E-4</v>
      </c>
      <c r="RO12" s="96">
        <v>6.040295919115357E-4</v>
      </c>
      <c r="RP12" s="96">
        <v>2.9953205947665177E-4</v>
      </c>
      <c r="RQ12" s="96">
        <v>3.4902944081885857E-4</v>
      </c>
      <c r="RR12" s="96">
        <v>7.725371301470366E-4</v>
      </c>
      <c r="RS12" s="96">
        <v>3.9105440271207528E-4</v>
      </c>
      <c r="RT12" s="96">
        <v>4.960191832163273E-4</v>
      </c>
      <c r="RU12" s="96">
        <v>5.0999758288893524E-4</v>
      </c>
      <c r="RV12" s="96">
        <v>8.9276541106619877E-4</v>
      </c>
      <c r="RW12" s="96">
        <v>1.9934534068085448E-3</v>
      </c>
      <c r="RX12" s="96">
        <v>5.3078960364737453E-4</v>
      </c>
      <c r="RY12" s="96">
        <v>1.0179382532631392E-4</v>
      </c>
      <c r="RZ12" s="96">
        <v>2.5523362615897439E-4</v>
      </c>
      <c r="SA12" s="96">
        <v>3.0451135107132494E-4</v>
      </c>
      <c r="SB12" s="96">
        <v>8.6871389846587062E-5</v>
      </c>
      <c r="SC12" s="96">
        <v>1.0998783228114137E-4</v>
      </c>
      <c r="SD12" s="96">
        <v>2.888785449043768E-5</v>
      </c>
      <c r="SE12" s="96">
        <v>1.0690116638369089E-4</v>
      </c>
      <c r="SF12" s="96">
        <v>2.0201465262032828E-4</v>
      </c>
      <c r="SG12" s="96">
        <v>1.0531678696461836E-4</v>
      </c>
      <c r="SH12" s="96">
        <v>2.5133956281659883E-4</v>
      </c>
      <c r="SI12" s="96">
        <v>1.7521751493646811E-3</v>
      </c>
      <c r="SJ12" s="96">
        <v>2.7461681421105517E-4</v>
      </c>
      <c r="SK12" s="96">
        <v>3.0447704553133537E-4</v>
      </c>
      <c r="SL12" s="96">
        <v>2.9665206881498589E-4</v>
      </c>
      <c r="SM12" s="96">
        <v>1.2226708478925582E-3</v>
      </c>
      <c r="SN12" s="96">
        <v>1.7826489551447467E-4</v>
      </c>
      <c r="SO12" s="96">
        <v>6.6919389592832307E-5</v>
      </c>
      <c r="SR12" s="96">
        <v>2.0451480128385103E-3</v>
      </c>
      <c r="SS12" s="96">
        <v>2.4489791236989752E-5</v>
      </c>
      <c r="ST12" s="96">
        <v>4.7300871484306427E-4</v>
      </c>
      <c r="SU12" s="96">
        <v>2.9206636930809165E-4</v>
      </c>
      <c r="SV12" s="96">
        <v>5.2717564887876697E-4</v>
      </c>
      <c r="SW12" s="96">
        <v>0.19519021552377783</v>
      </c>
      <c r="SX12" s="96">
        <v>1.9212954698251996E-4</v>
      </c>
      <c r="SY12" s="96">
        <v>4.7181650568984008E-3</v>
      </c>
      <c r="SZ12" s="96">
        <v>1.2888773811455254E-3</v>
      </c>
      <c r="TA12" s="96">
        <v>3.4161999656856675E-4</v>
      </c>
      <c r="TB12" s="96">
        <v>4.560223850795384E-5</v>
      </c>
      <c r="TC12" s="96">
        <v>2.1321696303595357E-4</v>
      </c>
      <c r="TD12" s="96">
        <v>2.3827617692188046E-4</v>
      </c>
      <c r="TE12" s="96">
        <v>1.4584536871473279E-4</v>
      </c>
      <c r="TF12" s="96">
        <v>2.8464541269008272E-4</v>
      </c>
      <c r="TG12" s="96">
        <v>1.0652463438206011E-4</v>
      </c>
      <c r="TH12" s="96">
        <v>2.2859234831286703E-4</v>
      </c>
      <c r="TI12" s="96">
        <v>1.8766982952082836E-4</v>
      </c>
      <c r="TJ12" s="96">
        <v>4.4044429507332728E-4</v>
      </c>
      <c r="TK12" s="96">
        <v>8.0498729897905154E-4</v>
      </c>
      <c r="TL12" s="96">
        <v>5.6460243667870945E-4</v>
      </c>
      <c r="TM12" s="96">
        <v>1.7437618414274826E-4</v>
      </c>
      <c r="TN12" s="96">
        <v>8.0700252695530765E-4</v>
      </c>
      <c r="TO12" s="96">
        <v>1.1152476461344226E-3</v>
      </c>
      <c r="TP12" s="96">
        <v>7.7637896726727299E-5</v>
      </c>
      <c r="TQ12" s="96">
        <v>1.044113294003344E-4</v>
      </c>
      <c r="TR12" s="96">
        <v>3.4955028646105975E-5</v>
      </c>
      <c r="TS12" s="96">
        <v>1.6146680038339802E-4</v>
      </c>
      <c r="TT12" s="96">
        <v>3.1502216195232349E-4</v>
      </c>
      <c r="TU12" s="96">
        <v>2.1861414679853362E-4</v>
      </c>
      <c r="TV12" s="96">
        <v>5.9269583093693793E-4</v>
      </c>
      <c r="TW12" s="96">
        <v>9.455559428156287E-3</v>
      </c>
      <c r="TX12" s="96">
        <v>4.0946805878523961E-4</v>
      </c>
      <c r="TY12" s="96">
        <v>4.3885470598506302E-4</v>
      </c>
      <c r="TZ12" s="96">
        <v>5.1593454680275825E-4</v>
      </c>
      <c r="UA12" s="96">
        <v>1.6630538408477862E-3</v>
      </c>
      <c r="UB12" s="96">
        <v>5.5214658859325605E-4</v>
      </c>
      <c r="UC12" s="96">
        <v>1.1710542320436199E-4</v>
      </c>
      <c r="UD12" s="96">
        <v>2.6900093789065038E-4</v>
      </c>
      <c r="UE12" s="96">
        <v>2.4442474469757314E-5</v>
      </c>
      <c r="UF12" s="96">
        <v>2.4738176575577359E-4</v>
      </c>
      <c r="UG12" s="96">
        <v>2.6453756548787497E-4</v>
      </c>
      <c r="UH12" s="96">
        <v>1.1856337146640946E-3</v>
      </c>
      <c r="UI12" s="96">
        <v>1.7314802654820108E-3</v>
      </c>
      <c r="UJ12" s="96">
        <v>5.8501929243461015E-5</v>
      </c>
      <c r="UK12" s="96">
        <v>7.7967481019644721E-4</v>
      </c>
      <c r="UL12" s="96">
        <v>4.9750870266032697E-4</v>
      </c>
      <c r="UM12" s="96">
        <v>1.8772138090558221E-4</v>
      </c>
      <c r="UN12" s="96">
        <v>1.6713622950345362E-4</v>
      </c>
      <c r="UO12" s="96">
        <v>5.4136242268081254E-4</v>
      </c>
      <c r="UP12" s="96">
        <v>2.4436598870363401E-4</v>
      </c>
      <c r="UQ12" s="96">
        <v>2.8987580331884806E-4</v>
      </c>
      <c r="UR12" s="96">
        <v>5.2083579425054737E-4</v>
      </c>
      <c r="US12" s="96">
        <v>2.3897879695290876E-4</v>
      </c>
      <c r="UT12" s="96">
        <v>3.3136682164079168E-4</v>
      </c>
      <c r="UU12" s="96">
        <v>1.7847006285624906E-4</v>
      </c>
      <c r="UV12" s="96">
        <v>7.9500622196850045E-4</v>
      </c>
      <c r="UW12" s="96">
        <v>1.3827985141709202E-3</v>
      </c>
      <c r="UX12" s="96">
        <v>5.3078960364737453E-4</v>
      </c>
      <c r="UY12" s="96">
        <v>1.0178585626874353E-4</v>
      </c>
      <c r="UZ12" s="96">
        <v>2.551525401419614E-4</v>
      </c>
      <c r="VA12" s="96">
        <v>3.0449341975305531E-4</v>
      </c>
      <c r="VB12" s="96">
        <v>8.6775053913355017E-5</v>
      </c>
      <c r="VC12" s="96">
        <v>1.0507786208399925E-4</v>
      </c>
      <c r="VD12" s="96">
        <v>2.8887231551655298E-5</v>
      </c>
      <c r="VE12" s="96">
        <v>9.9071426253634901E-5</v>
      </c>
      <c r="VF12" s="96">
        <v>1.8846171634944361E-4</v>
      </c>
      <c r="VG12" s="96">
        <v>1.0531678696461836E-4</v>
      </c>
      <c r="VH12" s="96">
        <v>2.3864624113068922E-4</v>
      </c>
      <c r="VI12" s="96">
        <v>1.7520931912855654E-3</v>
      </c>
      <c r="VJ12" s="96">
        <v>2.6729063829545902E-4</v>
      </c>
      <c r="VK12" s="96">
        <v>2.8546835860737902E-4</v>
      </c>
      <c r="VL12" s="96">
        <v>2.8974949944700568E-4</v>
      </c>
      <c r="VM12" s="96">
        <v>1.2226708478925582E-3</v>
      </c>
      <c r="VN12" s="96">
        <v>1.7631338300605473E-4</v>
      </c>
      <c r="VO12" s="96">
        <v>6.6919389592832307E-5</v>
      </c>
    </row>
    <row r="13" spans="1:587">
      <c r="A13" s="17"/>
      <c r="B13" s="17"/>
      <c r="C13" s="17" t="s">
        <v>135</v>
      </c>
      <c r="D13" s="17" t="s">
        <v>56</v>
      </c>
      <c r="E13" s="95">
        <v>240</v>
      </c>
      <c r="F13" s="95">
        <v>57</v>
      </c>
      <c r="G13" s="95">
        <v>890</v>
      </c>
      <c r="H13" s="95">
        <v>40</v>
      </c>
      <c r="I13" s="95">
        <v>120</v>
      </c>
      <c r="J13" s="95">
        <v>424</v>
      </c>
      <c r="K13" s="95">
        <v>1239</v>
      </c>
      <c r="L13" s="95">
        <v>73</v>
      </c>
      <c r="M13" s="95">
        <v>376</v>
      </c>
      <c r="N13" s="95">
        <v>212</v>
      </c>
      <c r="O13" s="95">
        <v>39</v>
      </c>
      <c r="P13" s="95">
        <v>123</v>
      </c>
      <c r="Q13" s="95">
        <v>69</v>
      </c>
      <c r="R13" s="95">
        <v>63</v>
      </c>
      <c r="S13" s="95">
        <v>82</v>
      </c>
      <c r="T13" s="95">
        <v>43</v>
      </c>
      <c r="U13" s="95">
        <v>76</v>
      </c>
      <c r="V13" s="95">
        <v>30</v>
      </c>
      <c r="W13" s="95">
        <v>743</v>
      </c>
      <c r="X13" s="95">
        <v>332</v>
      </c>
      <c r="Y13" s="95">
        <v>21565</v>
      </c>
      <c r="Z13" s="95">
        <v>7508</v>
      </c>
      <c r="AA13" s="95">
        <v>1711</v>
      </c>
      <c r="AB13" s="95">
        <v>734</v>
      </c>
      <c r="AC13" s="95">
        <v>4077</v>
      </c>
      <c r="AD13" s="95">
        <v>638</v>
      </c>
      <c r="AE13" s="95">
        <v>1475</v>
      </c>
      <c r="AF13" s="95">
        <v>126316</v>
      </c>
      <c r="AG13" s="95">
        <v>2836</v>
      </c>
      <c r="AH13" s="95">
        <v>16475</v>
      </c>
      <c r="AI13" s="95">
        <v>3175</v>
      </c>
      <c r="AJ13" s="95">
        <v>2233</v>
      </c>
      <c r="AK13" s="95">
        <v>404</v>
      </c>
      <c r="AL13" s="95">
        <v>7931</v>
      </c>
      <c r="AM13" s="95">
        <v>7099</v>
      </c>
      <c r="AN13" s="95">
        <v>0</v>
      </c>
      <c r="AO13" s="95">
        <v>1855</v>
      </c>
      <c r="AP13" s="95">
        <v>5232</v>
      </c>
      <c r="AQ13" s="95">
        <v>0</v>
      </c>
      <c r="AR13" s="95">
        <v>0</v>
      </c>
      <c r="AS13" s="95">
        <v>0</v>
      </c>
      <c r="AT13" s="95">
        <v>0</v>
      </c>
      <c r="AU13" s="95">
        <v>0</v>
      </c>
      <c r="AV13" s="95">
        <v>49</v>
      </c>
      <c r="AW13" s="95">
        <v>127</v>
      </c>
      <c r="AX13" s="95">
        <v>1</v>
      </c>
      <c r="AY13" s="95">
        <v>34</v>
      </c>
      <c r="AZ13" s="95">
        <v>1203</v>
      </c>
      <c r="BA13" s="95">
        <v>10</v>
      </c>
      <c r="BB13" s="95">
        <v>1</v>
      </c>
      <c r="BC13" s="95">
        <v>0</v>
      </c>
      <c r="BD13" s="95">
        <v>0</v>
      </c>
      <c r="BE13" s="95">
        <v>0</v>
      </c>
      <c r="BF13" s="95">
        <v>0</v>
      </c>
      <c r="BG13" s="95">
        <v>0</v>
      </c>
      <c r="BH13" s="95">
        <v>0</v>
      </c>
      <c r="BI13" s="95">
        <v>6</v>
      </c>
      <c r="BJ13" s="95">
        <v>0</v>
      </c>
      <c r="BK13" s="95">
        <v>899</v>
      </c>
      <c r="BL13" s="95">
        <v>867</v>
      </c>
      <c r="BM13" s="95">
        <v>0</v>
      </c>
      <c r="BN13" s="95">
        <v>2</v>
      </c>
      <c r="BO13" s="95">
        <v>-1</v>
      </c>
      <c r="BP13" s="95">
        <v>0</v>
      </c>
      <c r="BQ13" s="95">
        <v>0</v>
      </c>
      <c r="BR13" s="95">
        <v>0</v>
      </c>
      <c r="BS13" s="95">
        <v>0</v>
      </c>
      <c r="BT13" s="95">
        <v>0</v>
      </c>
      <c r="BU13" s="95">
        <v>0</v>
      </c>
      <c r="BV13" s="95">
        <v>0</v>
      </c>
      <c r="BW13" s="95">
        <v>2</v>
      </c>
      <c r="BX13" s="95">
        <v>0</v>
      </c>
      <c r="BY13" s="95">
        <v>25</v>
      </c>
      <c r="BZ13" s="95">
        <v>0</v>
      </c>
      <c r="CA13" s="95">
        <v>0</v>
      </c>
      <c r="CB13" s="95">
        <v>0</v>
      </c>
      <c r="CC13" s="95">
        <v>219760</v>
      </c>
      <c r="CD13" s="95">
        <v>586</v>
      </c>
      <c r="CE13" s="95">
        <v>0</v>
      </c>
      <c r="CF13" s="95">
        <v>22510</v>
      </c>
      <c r="CG13" s="95">
        <v>1007</v>
      </c>
      <c r="CH13" s="95">
        <v>0</v>
      </c>
      <c r="CI13" s="95">
        <v>0</v>
      </c>
      <c r="CJ13" s="95">
        <v>0</v>
      </c>
      <c r="CK13" s="95">
        <v>410</v>
      </c>
      <c r="CL13" s="95">
        <v>24513</v>
      </c>
      <c r="CM13" s="95">
        <v>241048</v>
      </c>
      <c r="CN13" s="95">
        <v>2</v>
      </c>
      <c r="CO13" s="95">
        <v>2</v>
      </c>
      <c r="CP13" s="95">
        <v>24515</v>
      </c>
      <c r="CQ13" s="95">
        <v>241050</v>
      </c>
      <c r="CR13" s="95">
        <v>-209730</v>
      </c>
      <c r="CS13" s="95">
        <v>-461</v>
      </c>
      <c r="CT13" s="95">
        <v>-4382</v>
      </c>
      <c r="CU13" s="95">
        <v>-214573</v>
      </c>
      <c r="CV13" s="95">
        <v>0</v>
      </c>
      <c r="CW13" s="95">
        <v>0</v>
      </c>
      <c r="CX13" s="95">
        <v>0</v>
      </c>
      <c r="CY13" s="95">
        <v>1</v>
      </c>
      <c r="CZ13" s="95">
        <v>0</v>
      </c>
      <c r="DA13" s="95">
        <v>0</v>
      </c>
      <c r="DB13" s="95">
        <v>0</v>
      </c>
      <c r="DC13" s="95">
        <v>-35</v>
      </c>
      <c r="DD13" s="95">
        <v>-34</v>
      </c>
      <c r="DE13" s="95">
        <v>3191</v>
      </c>
      <c r="DF13" s="95">
        <v>0</v>
      </c>
      <c r="DG13" s="95">
        <v>0</v>
      </c>
      <c r="DH13" s="95">
        <v>-34</v>
      </c>
      <c r="DI13" s="95">
        <v>3191</v>
      </c>
      <c r="DJ13" s="95">
        <v>0</v>
      </c>
      <c r="DK13" s="95">
        <v>0</v>
      </c>
      <c r="DL13" s="95">
        <v>0</v>
      </c>
      <c r="DM13" s="95">
        <v>0</v>
      </c>
      <c r="DN13" s="95">
        <v>24479</v>
      </c>
      <c r="DO13" s="95">
        <v>244239</v>
      </c>
      <c r="DP13" s="95">
        <v>2</v>
      </c>
      <c r="DQ13" s="95">
        <v>24481</v>
      </c>
      <c r="DR13" s="95">
        <v>244241</v>
      </c>
      <c r="DS13" s="95">
        <v>-214573</v>
      </c>
      <c r="DT13" s="95">
        <v>29668</v>
      </c>
      <c r="DV13" s="96">
        <f t="shared" si="114"/>
        <v>2.3595107947618861E-3</v>
      </c>
      <c r="DW13" s="96">
        <f t="shared" si="0"/>
        <v>5.9698366149979051E-3</v>
      </c>
      <c r="DX13" s="96">
        <f t="shared" si="1"/>
        <v>7.65966968750269E-4</v>
      </c>
      <c r="DY13" s="96">
        <f t="shared" si="2"/>
        <v>4.8253232966608765E-4</v>
      </c>
      <c r="DZ13" s="96">
        <f t="shared" si="3"/>
        <v>4.2095810063704994E-4</v>
      </c>
      <c r="EA13" s="96">
        <f t="shared" si="4"/>
        <v>8.2946153469946686E-4</v>
      </c>
      <c r="EB13" s="96">
        <f t="shared" si="5"/>
        <v>4.1762167992449778E-2</v>
      </c>
      <c r="EC13" s="96">
        <f t="shared" si="6"/>
        <v>3.6407524886787558E-4</v>
      </c>
      <c r="ED13" s="96">
        <f t="shared" si="7"/>
        <v>2.3047971655898686E-3</v>
      </c>
      <c r="EE13" s="96">
        <f t="shared" si="8"/>
        <v>1.276823840469293E-3</v>
      </c>
      <c r="EF13" s="96">
        <f t="shared" si="9"/>
        <v>5.2256404759352558E-4</v>
      </c>
      <c r="EG13" s="96">
        <f t="shared" si="10"/>
        <v>5.318114015176081E-4</v>
      </c>
      <c r="EH13" s="96">
        <f t="shared" si="11"/>
        <v>2.5696505647645047E-4</v>
      </c>
      <c r="EI13" s="96">
        <f t="shared" si="12"/>
        <v>1.7565333281287902E-4</v>
      </c>
      <c r="EJ13" s="96">
        <f t="shared" si="13"/>
        <v>1.5088534737671102E-4</v>
      </c>
      <c r="EK13" s="96">
        <f t="shared" si="14"/>
        <v>1.4016833238801203E-4</v>
      </c>
      <c r="EL13" s="96">
        <f t="shared" si="15"/>
        <v>1.1323492820756559E-4</v>
      </c>
      <c r="EM13" s="96">
        <f t="shared" si="16"/>
        <v>5.3166225977726893E-5</v>
      </c>
      <c r="EN13" s="96">
        <f t="shared" si="17"/>
        <v>3.8316428723191395E-4</v>
      </c>
      <c r="EO13" s="96">
        <f t="shared" si="18"/>
        <v>2.556520667775519E-4</v>
      </c>
      <c r="EP13" s="96">
        <f t="shared" si="19"/>
        <v>2.5838601300736635E-3</v>
      </c>
      <c r="EQ13" s="96">
        <f t="shared" si="20"/>
        <v>5.3891020699377394E-3</v>
      </c>
      <c r="ER13" s="96">
        <f t="shared" si="21"/>
        <v>2.6211376135545444E-3</v>
      </c>
      <c r="ES13" s="96">
        <f t="shared" si="22"/>
        <v>1.598442498535487E-3</v>
      </c>
      <c r="ET13" s="96">
        <f t="shared" si="23"/>
        <v>1.6886922195028171E-4</v>
      </c>
      <c r="EU13" s="96">
        <f t="shared" si="24"/>
        <v>5.7211326264356859E-5</v>
      </c>
      <c r="EV13" s="96">
        <f t="shared" si="25"/>
        <v>9.9740613546100688E-5</v>
      </c>
      <c r="EW13" s="96">
        <f t="shared" si="26"/>
        <v>1.6729893592547174E-2</v>
      </c>
      <c r="EX13" s="96">
        <f t="shared" si="27"/>
        <v>1.2582835521575392E-4</v>
      </c>
      <c r="EY13" s="96">
        <f t="shared" si="28"/>
        <v>2.4700483214915945E-3</v>
      </c>
      <c r="EZ13" s="96">
        <f t="shared" si="29"/>
        <v>4.508892174423547E-4</v>
      </c>
      <c r="FA13" s="96">
        <f t="shared" si="30"/>
        <v>3.0675006751798394E-4</v>
      </c>
      <c r="FB13" s="96">
        <f t="shared" si="31"/>
        <v>6.8525680168261079E-4</v>
      </c>
      <c r="FC13" s="96">
        <f t="shared" si="32"/>
        <v>3.0880737237788723E-4</v>
      </c>
      <c r="FD13" s="96">
        <f t="shared" si="33"/>
        <v>7.0758266676634028E-4</v>
      </c>
      <c r="FE13" s="96">
        <f t="shared" si="34"/>
        <v>0</v>
      </c>
      <c r="FF13" s="96">
        <f t="shared" si="35"/>
        <v>2.4719721006965499E-3</v>
      </c>
      <c r="FG13" s="96">
        <f t="shared" si="36"/>
        <v>1.703820005484659E-4</v>
      </c>
      <c r="FH13" s="96">
        <f t="shared" si="37"/>
        <v>0</v>
      </c>
      <c r="FI13" s="96">
        <f t="shared" si="38"/>
        <v>0</v>
      </c>
      <c r="FJ13" s="96">
        <f t="shared" si="39"/>
        <v>0</v>
      </c>
      <c r="FK13" s="96">
        <f t="shared" si="40"/>
        <v>0</v>
      </c>
      <c r="FL13" s="96">
        <f t="shared" si="41"/>
        <v>0</v>
      </c>
      <c r="FM13" s="96">
        <f t="shared" si="42"/>
        <v>1.7820931425892365E-6</v>
      </c>
      <c r="FN13" s="96">
        <f t="shared" si="43"/>
        <v>7.5572998041528727E-6</v>
      </c>
      <c r="FO13" s="96">
        <f t="shared" si="44"/>
        <v>7.2477008299849554E-8</v>
      </c>
      <c r="FP13" s="96">
        <f t="shared" si="45"/>
        <v>5.5307215314242582E-6</v>
      </c>
      <c r="FQ13" s="96">
        <f t="shared" si="46"/>
        <v>4.4265884525651309E-5</v>
      </c>
      <c r="FR13" s="96">
        <f t="shared" si="47"/>
        <v>1.1452126161660732E-6</v>
      </c>
      <c r="FS13" s="96">
        <f t="shared" si="48"/>
        <v>8.6913714845140624E-8</v>
      </c>
      <c r="FT13" s="96">
        <f t="shared" si="49"/>
        <v>0</v>
      </c>
      <c r="FU13" s="96">
        <f t="shared" si="50"/>
        <v>0</v>
      </c>
      <c r="FV13" s="96">
        <f t="shared" si="51"/>
        <v>0</v>
      </c>
      <c r="FW13" s="96">
        <f t="shared" si="52"/>
        <v>0</v>
      </c>
      <c r="FX13" s="96">
        <f t="shared" si="53"/>
        <v>0</v>
      </c>
      <c r="FY13" s="96">
        <f t="shared" si="54"/>
        <v>0</v>
      </c>
      <c r="FZ13" s="96">
        <f t="shared" si="55"/>
        <v>1.1227839682991677E-7</v>
      </c>
      <c r="GA13" s="96">
        <f t="shared" si="56"/>
        <v>0</v>
      </c>
      <c r="GB13" s="96">
        <f t="shared" si="57"/>
        <v>1.7126899216428168E-5</v>
      </c>
      <c r="GC13" s="96">
        <f t="shared" si="58"/>
        <v>3.7305522374772313E-5</v>
      </c>
      <c r="GD13" s="96">
        <f t="shared" si="59"/>
        <v>0</v>
      </c>
      <c r="GE13" s="96">
        <f t="shared" si="60"/>
        <v>4.5016828415882565E-7</v>
      </c>
      <c r="GF13" s="96">
        <f t="shared" si="61"/>
        <v>-1.4018179728708411E-8</v>
      </c>
      <c r="GG13" s="96">
        <f t="shared" si="62"/>
        <v>0</v>
      </c>
      <c r="GH13" s="96">
        <f t="shared" si="63"/>
        <v>0</v>
      </c>
      <c r="GI13" s="96">
        <f t="shared" si="64"/>
        <v>0</v>
      </c>
      <c r="GJ13" s="96">
        <f t="shared" si="65"/>
        <v>0</v>
      </c>
      <c r="GK13" s="96">
        <f t="shared" si="66"/>
        <v>0</v>
      </c>
      <c r="GL13" s="96">
        <f t="shared" si="67"/>
        <v>0</v>
      </c>
      <c r="GM13" s="96">
        <f t="shared" si="68"/>
        <v>0</v>
      </c>
      <c r="GN13" s="96">
        <f t="shared" si="69"/>
        <v>5.205306393443604E-7</v>
      </c>
      <c r="GO13" s="96">
        <f t="shared" si="70"/>
        <v>0</v>
      </c>
      <c r="GP13" s="96">
        <f t="shared" si="71"/>
        <v>5.5836800556688432E-7</v>
      </c>
      <c r="GQ13" s="96">
        <f t="shared" si="72"/>
        <v>0</v>
      </c>
      <c r="GR13" s="96">
        <f t="shared" si="73"/>
        <v>0</v>
      </c>
      <c r="GS13" s="96">
        <f t="shared" si="74"/>
        <v>0</v>
      </c>
      <c r="GU13" s="96">
        <f t="shared" si="115"/>
        <v>2.3595107947618861E-3</v>
      </c>
      <c r="GV13" s="96">
        <f t="shared" si="75"/>
        <v>5.9698366149979051E-3</v>
      </c>
      <c r="GW13" s="96">
        <f t="shared" si="76"/>
        <v>7.65966968750269E-4</v>
      </c>
      <c r="GX13" s="96">
        <f t="shared" si="77"/>
        <v>4.8253232966608765E-4</v>
      </c>
      <c r="GY13" s="96">
        <f t="shared" si="78"/>
        <v>4.2095810063704994E-4</v>
      </c>
      <c r="GZ13" s="96">
        <f t="shared" si="79"/>
        <v>8.2946153469946686E-4</v>
      </c>
      <c r="HA13" s="96">
        <f t="shared" si="80"/>
        <v>4.1762167992449778E-2</v>
      </c>
      <c r="HB13" s="96">
        <f t="shared" si="81"/>
        <v>3.6407524886787558E-4</v>
      </c>
      <c r="HC13" s="96">
        <f t="shared" si="82"/>
        <v>2.3047971655898686E-3</v>
      </c>
      <c r="HD13" s="96">
        <f t="shared" si="83"/>
        <v>1.276823840469293E-3</v>
      </c>
      <c r="HE13" s="96">
        <f t="shared" si="84"/>
        <v>5.2256404759352558E-4</v>
      </c>
      <c r="HF13" s="96">
        <f t="shared" si="85"/>
        <v>5.318114015176081E-4</v>
      </c>
      <c r="HG13" s="96">
        <f t="shared" si="86"/>
        <v>2.5696505647645047E-4</v>
      </c>
      <c r="HH13" s="96">
        <f t="shared" si="87"/>
        <v>1.7565333281287902E-4</v>
      </c>
      <c r="HI13" s="96">
        <f t="shared" si="88"/>
        <v>1.5088534737671102E-4</v>
      </c>
      <c r="HJ13" s="96">
        <f t="shared" si="89"/>
        <v>1.4016833238801203E-4</v>
      </c>
      <c r="HK13" s="96">
        <f t="shared" si="90"/>
        <v>1.1323492820756559E-4</v>
      </c>
      <c r="HL13" s="96">
        <f t="shared" si="91"/>
        <v>5.3166225977726893E-5</v>
      </c>
      <c r="HM13" s="96">
        <f t="shared" si="92"/>
        <v>3.8316428723191395E-4</v>
      </c>
      <c r="HN13" s="96">
        <f t="shared" si="93"/>
        <v>2.556520667775519E-4</v>
      </c>
      <c r="HO13" s="96">
        <f t="shared" si="94"/>
        <v>2.5838601300736635E-3</v>
      </c>
      <c r="HP13" s="96">
        <f t="shared" si="95"/>
        <v>5.3891020699377394E-3</v>
      </c>
      <c r="HQ13" s="96">
        <f t="shared" si="96"/>
        <v>2.6211376135545444E-3</v>
      </c>
      <c r="HR13" s="96">
        <f t="shared" si="97"/>
        <v>1.598442498535487E-3</v>
      </c>
      <c r="HS13" s="96">
        <f t="shared" si="98"/>
        <v>1.6886922195028171E-4</v>
      </c>
      <c r="HT13" s="96">
        <f t="shared" si="99"/>
        <v>5.7211326264356859E-5</v>
      </c>
      <c r="HU13" s="96">
        <f t="shared" si="100"/>
        <v>9.9740613546100688E-5</v>
      </c>
      <c r="HV13" s="96">
        <f t="shared" si="101"/>
        <v>1.6729893592547174E-2</v>
      </c>
      <c r="HW13" s="96">
        <f t="shared" si="102"/>
        <v>1.2582835521575392E-4</v>
      </c>
      <c r="HX13" s="96">
        <f t="shared" si="103"/>
        <v>2.4700483214915945E-3</v>
      </c>
      <c r="HY13" s="96">
        <f t="shared" si="104"/>
        <v>4.508892174423547E-4</v>
      </c>
      <c r="HZ13" s="96">
        <f t="shared" si="105"/>
        <v>3.0675006751798394E-4</v>
      </c>
      <c r="IA13" s="96">
        <f t="shared" si="106"/>
        <v>6.8525680168261079E-4</v>
      </c>
      <c r="IB13" s="96">
        <f t="shared" si="107"/>
        <v>3.0880737237788723E-4</v>
      </c>
      <c r="IC13" s="96">
        <f t="shared" si="108"/>
        <v>7.0758266676634028E-4</v>
      </c>
      <c r="ID13" s="96">
        <f t="shared" si="109"/>
        <v>0</v>
      </c>
      <c r="IE13" s="96">
        <f t="shared" si="110"/>
        <v>2.4719721006965499E-3</v>
      </c>
      <c r="IF13" s="96">
        <f t="shared" si="111"/>
        <v>1.703820005484659E-4</v>
      </c>
      <c r="IG13" s="1">
        <v>0</v>
      </c>
      <c r="IH13" s="1">
        <v>0</v>
      </c>
      <c r="II13" s="1">
        <v>0</v>
      </c>
      <c r="IJ13" s="1">
        <v>0</v>
      </c>
      <c r="IK13" s="1">
        <v>0</v>
      </c>
      <c r="IL13" s="1">
        <v>0</v>
      </c>
      <c r="IM13" s="1">
        <v>0</v>
      </c>
      <c r="IN13" s="1">
        <v>0</v>
      </c>
      <c r="IO13" s="1">
        <v>0</v>
      </c>
      <c r="IP13" s="1">
        <v>0</v>
      </c>
      <c r="IQ13" s="1">
        <v>0</v>
      </c>
      <c r="IR13" s="1">
        <v>0</v>
      </c>
      <c r="IS13" s="1">
        <v>0</v>
      </c>
      <c r="IT13" s="1">
        <v>0</v>
      </c>
      <c r="IU13" s="1">
        <v>0</v>
      </c>
      <c r="IV13" s="1">
        <v>0</v>
      </c>
      <c r="IW13" s="1">
        <v>0</v>
      </c>
      <c r="IX13" s="1">
        <v>0</v>
      </c>
      <c r="IY13" s="1">
        <v>0</v>
      </c>
      <c r="IZ13" s="1">
        <v>0</v>
      </c>
      <c r="JA13" s="1">
        <v>0</v>
      </c>
      <c r="JB13" s="1">
        <v>0</v>
      </c>
      <c r="JC13" s="1">
        <v>0</v>
      </c>
      <c r="JD13" s="1">
        <v>0</v>
      </c>
      <c r="JE13" s="1">
        <v>0</v>
      </c>
      <c r="JF13" s="1">
        <v>0</v>
      </c>
      <c r="JG13" s="1">
        <v>0</v>
      </c>
      <c r="JH13" s="1">
        <v>0</v>
      </c>
      <c r="JI13" s="1">
        <v>0</v>
      </c>
      <c r="JJ13" s="1">
        <v>0</v>
      </c>
      <c r="JK13" s="1">
        <v>0</v>
      </c>
      <c r="JL13" s="1">
        <v>0</v>
      </c>
      <c r="JM13" s="1">
        <v>0</v>
      </c>
      <c r="JN13" s="1">
        <v>0</v>
      </c>
      <c r="JO13" s="1">
        <v>0</v>
      </c>
      <c r="JP13" s="1">
        <v>0</v>
      </c>
      <c r="JQ13" s="1">
        <v>0</v>
      </c>
      <c r="JR13" s="1">
        <v>0</v>
      </c>
      <c r="JT13" s="25">
        <v>0</v>
      </c>
      <c r="JU13" s="25">
        <v>0</v>
      </c>
      <c r="JV13" s="25">
        <v>0</v>
      </c>
      <c r="JW13" s="25">
        <v>0</v>
      </c>
      <c r="JX13" s="25">
        <v>0</v>
      </c>
      <c r="JY13" s="25">
        <v>0</v>
      </c>
      <c r="JZ13" s="25">
        <v>1</v>
      </c>
      <c r="KA13" s="25">
        <v>0</v>
      </c>
      <c r="KB13" s="25">
        <v>0</v>
      </c>
      <c r="KC13" s="25">
        <v>0</v>
      </c>
      <c r="KD13" s="25">
        <v>0</v>
      </c>
      <c r="KE13" s="25">
        <v>0</v>
      </c>
      <c r="KF13" s="25">
        <v>0</v>
      </c>
      <c r="KG13" s="25">
        <v>0</v>
      </c>
      <c r="KH13" s="25">
        <v>0</v>
      </c>
      <c r="KI13" s="25">
        <v>0</v>
      </c>
      <c r="KJ13" s="25">
        <v>0</v>
      </c>
      <c r="KK13" s="25">
        <v>0</v>
      </c>
      <c r="KL13" s="25">
        <v>0</v>
      </c>
      <c r="KM13" s="25">
        <v>0</v>
      </c>
      <c r="KN13" s="25">
        <v>0</v>
      </c>
      <c r="KO13" s="25">
        <v>0</v>
      </c>
      <c r="KP13" s="25">
        <v>0</v>
      </c>
      <c r="KQ13" s="25">
        <v>0</v>
      </c>
      <c r="KR13" s="25">
        <v>0</v>
      </c>
      <c r="KS13" s="25">
        <v>0</v>
      </c>
      <c r="KT13" s="25">
        <v>0</v>
      </c>
      <c r="KU13" s="25">
        <v>0</v>
      </c>
      <c r="KV13" s="25">
        <v>0</v>
      </c>
      <c r="KW13" s="25">
        <v>0</v>
      </c>
      <c r="KX13" s="25">
        <v>0</v>
      </c>
      <c r="KY13" s="25">
        <v>0</v>
      </c>
      <c r="KZ13" s="25">
        <v>0</v>
      </c>
      <c r="LA13" s="25">
        <v>0</v>
      </c>
      <c r="LB13" s="25">
        <v>0</v>
      </c>
      <c r="LC13" s="25">
        <v>0</v>
      </c>
      <c r="LD13" s="25">
        <v>0</v>
      </c>
      <c r="LE13" s="25">
        <v>0</v>
      </c>
      <c r="LF13" s="25">
        <v>0</v>
      </c>
      <c r="LG13" s="25">
        <v>0</v>
      </c>
      <c r="LH13" s="25">
        <v>0</v>
      </c>
      <c r="LI13" s="25">
        <v>0</v>
      </c>
      <c r="LJ13" s="25">
        <v>0</v>
      </c>
      <c r="LK13" s="25">
        <v>0</v>
      </c>
      <c r="LL13" s="25">
        <v>0</v>
      </c>
      <c r="LM13" s="25">
        <v>0</v>
      </c>
      <c r="LN13" s="25">
        <v>0</v>
      </c>
      <c r="LO13" s="25">
        <v>0</v>
      </c>
      <c r="LP13" s="25">
        <v>0</v>
      </c>
      <c r="LQ13" s="25">
        <v>0</v>
      </c>
      <c r="LR13" s="25">
        <v>0</v>
      </c>
      <c r="LS13" s="25">
        <v>0</v>
      </c>
      <c r="LT13" s="25">
        <v>0</v>
      </c>
      <c r="LU13" s="25">
        <v>0</v>
      </c>
      <c r="LV13" s="25">
        <v>0</v>
      </c>
      <c r="LW13" s="25">
        <v>0</v>
      </c>
      <c r="LX13" s="25">
        <v>0</v>
      </c>
      <c r="LY13" s="25">
        <v>0</v>
      </c>
      <c r="LZ13" s="25">
        <v>0</v>
      </c>
      <c r="MA13" s="25">
        <v>0</v>
      </c>
      <c r="MB13" s="25">
        <v>0</v>
      </c>
      <c r="MC13" s="25">
        <v>0</v>
      </c>
      <c r="MD13" s="25">
        <v>0</v>
      </c>
      <c r="ME13" s="25">
        <v>0</v>
      </c>
      <c r="MF13" s="25">
        <v>0</v>
      </c>
      <c r="MG13" s="25">
        <v>0</v>
      </c>
      <c r="MH13" s="25">
        <v>0</v>
      </c>
      <c r="MI13" s="25">
        <v>0</v>
      </c>
      <c r="MJ13" s="25">
        <v>0</v>
      </c>
      <c r="MK13" s="25">
        <v>0</v>
      </c>
      <c r="ML13" s="25">
        <v>0</v>
      </c>
      <c r="MM13" s="25">
        <v>0</v>
      </c>
      <c r="MN13" s="25">
        <v>0</v>
      </c>
      <c r="MO13" s="25">
        <v>0</v>
      </c>
      <c r="MP13" s="25">
        <v>0</v>
      </c>
      <c r="MQ13" s="25">
        <v>0</v>
      </c>
      <c r="MS13" s="1">
        <f t="shared" si="116"/>
        <v>0</v>
      </c>
      <c r="MT13" s="1">
        <f t="shared" si="117"/>
        <v>0</v>
      </c>
      <c r="MU13" s="1">
        <f t="shared" si="118"/>
        <v>0</v>
      </c>
      <c r="MV13" s="1">
        <f t="shared" si="119"/>
        <v>0</v>
      </c>
      <c r="MW13" s="1">
        <f t="shared" si="120"/>
        <v>0</v>
      </c>
      <c r="MX13" s="1">
        <f t="shared" si="121"/>
        <v>0</v>
      </c>
      <c r="MY13" s="1">
        <f t="shared" si="122"/>
        <v>0.89016710364740637</v>
      </c>
      <c r="MZ13" s="1">
        <f t="shared" si="123"/>
        <v>0</v>
      </c>
      <c r="NA13" s="1">
        <f t="shared" si="124"/>
        <v>0</v>
      </c>
      <c r="NB13" s="1">
        <f t="shared" si="125"/>
        <v>0</v>
      </c>
      <c r="NC13" s="1">
        <f t="shared" si="126"/>
        <v>0</v>
      </c>
      <c r="ND13" s="1">
        <f t="shared" si="127"/>
        <v>0</v>
      </c>
      <c r="NE13" s="1">
        <f t="shared" si="128"/>
        <v>0</v>
      </c>
      <c r="NF13" s="1">
        <f t="shared" si="129"/>
        <v>0</v>
      </c>
      <c r="NG13" s="1">
        <f t="shared" si="130"/>
        <v>0</v>
      </c>
      <c r="NH13" s="1">
        <f t="shared" si="131"/>
        <v>0</v>
      </c>
      <c r="NI13" s="1">
        <f t="shared" si="132"/>
        <v>0</v>
      </c>
      <c r="NJ13" s="1">
        <f t="shared" si="133"/>
        <v>0</v>
      </c>
      <c r="NK13" s="1">
        <f t="shared" si="134"/>
        <v>0</v>
      </c>
      <c r="NL13" s="1">
        <f t="shared" si="135"/>
        <v>0</v>
      </c>
      <c r="NM13" s="1">
        <f t="shared" si="136"/>
        <v>0</v>
      </c>
      <c r="NN13" s="1">
        <f t="shared" si="137"/>
        <v>0</v>
      </c>
      <c r="NO13" s="1">
        <f t="shared" si="138"/>
        <v>0</v>
      </c>
      <c r="NP13" s="1">
        <f t="shared" si="139"/>
        <v>0</v>
      </c>
      <c r="NQ13" s="1">
        <f t="shared" si="140"/>
        <v>0</v>
      </c>
      <c r="NR13" s="1">
        <f t="shared" si="141"/>
        <v>0</v>
      </c>
      <c r="NS13" s="1">
        <f t="shared" si="142"/>
        <v>0</v>
      </c>
      <c r="NT13" s="1">
        <f t="shared" si="143"/>
        <v>0</v>
      </c>
      <c r="NU13" s="1">
        <f t="shared" si="144"/>
        <v>0</v>
      </c>
      <c r="NV13" s="1">
        <f t="shared" si="145"/>
        <v>0</v>
      </c>
      <c r="NW13" s="1">
        <f t="shared" si="146"/>
        <v>0</v>
      </c>
      <c r="NX13" s="1">
        <f t="shared" si="147"/>
        <v>0</v>
      </c>
      <c r="NY13" s="1">
        <f t="shared" si="148"/>
        <v>0</v>
      </c>
      <c r="NZ13" s="1">
        <f t="shared" si="149"/>
        <v>0</v>
      </c>
      <c r="OA13" s="1">
        <f t="shared" si="150"/>
        <v>0</v>
      </c>
      <c r="OB13" s="1">
        <f t="shared" si="151"/>
        <v>0</v>
      </c>
      <c r="OC13" s="1">
        <f t="shared" si="152"/>
        <v>0</v>
      </c>
      <c r="OD13" s="1">
        <f t="shared" si="153"/>
        <v>0</v>
      </c>
      <c r="OE13" s="1">
        <f t="shared" si="154"/>
        <v>0</v>
      </c>
      <c r="OF13" s="1">
        <f t="shared" si="155"/>
        <v>0</v>
      </c>
      <c r="OG13" s="1">
        <f t="shared" si="156"/>
        <v>0</v>
      </c>
      <c r="OH13" s="1">
        <f t="shared" si="157"/>
        <v>0</v>
      </c>
      <c r="OI13" s="1">
        <f t="shared" si="158"/>
        <v>0</v>
      </c>
      <c r="OJ13" s="1">
        <f t="shared" si="159"/>
        <v>0</v>
      </c>
      <c r="OK13" s="1">
        <f t="shared" si="160"/>
        <v>0</v>
      </c>
      <c r="OL13" s="1">
        <f t="shared" si="161"/>
        <v>0</v>
      </c>
      <c r="OM13" s="1">
        <f t="shared" si="162"/>
        <v>0</v>
      </c>
      <c r="ON13" s="1">
        <f t="shared" si="163"/>
        <v>0</v>
      </c>
      <c r="OO13" s="1">
        <f t="shared" si="164"/>
        <v>0</v>
      </c>
      <c r="OP13" s="1">
        <f t="shared" si="165"/>
        <v>0</v>
      </c>
      <c r="OQ13" s="1">
        <f t="shared" si="166"/>
        <v>0</v>
      </c>
      <c r="OR13" s="1">
        <f t="shared" si="167"/>
        <v>0</v>
      </c>
      <c r="OS13" s="1">
        <f t="shared" si="168"/>
        <v>0</v>
      </c>
      <c r="OT13" s="1">
        <f t="shared" si="169"/>
        <v>0</v>
      </c>
      <c r="OU13" s="1">
        <f t="shared" si="170"/>
        <v>0</v>
      </c>
      <c r="OV13" s="1">
        <f t="shared" si="171"/>
        <v>0</v>
      </c>
      <c r="OW13" s="1">
        <f t="shared" si="172"/>
        <v>0</v>
      </c>
      <c r="OX13" s="1">
        <f t="shared" si="173"/>
        <v>0</v>
      </c>
      <c r="OY13" s="1">
        <f t="shared" si="174"/>
        <v>0</v>
      </c>
      <c r="OZ13" s="1">
        <f t="shared" si="175"/>
        <v>0</v>
      </c>
      <c r="PA13" s="1">
        <f t="shared" si="176"/>
        <v>0</v>
      </c>
      <c r="PB13" s="1">
        <f t="shared" si="177"/>
        <v>0</v>
      </c>
      <c r="PC13" s="1">
        <f t="shared" si="178"/>
        <v>0</v>
      </c>
      <c r="PD13" s="1">
        <f t="shared" si="179"/>
        <v>0</v>
      </c>
      <c r="PE13" s="1">
        <f t="shared" si="180"/>
        <v>0</v>
      </c>
      <c r="PF13" s="1">
        <f t="shared" si="181"/>
        <v>0</v>
      </c>
      <c r="PG13" s="1">
        <f t="shared" si="182"/>
        <v>0</v>
      </c>
      <c r="PH13" s="1">
        <f t="shared" si="183"/>
        <v>0</v>
      </c>
      <c r="PI13" s="1">
        <f t="shared" si="184"/>
        <v>0</v>
      </c>
      <c r="PJ13" s="1">
        <f t="shared" si="185"/>
        <v>0</v>
      </c>
      <c r="PK13" s="1">
        <f t="shared" si="186"/>
        <v>0</v>
      </c>
      <c r="PL13" s="1">
        <f t="shared" si="187"/>
        <v>0</v>
      </c>
      <c r="PM13" s="1">
        <f t="shared" si="188"/>
        <v>0</v>
      </c>
      <c r="PN13" s="1">
        <f t="shared" si="189"/>
        <v>0</v>
      </c>
      <c r="PO13" s="1">
        <f t="shared" si="190"/>
        <v>0</v>
      </c>
      <c r="PP13" s="1">
        <f t="shared" si="191"/>
        <v>0</v>
      </c>
      <c r="PR13" s="96">
        <v>3.1740912592838881E-4</v>
      </c>
      <c r="PS13" s="96">
        <v>1.0733053315433562E-3</v>
      </c>
      <c r="PT13" s="96">
        <v>1.2689870416858205E-4</v>
      </c>
      <c r="PU13" s="96">
        <v>9.4892484453421551E-5</v>
      </c>
      <c r="PV13" s="96">
        <v>9.4343385777364346E-5</v>
      </c>
      <c r="PW13" s="96">
        <v>1.3078258427434838E-4</v>
      </c>
      <c r="PX13" s="96">
        <v>1.0046426294885804</v>
      </c>
      <c r="PY13" s="96">
        <v>7.7362843926274806E-5</v>
      </c>
      <c r="PZ13" s="96">
        <v>3.5766323852896219E-4</v>
      </c>
      <c r="QA13" s="96">
        <v>2.2971771179999156E-4</v>
      </c>
      <c r="QB13" s="96">
        <v>9.9721820753633707E-5</v>
      </c>
      <c r="QC13" s="96">
        <v>1.2928515218072997E-4</v>
      </c>
      <c r="QD13" s="96">
        <v>8.3592372307356638E-5</v>
      </c>
      <c r="QE13" s="96">
        <v>6.8430988255978998E-5</v>
      </c>
      <c r="QF13" s="96">
        <v>5.6743172012894822E-5</v>
      </c>
      <c r="QG13" s="96">
        <v>4.5790442670743046E-5</v>
      </c>
      <c r="QH13" s="96">
        <v>4.2849183644026861E-5</v>
      </c>
      <c r="QI13" s="96">
        <v>3.3884749503293464E-5</v>
      </c>
      <c r="QJ13" s="96">
        <v>7.9753166642531866E-5</v>
      </c>
      <c r="QK13" s="96">
        <v>8.1106973309236883E-5</v>
      </c>
      <c r="QL13" s="96">
        <v>3.548188234612268E-4</v>
      </c>
      <c r="QM13" s="96">
        <v>6.462341332589684E-4</v>
      </c>
      <c r="QN13" s="96">
        <v>3.8091159138660115E-4</v>
      </c>
      <c r="QO13" s="96">
        <v>2.5233532292667196E-4</v>
      </c>
      <c r="QP13" s="96">
        <v>8.3188499814218324E-5</v>
      </c>
      <c r="QQ13" s="96">
        <v>7.1202865098598281E-5</v>
      </c>
      <c r="QR13" s="96">
        <v>2.8818633521431435E-5</v>
      </c>
      <c r="QS13" s="96">
        <v>2.0871482873829261E-3</v>
      </c>
      <c r="QT13" s="96">
        <v>8.4135306408751961E-5</v>
      </c>
      <c r="QU13" s="96">
        <v>3.5565780405457379E-4</v>
      </c>
      <c r="QV13" s="96">
        <v>1.0720486336631931E-4</v>
      </c>
      <c r="QW13" s="96">
        <v>7.0472232885755411E-5</v>
      </c>
      <c r="QX13" s="96">
        <v>1.4864331745869402E-4</v>
      </c>
      <c r="QY13" s="96">
        <v>8.7438157539239804E-5</v>
      </c>
      <c r="QZ13" s="96">
        <v>1.5187319463641551E-4</v>
      </c>
      <c r="RA13" s="96">
        <v>4.1001982825515602E-5</v>
      </c>
      <c r="RB13" s="96">
        <v>4.3143631468571834E-4</v>
      </c>
      <c r="RC13" s="96">
        <v>9.5933443697926197E-5</v>
      </c>
      <c r="RD13" s="96">
        <v>9.474443087387684E-6</v>
      </c>
      <c r="RE13" s="96">
        <v>1.5320423503441611E-5</v>
      </c>
      <c r="RF13" s="96">
        <v>1.272820839504817E-5</v>
      </c>
      <c r="RG13" s="96">
        <v>1.1850189800842212E-5</v>
      </c>
      <c r="RH13" s="96">
        <v>1.6693519205505552E-5</v>
      </c>
      <c r="RI13" s="96">
        <v>1.5179546155758436E-5</v>
      </c>
      <c r="RJ13" s="96">
        <v>1.1640590934295822E-5</v>
      </c>
      <c r="RK13" s="96">
        <v>1.2387761908949614E-5</v>
      </c>
      <c r="RL13" s="96">
        <v>1.9882247260970098E-5</v>
      </c>
      <c r="RM13" s="96">
        <v>1.0024178507496452E-4</v>
      </c>
      <c r="RN13" s="96">
        <v>1.3768873228062263E-5</v>
      </c>
      <c r="RO13" s="96">
        <v>3.2122651951411248E-5</v>
      </c>
      <c r="RP13" s="96">
        <v>2.2444953944773134E-5</v>
      </c>
      <c r="RQ13" s="96">
        <v>2.0203874006581582E-5</v>
      </c>
      <c r="RR13" s="96">
        <v>1.3729090950918612E-5</v>
      </c>
      <c r="RS13" s="96">
        <v>1.2100628971761502E-5</v>
      </c>
      <c r="RT13" s="96">
        <v>1.5364629543695444E-5</v>
      </c>
      <c r="RU13" s="96">
        <v>1.2030851538078979E-5</v>
      </c>
      <c r="RV13" s="96">
        <v>2.0161631961778408E-5</v>
      </c>
      <c r="RW13" s="96">
        <v>1.8328862263411803E-5</v>
      </c>
      <c r="RX13" s="96">
        <v>3.280899277545008E-5</v>
      </c>
      <c r="RY13" s="96">
        <v>5.0139357462455024E-5</v>
      </c>
      <c r="RZ13" s="96">
        <v>1.1561830391471234E-5</v>
      </c>
      <c r="SA13" s="96">
        <v>1.244507136369472E-5</v>
      </c>
      <c r="SB13" s="96">
        <v>1.3429242479982621E-5</v>
      </c>
      <c r="SC13" s="96">
        <v>1.4090172540162634E-5</v>
      </c>
      <c r="SD13" s="96">
        <v>4.119355023706948E-6</v>
      </c>
      <c r="SE13" s="96">
        <v>1.6750210304365289E-5</v>
      </c>
      <c r="SF13" s="96">
        <v>1.5170328272953204E-5</v>
      </c>
      <c r="SG13" s="96">
        <v>6.4079444889848593E-6</v>
      </c>
      <c r="SH13" s="96">
        <v>7.7465297936329143E-6</v>
      </c>
      <c r="SI13" s="96">
        <v>1.0590636178989336E-5</v>
      </c>
      <c r="SJ13" s="96">
        <v>1.5848105850010497E-5</v>
      </c>
      <c r="SK13" s="96">
        <v>1.1189112492080552E-5</v>
      </c>
      <c r="SL13" s="96">
        <v>1.4408375804799143E-5</v>
      </c>
      <c r="SM13" s="96">
        <v>1.9723016085117763E-5</v>
      </c>
      <c r="SN13" s="96">
        <v>1.1705418660506152E-5</v>
      </c>
      <c r="SO13" s="96">
        <v>8.8276791519478947E-6</v>
      </c>
      <c r="SR13" s="96">
        <v>1.3202363201902706E-4</v>
      </c>
      <c r="SS13" s="96">
        <v>1.0468889179965442E-5</v>
      </c>
      <c r="ST13" s="96">
        <v>5.7258644970309297E-5</v>
      </c>
      <c r="SU13" s="96">
        <v>6.8532880968081111E-6</v>
      </c>
      <c r="SV13" s="96">
        <v>2.2911907041386845E-5</v>
      </c>
      <c r="SW13" s="96">
        <v>2.4978673599379939E-5</v>
      </c>
      <c r="SX13" s="96">
        <v>0.11034280979601638</v>
      </c>
      <c r="SY13" s="96">
        <v>2.297503042253657E-5</v>
      </c>
      <c r="SZ13" s="96">
        <v>2.348330393338104E-4</v>
      </c>
      <c r="TA13" s="96">
        <v>1.6922902891805354E-4</v>
      </c>
      <c r="TB13" s="96">
        <v>9.0795914990431801E-6</v>
      </c>
      <c r="TC13" s="96">
        <v>4.7254903861296286E-5</v>
      </c>
      <c r="TD13" s="96">
        <v>3.8117119078699031E-5</v>
      </c>
      <c r="TE13" s="96">
        <v>2.2432541265318838E-5</v>
      </c>
      <c r="TF13" s="96">
        <v>1.803136737891563E-5</v>
      </c>
      <c r="TG13" s="96">
        <v>5.1588543525077737E-6</v>
      </c>
      <c r="TH13" s="96">
        <v>1.1911174156082E-5</v>
      </c>
      <c r="TI13" s="96">
        <v>8.3463147554414993E-6</v>
      </c>
      <c r="TJ13" s="96">
        <v>4.3182876938996978E-5</v>
      </c>
      <c r="TK13" s="96">
        <v>4.7397020485530299E-5</v>
      </c>
      <c r="TL13" s="96">
        <v>3.548188234612268E-4</v>
      </c>
      <c r="TM13" s="96">
        <v>6.462132505004294E-4</v>
      </c>
      <c r="TN13" s="96">
        <v>3.8072313747477551E-4</v>
      </c>
      <c r="TO13" s="96">
        <v>2.5230005978570791E-4</v>
      </c>
      <c r="TP13" s="96">
        <v>8.1972963706609421E-5</v>
      </c>
      <c r="TQ13" s="96">
        <v>6.7953102835476413E-5</v>
      </c>
      <c r="TR13" s="96">
        <v>2.8817856316237335E-5</v>
      </c>
      <c r="TS13" s="96">
        <v>1.899864745716273E-3</v>
      </c>
      <c r="TT13" s="96">
        <v>8.0580303276634875E-5</v>
      </c>
      <c r="TU13" s="96">
        <v>3.5565780405457379E-4</v>
      </c>
      <c r="TV13" s="96">
        <v>1.0460536434719868E-4</v>
      </c>
      <c r="TW13" s="96">
        <v>7.0464970978948918E-5</v>
      </c>
      <c r="TX13" s="96">
        <v>1.4170320881123601E-4</v>
      </c>
      <c r="TY13" s="96">
        <v>8.3993832173872611E-5</v>
      </c>
      <c r="TZ13" s="96">
        <v>1.4814767568114187E-4</v>
      </c>
      <c r="UA13" s="96">
        <v>4.1001982825515602E-5</v>
      </c>
      <c r="UB13" s="96">
        <v>4.2741181164709203E-4</v>
      </c>
      <c r="UC13" s="96">
        <v>9.5933443697926197E-5</v>
      </c>
      <c r="UD13" s="96">
        <v>7.7202421492398676E-6</v>
      </c>
      <c r="UE13" s="96">
        <v>5.5569629085098988E-7</v>
      </c>
      <c r="UF13" s="96">
        <v>1.0428746346473567E-5</v>
      </c>
      <c r="UG13" s="96">
        <v>4.3538630810299936E-6</v>
      </c>
      <c r="UH13" s="96">
        <v>1.3532567509279298E-5</v>
      </c>
      <c r="UI13" s="96">
        <v>1.1154383253371169E-5</v>
      </c>
      <c r="UJ13" s="96">
        <v>9.5093276173641474E-6</v>
      </c>
      <c r="UK13" s="96">
        <v>1.0629553780913264E-5</v>
      </c>
      <c r="UL13" s="96">
        <v>1.7398714544267422E-5</v>
      </c>
      <c r="UM13" s="96">
        <v>9.6000637216157162E-5</v>
      </c>
      <c r="UN13" s="96">
        <v>8.7541598724326578E-6</v>
      </c>
      <c r="UO13" s="96">
        <v>2.8789974723449325E-5</v>
      </c>
      <c r="UP13" s="96">
        <v>1.8311173006672934E-5</v>
      </c>
      <c r="UQ13" s="96">
        <v>1.6779714038077752E-5</v>
      </c>
      <c r="UR13" s="96">
        <v>9.2559978164398749E-6</v>
      </c>
      <c r="US13" s="96">
        <v>7.3948630522752124E-6</v>
      </c>
      <c r="UT13" s="96">
        <v>1.0264378132653997E-5</v>
      </c>
      <c r="UU13" s="96">
        <v>4.2101117774959162E-6</v>
      </c>
      <c r="UV13" s="96">
        <v>1.7953902174044118E-5</v>
      </c>
      <c r="UW13" s="96">
        <v>1.2714179031084566E-5</v>
      </c>
      <c r="UX13" s="96">
        <v>3.280899277545008E-5</v>
      </c>
      <c r="UY13" s="96">
        <v>5.0135432239830964E-5</v>
      </c>
      <c r="UZ13" s="96">
        <v>1.1558157275236774E-5</v>
      </c>
      <c r="VA13" s="96">
        <v>1.2444338528827561E-5</v>
      </c>
      <c r="VB13" s="96">
        <v>1.3414350136148899E-5</v>
      </c>
      <c r="VC13" s="96">
        <v>1.3461172715273358E-5</v>
      </c>
      <c r="VD13" s="96">
        <v>4.1192661937800489E-6</v>
      </c>
      <c r="VE13" s="96">
        <v>1.5523378098098783E-5</v>
      </c>
      <c r="VF13" s="96">
        <v>1.4152567978712817E-5</v>
      </c>
      <c r="VG13" s="96">
        <v>6.4079444889848593E-6</v>
      </c>
      <c r="VH13" s="96">
        <v>7.3553092730027577E-6</v>
      </c>
      <c r="VI13" s="96">
        <v>1.0590140801459208E-5</v>
      </c>
      <c r="VJ13" s="96">
        <v>1.5425313051544294E-5</v>
      </c>
      <c r="VK13" s="96">
        <v>1.0490569401754226E-5</v>
      </c>
      <c r="VL13" s="96">
        <v>1.4073118363750988E-5</v>
      </c>
      <c r="VM13" s="96">
        <v>1.9723016085117763E-5</v>
      </c>
      <c r="VN13" s="96">
        <v>1.1577276376147003E-5</v>
      </c>
      <c r="VO13" s="96">
        <v>8.8276791519478947E-6</v>
      </c>
    </row>
    <row r="14" spans="1:587">
      <c r="A14" s="17"/>
      <c r="B14" s="17"/>
      <c r="C14" s="17" t="s">
        <v>136</v>
      </c>
      <c r="D14" s="17" t="s">
        <v>599</v>
      </c>
      <c r="E14" s="95">
        <v>558</v>
      </c>
      <c r="F14" s="95">
        <v>24</v>
      </c>
      <c r="G14" s="95">
        <v>4457</v>
      </c>
      <c r="H14" s="95">
        <v>311</v>
      </c>
      <c r="I14" s="95">
        <v>2245</v>
      </c>
      <c r="J14" s="95">
        <v>3549</v>
      </c>
      <c r="K14" s="95">
        <v>9</v>
      </c>
      <c r="L14" s="95">
        <v>9880</v>
      </c>
      <c r="M14" s="95">
        <v>211</v>
      </c>
      <c r="N14" s="95">
        <v>69</v>
      </c>
      <c r="O14" s="95">
        <v>74</v>
      </c>
      <c r="P14" s="95">
        <v>247</v>
      </c>
      <c r="Q14" s="95">
        <v>1829</v>
      </c>
      <c r="R14" s="95">
        <v>2501</v>
      </c>
      <c r="S14" s="95">
        <v>5459</v>
      </c>
      <c r="T14" s="95">
        <v>933</v>
      </c>
      <c r="U14" s="95">
        <v>4534</v>
      </c>
      <c r="V14" s="95">
        <v>4794</v>
      </c>
      <c r="W14" s="95">
        <v>24019</v>
      </c>
      <c r="X14" s="95">
        <v>12632</v>
      </c>
      <c r="Y14" s="95">
        <v>29580</v>
      </c>
      <c r="Z14" s="95">
        <v>0</v>
      </c>
      <c r="AA14" s="95">
        <v>5983</v>
      </c>
      <c r="AB14" s="95">
        <v>3541</v>
      </c>
      <c r="AC14" s="95">
        <v>15309</v>
      </c>
      <c r="AD14" s="95">
        <v>6423</v>
      </c>
      <c r="AE14" s="95">
        <v>2054</v>
      </c>
      <c r="AF14" s="95">
        <v>5846</v>
      </c>
      <c r="AG14" s="95">
        <v>27811</v>
      </c>
      <c r="AH14" s="95">
        <v>7517</v>
      </c>
      <c r="AI14" s="95">
        <v>5208</v>
      </c>
      <c r="AJ14" s="95">
        <v>5989</v>
      </c>
      <c r="AK14" s="95">
        <v>2091</v>
      </c>
      <c r="AL14" s="95">
        <v>36249</v>
      </c>
      <c r="AM14" s="95">
        <v>6425</v>
      </c>
      <c r="AN14" s="95">
        <v>3750</v>
      </c>
      <c r="AO14" s="95">
        <v>527</v>
      </c>
      <c r="AP14" s="95">
        <v>458</v>
      </c>
      <c r="AQ14" s="95">
        <v>1084</v>
      </c>
      <c r="AR14" s="95">
        <v>35</v>
      </c>
      <c r="AS14" s="95">
        <v>6584</v>
      </c>
      <c r="AT14" s="95">
        <v>338</v>
      </c>
      <c r="AU14" s="95">
        <v>2302</v>
      </c>
      <c r="AV14" s="95">
        <v>4636</v>
      </c>
      <c r="AW14" s="95">
        <v>21</v>
      </c>
      <c r="AX14" s="95">
        <v>27929</v>
      </c>
      <c r="AY14" s="95">
        <v>430</v>
      </c>
      <c r="AZ14" s="95">
        <v>165</v>
      </c>
      <c r="BA14" s="95">
        <v>449</v>
      </c>
      <c r="BB14" s="95">
        <v>517</v>
      </c>
      <c r="BC14" s="95">
        <v>1195</v>
      </c>
      <c r="BD14" s="95">
        <v>2164</v>
      </c>
      <c r="BE14" s="95">
        <v>2346</v>
      </c>
      <c r="BF14" s="95">
        <v>2469</v>
      </c>
      <c r="BG14" s="95">
        <v>5767</v>
      </c>
      <c r="BH14" s="95">
        <v>1911</v>
      </c>
      <c r="BI14" s="95">
        <v>15810</v>
      </c>
      <c r="BJ14" s="95">
        <v>4813</v>
      </c>
      <c r="BK14" s="95">
        <v>6574</v>
      </c>
      <c r="BL14" s="95">
        <v>0</v>
      </c>
      <c r="BM14" s="95">
        <v>1371</v>
      </c>
      <c r="BN14" s="95">
        <v>528</v>
      </c>
      <c r="BO14" s="95">
        <v>3906</v>
      </c>
      <c r="BP14" s="95">
        <v>641</v>
      </c>
      <c r="BQ14" s="95">
        <v>350</v>
      </c>
      <c r="BR14" s="95">
        <v>754</v>
      </c>
      <c r="BS14" s="95">
        <v>592</v>
      </c>
      <c r="BT14" s="95">
        <v>512</v>
      </c>
      <c r="BU14" s="95">
        <v>1360</v>
      </c>
      <c r="BV14" s="95">
        <v>1152</v>
      </c>
      <c r="BW14" s="95">
        <v>267</v>
      </c>
      <c r="BX14" s="95">
        <v>1756</v>
      </c>
      <c r="BY14" s="95">
        <v>1195</v>
      </c>
      <c r="BZ14" s="95">
        <v>522</v>
      </c>
      <c r="CA14" s="95">
        <v>153</v>
      </c>
      <c r="CB14" s="95">
        <v>24</v>
      </c>
      <c r="CC14" s="95">
        <v>345718</v>
      </c>
      <c r="CD14" s="95">
        <v>1813</v>
      </c>
      <c r="CE14" s="95">
        <v>0</v>
      </c>
      <c r="CF14" s="95">
        <v>39788</v>
      </c>
      <c r="CG14" s="95">
        <v>3560</v>
      </c>
      <c r="CH14" s="95">
        <v>17</v>
      </c>
      <c r="CI14" s="95">
        <v>0</v>
      </c>
      <c r="CJ14" s="95">
        <v>-19</v>
      </c>
      <c r="CK14" s="95">
        <v>-836</v>
      </c>
      <c r="CL14" s="95">
        <v>44323</v>
      </c>
      <c r="CM14" s="95">
        <v>287419</v>
      </c>
      <c r="CN14" s="95">
        <v>5450</v>
      </c>
      <c r="CO14" s="95">
        <v>5450</v>
      </c>
      <c r="CP14" s="95">
        <v>49773</v>
      </c>
      <c r="CQ14" s="95">
        <v>292869</v>
      </c>
      <c r="CR14" s="95">
        <v>-180297</v>
      </c>
      <c r="CS14" s="95">
        <v>-6892</v>
      </c>
      <c r="CT14" s="95">
        <v>-14873</v>
      </c>
      <c r="CU14" s="95">
        <v>-202062</v>
      </c>
      <c r="CV14" s="95">
        <v>0</v>
      </c>
      <c r="CW14" s="95">
        <v>182</v>
      </c>
      <c r="CX14" s="95">
        <v>57</v>
      </c>
      <c r="CY14" s="95">
        <v>7138</v>
      </c>
      <c r="CZ14" s="95">
        <v>36</v>
      </c>
      <c r="DA14" s="95">
        <v>0</v>
      </c>
      <c r="DB14" s="95">
        <v>-6</v>
      </c>
      <c r="DC14" s="95">
        <v>-352</v>
      </c>
      <c r="DD14" s="95">
        <v>7055</v>
      </c>
      <c r="DE14" s="95">
        <v>109677</v>
      </c>
      <c r="DF14" s="95">
        <v>24</v>
      </c>
      <c r="DG14" s="95">
        <v>24</v>
      </c>
      <c r="DH14" s="95">
        <v>7079</v>
      </c>
      <c r="DI14" s="95">
        <v>109701</v>
      </c>
      <c r="DJ14" s="95">
        <v>0</v>
      </c>
      <c r="DK14" s="95">
        <v>0</v>
      </c>
      <c r="DL14" s="95">
        <v>0</v>
      </c>
      <c r="DM14" s="95">
        <v>0</v>
      </c>
      <c r="DN14" s="95">
        <v>51378</v>
      </c>
      <c r="DO14" s="95">
        <v>397096</v>
      </c>
      <c r="DP14" s="95">
        <v>5474</v>
      </c>
      <c r="DQ14" s="95">
        <v>56852</v>
      </c>
      <c r="DR14" s="95">
        <v>402570</v>
      </c>
      <c r="DS14" s="95">
        <v>-202062</v>
      </c>
      <c r="DT14" s="95">
        <v>200508</v>
      </c>
      <c r="DV14" s="96">
        <f t="shared" si="114"/>
        <v>5.4858625978213846E-3</v>
      </c>
      <c r="DW14" s="96">
        <f t="shared" si="0"/>
        <v>2.5136154168412233E-3</v>
      </c>
      <c r="DX14" s="96">
        <f t="shared" si="1"/>
        <v>3.8358593030561224E-3</v>
      </c>
      <c r="DY14" s="96">
        <f t="shared" si="2"/>
        <v>3.7516888631538314E-3</v>
      </c>
      <c r="DZ14" s="96">
        <f t="shared" si="3"/>
        <v>7.8754244660848086E-3</v>
      </c>
      <c r="EA14" s="96">
        <f t="shared" si="4"/>
        <v>6.942827798699076E-3</v>
      </c>
      <c r="EB14" s="96">
        <f t="shared" si="5"/>
        <v>3.0335715248752866E-4</v>
      </c>
      <c r="EC14" s="96">
        <f t="shared" si="6"/>
        <v>4.9274841901570013E-2</v>
      </c>
      <c r="ED14" s="96">
        <f t="shared" si="7"/>
        <v>1.2933835157964422E-3</v>
      </c>
      <c r="EE14" s="96">
        <f t="shared" si="8"/>
        <v>4.1557002354896799E-4</v>
      </c>
      <c r="EF14" s="96">
        <f t="shared" si="9"/>
        <v>9.915317826133562E-4</v>
      </c>
      <c r="EG14" s="96">
        <f t="shared" si="10"/>
        <v>1.0679464729662538E-3</v>
      </c>
      <c r="EH14" s="96">
        <f t="shared" si="11"/>
        <v>6.8114360622525778E-3</v>
      </c>
      <c r="EI14" s="96">
        <f t="shared" si="12"/>
        <v>6.9731584978573085E-3</v>
      </c>
      <c r="EJ14" s="96">
        <f t="shared" si="13"/>
        <v>1.004491599182275E-2</v>
      </c>
      <c r="EK14" s="96">
        <f t="shared" si="14"/>
        <v>3.0413268399538422E-3</v>
      </c>
      <c r="EL14" s="96">
        <f t="shared" si="15"/>
        <v>6.7553574275408205E-3</v>
      </c>
      <c r="EM14" s="96">
        <f t="shared" si="16"/>
        <v>8.4959629112407575E-3</v>
      </c>
      <c r="EN14" s="96">
        <f t="shared" si="17"/>
        <v>1.2386572025603419E-2</v>
      </c>
      <c r="EO14" s="96">
        <f t="shared" si="18"/>
        <v>9.7270991190784202E-3</v>
      </c>
      <c r="EP14" s="96">
        <f t="shared" si="19"/>
        <v>3.5441958102285635E-3</v>
      </c>
      <c r="EQ14" s="96">
        <f t="shared" si="20"/>
        <v>0</v>
      </c>
      <c r="ER14" s="96">
        <f t="shared" si="21"/>
        <v>9.1655560151354988E-3</v>
      </c>
      <c r="ES14" s="96">
        <f t="shared" si="22"/>
        <v>7.7112873124171111E-3</v>
      </c>
      <c r="ET14" s="96">
        <f t="shared" si="23"/>
        <v>6.3409833672721668E-4</v>
      </c>
      <c r="EU14" s="96">
        <f t="shared" si="24"/>
        <v>5.7596919842627602E-4</v>
      </c>
      <c r="EV14" s="96">
        <f t="shared" si="25"/>
        <v>1.3889303066012937E-4</v>
      </c>
      <c r="EW14" s="96">
        <f t="shared" si="26"/>
        <v>7.7427212658753267E-4</v>
      </c>
      <c r="EX14" s="96">
        <f t="shared" si="27"/>
        <v>1.2339253832529381E-3</v>
      </c>
      <c r="EY14" s="96">
        <f t="shared" si="28"/>
        <v>1.1270017136663013E-3</v>
      </c>
      <c r="EZ14" s="96">
        <f t="shared" si="29"/>
        <v>7.3960032895741207E-4</v>
      </c>
      <c r="FA14" s="96">
        <f t="shared" si="30"/>
        <v>8.2271659398352255E-4</v>
      </c>
      <c r="FB14" s="96">
        <f t="shared" si="31"/>
        <v>3.5467128027681662E-3</v>
      </c>
      <c r="FC14" s="96">
        <f t="shared" si="32"/>
        <v>1.4114182878988823E-3</v>
      </c>
      <c r="FD14" s="96">
        <f t="shared" si="33"/>
        <v>6.4040268121900773E-4</v>
      </c>
      <c r="FE14" s="96">
        <f t="shared" si="34"/>
        <v>1.2938038869318907E-2</v>
      </c>
      <c r="FF14" s="96">
        <f t="shared" si="35"/>
        <v>7.0227994451055624E-4</v>
      </c>
      <c r="FG14" s="96">
        <f t="shared" si="36"/>
        <v>1.4914938121406229E-5</v>
      </c>
      <c r="FH14" s="96">
        <f t="shared" si="37"/>
        <v>8.4780851665888988E-5</v>
      </c>
      <c r="FI14" s="96">
        <f t="shared" si="38"/>
        <v>4.1747826429236838E-5</v>
      </c>
      <c r="FJ14" s="96">
        <f t="shared" si="39"/>
        <v>1.7709055548686332E-4</v>
      </c>
      <c r="FK14" s="96">
        <f t="shared" si="40"/>
        <v>9.6485859397836893E-5</v>
      </c>
      <c r="FL14" s="96">
        <f t="shared" si="41"/>
        <v>1.9728218508445553E-4</v>
      </c>
      <c r="FM14" s="96">
        <f t="shared" si="42"/>
        <v>1.6860783283762653E-4</v>
      </c>
      <c r="FN14" s="96">
        <f t="shared" si="43"/>
        <v>1.2496322510803964E-6</v>
      </c>
      <c r="FO14" s="96">
        <f t="shared" si="44"/>
        <v>2.0242103648064982E-3</v>
      </c>
      <c r="FP14" s="96">
        <f t="shared" si="45"/>
        <v>6.9947360544483266E-5</v>
      </c>
      <c r="FQ14" s="96">
        <f t="shared" si="46"/>
        <v>6.0713806706005535E-6</v>
      </c>
      <c r="FR14" s="96">
        <f t="shared" si="47"/>
        <v>5.1420046465856688E-5</v>
      </c>
      <c r="FS14" s="96">
        <f t="shared" si="48"/>
        <v>4.4934390574937701E-5</v>
      </c>
      <c r="FT14" s="96">
        <f t="shared" si="49"/>
        <v>1.1727138630185812E-4</v>
      </c>
      <c r="FU14" s="96">
        <f t="shared" si="50"/>
        <v>1.323850064314398E-4</v>
      </c>
      <c r="FV14" s="96">
        <f t="shared" si="51"/>
        <v>3.688771464569633E-4</v>
      </c>
      <c r="FW14" s="96">
        <f t="shared" si="52"/>
        <v>1.8663104878485727E-4</v>
      </c>
      <c r="FX14" s="96">
        <f t="shared" si="53"/>
        <v>3.7468637801586963E-4</v>
      </c>
      <c r="FY14" s="96">
        <f t="shared" si="54"/>
        <v>3.9062244490813114E-4</v>
      </c>
      <c r="FZ14" s="96">
        <f t="shared" si="55"/>
        <v>2.9585357564683071E-4</v>
      </c>
      <c r="GA14" s="96">
        <f t="shared" si="56"/>
        <v>5.5766218926380363E-4</v>
      </c>
      <c r="GB14" s="96">
        <f t="shared" si="57"/>
        <v>1.252416412111221E-4</v>
      </c>
      <c r="GC14" s="96">
        <f t="shared" si="58"/>
        <v>0</v>
      </c>
      <c r="GD14" s="96">
        <f t="shared" si="59"/>
        <v>3.5218684655339828E-4</v>
      </c>
      <c r="GE14" s="96">
        <f t="shared" si="60"/>
        <v>1.1884442701792998E-4</v>
      </c>
      <c r="GF14" s="96">
        <f t="shared" si="61"/>
        <v>5.4755010020335053E-5</v>
      </c>
      <c r="GG14" s="96">
        <f t="shared" si="62"/>
        <v>2.6382307374377618E-5</v>
      </c>
      <c r="GH14" s="96">
        <f t="shared" si="63"/>
        <v>5.3086136776825763E-6</v>
      </c>
      <c r="GI14" s="96">
        <f t="shared" si="64"/>
        <v>1.5887363732406142E-5</v>
      </c>
      <c r="GJ14" s="96">
        <f t="shared" si="65"/>
        <v>2.1577590884575891E-5</v>
      </c>
      <c r="GK14" s="96">
        <f t="shared" si="66"/>
        <v>1.5482719908676145E-5</v>
      </c>
      <c r="GL14" s="96">
        <f t="shared" si="67"/>
        <v>3.7119045664969007E-5</v>
      </c>
      <c r="GM14" s="96">
        <f t="shared" si="68"/>
        <v>1.9102176797511104E-5</v>
      </c>
      <c r="GN14" s="96">
        <f t="shared" si="69"/>
        <v>6.9490840352472112E-5</v>
      </c>
      <c r="GO14" s="96">
        <f t="shared" si="70"/>
        <v>3.5759430103835937E-5</v>
      </c>
      <c r="GP14" s="96">
        <f t="shared" si="71"/>
        <v>2.668999066609707E-5</v>
      </c>
      <c r="GQ14" s="96">
        <f t="shared" si="72"/>
        <v>4.4480043627935511E-4</v>
      </c>
      <c r="GR14" s="96">
        <f t="shared" si="73"/>
        <v>3.8807124785197491E-5</v>
      </c>
      <c r="GS14" s="96">
        <f t="shared" si="74"/>
        <v>4.656269165882926E-7</v>
      </c>
      <c r="GU14" s="96">
        <f t="shared" si="115"/>
        <v>5.4858625978213846E-3</v>
      </c>
      <c r="GV14" s="96">
        <f t="shared" si="75"/>
        <v>2.5136154168412233E-3</v>
      </c>
      <c r="GW14" s="96">
        <f t="shared" si="76"/>
        <v>3.8358593030561224E-3</v>
      </c>
      <c r="GX14" s="96">
        <f t="shared" si="77"/>
        <v>3.7516888631538314E-3</v>
      </c>
      <c r="GY14" s="96">
        <f t="shared" si="78"/>
        <v>7.8754244660848086E-3</v>
      </c>
      <c r="GZ14" s="96">
        <f t="shared" si="79"/>
        <v>6.942827798699076E-3</v>
      </c>
      <c r="HA14" s="96">
        <f t="shared" si="80"/>
        <v>3.0335715248752866E-4</v>
      </c>
      <c r="HB14" s="96">
        <f t="shared" si="81"/>
        <v>4.9274841901570013E-2</v>
      </c>
      <c r="HC14" s="96">
        <f t="shared" si="82"/>
        <v>1.2933835157964422E-3</v>
      </c>
      <c r="HD14" s="96">
        <f t="shared" si="83"/>
        <v>4.1557002354896799E-4</v>
      </c>
      <c r="HE14" s="96">
        <f t="shared" si="84"/>
        <v>9.915317826133562E-4</v>
      </c>
      <c r="HF14" s="96">
        <f t="shared" si="85"/>
        <v>1.0679464729662538E-3</v>
      </c>
      <c r="HG14" s="96">
        <f t="shared" si="86"/>
        <v>6.8114360622525778E-3</v>
      </c>
      <c r="HH14" s="96">
        <f t="shared" si="87"/>
        <v>6.9731584978573085E-3</v>
      </c>
      <c r="HI14" s="96">
        <f t="shared" si="88"/>
        <v>1.004491599182275E-2</v>
      </c>
      <c r="HJ14" s="96">
        <f t="shared" si="89"/>
        <v>3.0413268399538422E-3</v>
      </c>
      <c r="HK14" s="96">
        <f t="shared" si="90"/>
        <v>6.7553574275408205E-3</v>
      </c>
      <c r="HL14" s="96">
        <f t="shared" si="91"/>
        <v>8.4959629112407575E-3</v>
      </c>
      <c r="HM14" s="96">
        <f t="shared" si="92"/>
        <v>1.2386572025603419E-2</v>
      </c>
      <c r="HN14" s="96">
        <f t="shared" si="93"/>
        <v>9.7270991190784202E-3</v>
      </c>
      <c r="HO14" s="96">
        <f t="shared" si="94"/>
        <v>3.5441958102285635E-3</v>
      </c>
      <c r="HP14" s="96">
        <f t="shared" si="95"/>
        <v>0</v>
      </c>
      <c r="HQ14" s="96">
        <f t="shared" si="96"/>
        <v>9.1655560151354988E-3</v>
      </c>
      <c r="HR14" s="96">
        <f t="shared" si="97"/>
        <v>7.7112873124171111E-3</v>
      </c>
      <c r="HS14" s="96">
        <f t="shared" si="98"/>
        <v>6.3409833672721668E-4</v>
      </c>
      <c r="HT14" s="96">
        <f t="shared" si="99"/>
        <v>5.7596919842627602E-4</v>
      </c>
      <c r="HU14" s="96">
        <f t="shared" si="100"/>
        <v>1.3889303066012937E-4</v>
      </c>
      <c r="HV14" s="96">
        <f t="shared" si="101"/>
        <v>7.7427212658753267E-4</v>
      </c>
      <c r="HW14" s="96">
        <f t="shared" si="102"/>
        <v>1.2339253832529381E-3</v>
      </c>
      <c r="HX14" s="96">
        <f t="shared" si="103"/>
        <v>1.1270017136663013E-3</v>
      </c>
      <c r="HY14" s="96">
        <f t="shared" si="104"/>
        <v>7.3960032895741207E-4</v>
      </c>
      <c r="HZ14" s="96">
        <f t="shared" si="105"/>
        <v>8.2271659398352255E-4</v>
      </c>
      <c r="IA14" s="96">
        <f t="shared" si="106"/>
        <v>3.5467128027681662E-3</v>
      </c>
      <c r="IB14" s="96">
        <f t="shared" si="107"/>
        <v>1.4114182878988823E-3</v>
      </c>
      <c r="IC14" s="96">
        <f t="shared" si="108"/>
        <v>6.4040268121900773E-4</v>
      </c>
      <c r="ID14" s="96">
        <f t="shared" si="109"/>
        <v>1.2938038869318907E-2</v>
      </c>
      <c r="IE14" s="96">
        <f t="shared" si="110"/>
        <v>7.0227994451055624E-4</v>
      </c>
      <c r="IF14" s="96">
        <f t="shared" si="111"/>
        <v>1.4914938121406229E-5</v>
      </c>
      <c r="IG14" s="1">
        <v>0</v>
      </c>
      <c r="IH14" s="1">
        <v>0</v>
      </c>
      <c r="II14" s="1">
        <v>0</v>
      </c>
      <c r="IJ14" s="1">
        <v>0</v>
      </c>
      <c r="IK14" s="1">
        <v>0</v>
      </c>
      <c r="IL14" s="1">
        <v>0</v>
      </c>
      <c r="IM14" s="1">
        <v>0</v>
      </c>
      <c r="IN14" s="1">
        <v>0</v>
      </c>
      <c r="IO14" s="1">
        <v>0</v>
      </c>
      <c r="IP14" s="1">
        <v>0</v>
      </c>
      <c r="IQ14" s="1">
        <v>0</v>
      </c>
      <c r="IR14" s="1">
        <v>0</v>
      </c>
      <c r="IS14" s="1">
        <v>0</v>
      </c>
      <c r="IT14" s="1">
        <v>0</v>
      </c>
      <c r="IU14" s="1">
        <v>0</v>
      </c>
      <c r="IV14" s="1">
        <v>0</v>
      </c>
      <c r="IW14" s="1">
        <v>0</v>
      </c>
      <c r="IX14" s="1">
        <v>0</v>
      </c>
      <c r="IY14" s="1">
        <v>0</v>
      </c>
      <c r="IZ14" s="1">
        <v>0</v>
      </c>
      <c r="JA14" s="1">
        <v>0</v>
      </c>
      <c r="JB14" s="1">
        <v>0</v>
      </c>
      <c r="JC14" s="1">
        <v>0</v>
      </c>
      <c r="JD14" s="1">
        <v>0</v>
      </c>
      <c r="JE14" s="1">
        <v>0</v>
      </c>
      <c r="JF14" s="1">
        <v>0</v>
      </c>
      <c r="JG14" s="1">
        <v>0</v>
      </c>
      <c r="JH14" s="1">
        <v>0</v>
      </c>
      <c r="JI14" s="1">
        <v>0</v>
      </c>
      <c r="JJ14" s="1">
        <v>0</v>
      </c>
      <c r="JK14" s="1">
        <v>0</v>
      </c>
      <c r="JL14" s="1">
        <v>0</v>
      </c>
      <c r="JM14" s="1">
        <v>0</v>
      </c>
      <c r="JN14" s="1">
        <v>0</v>
      </c>
      <c r="JO14" s="1">
        <v>0</v>
      </c>
      <c r="JP14" s="1">
        <v>0</v>
      </c>
      <c r="JQ14" s="1">
        <v>0</v>
      </c>
      <c r="JR14" s="1">
        <v>0</v>
      </c>
      <c r="JT14" s="25">
        <v>0</v>
      </c>
      <c r="JU14" s="25">
        <v>0</v>
      </c>
      <c r="JV14" s="25">
        <v>0</v>
      </c>
      <c r="JW14" s="25">
        <v>0</v>
      </c>
      <c r="JX14" s="25">
        <v>0</v>
      </c>
      <c r="JY14" s="25">
        <v>0</v>
      </c>
      <c r="JZ14" s="25">
        <v>0</v>
      </c>
      <c r="KA14" s="25">
        <v>1</v>
      </c>
      <c r="KB14" s="25">
        <v>0</v>
      </c>
      <c r="KC14" s="25">
        <v>0</v>
      </c>
      <c r="KD14" s="25">
        <v>0</v>
      </c>
      <c r="KE14" s="25">
        <v>0</v>
      </c>
      <c r="KF14" s="25">
        <v>0</v>
      </c>
      <c r="KG14" s="25">
        <v>0</v>
      </c>
      <c r="KH14" s="25">
        <v>0</v>
      </c>
      <c r="KI14" s="25">
        <v>0</v>
      </c>
      <c r="KJ14" s="25">
        <v>0</v>
      </c>
      <c r="KK14" s="25">
        <v>0</v>
      </c>
      <c r="KL14" s="25">
        <v>0</v>
      </c>
      <c r="KM14" s="25">
        <v>0</v>
      </c>
      <c r="KN14" s="25">
        <v>0</v>
      </c>
      <c r="KO14" s="25">
        <v>0</v>
      </c>
      <c r="KP14" s="25">
        <v>0</v>
      </c>
      <c r="KQ14" s="25">
        <v>0</v>
      </c>
      <c r="KR14" s="25">
        <v>0</v>
      </c>
      <c r="KS14" s="25">
        <v>0</v>
      </c>
      <c r="KT14" s="25">
        <v>0</v>
      </c>
      <c r="KU14" s="25">
        <v>0</v>
      </c>
      <c r="KV14" s="25">
        <v>0</v>
      </c>
      <c r="KW14" s="25">
        <v>0</v>
      </c>
      <c r="KX14" s="25">
        <v>0</v>
      </c>
      <c r="KY14" s="25">
        <v>0</v>
      </c>
      <c r="KZ14" s="25">
        <v>0</v>
      </c>
      <c r="LA14" s="25">
        <v>0</v>
      </c>
      <c r="LB14" s="25">
        <v>0</v>
      </c>
      <c r="LC14" s="25">
        <v>0</v>
      </c>
      <c r="LD14" s="25">
        <v>0</v>
      </c>
      <c r="LE14" s="25">
        <v>0</v>
      </c>
      <c r="LF14" s="25">
        <v>0</v>
      </c>
      <c r="LG14" s="25">
        <v>0</v>
      </c>
      <c r="LH14" s="25">
        <v>0</v>
      </c>
      <c r="LI14" s="25">
        <v>0</v>
      </c>
      <c r="LJ14" s="25">
        <v>0</v>
      </c>
      <c r="LK14" s="25">
        <v>0</v>
      </c>
      <c r="LL14" s="25">
        <v>0</v>
      </c>
      <c r="LM14" s="25">
        <v>0</v>
      </c>
      <c r="LN14" s="25">
        <v>0</v>
      </c>
      <c r="LO14" s="25">
        <v>0</v>
      </c>
      <c r="LP14" s="25">
        <v>0</v>
      </c>
      <c r="LQ14" s="25">
        <v>0</v>
      </c>
      <c r="LR14" s="25">
        <v>0</v>
      </c>
      <c r="LS14" s="25">
        <v>0</v>
      </c>
      <c r="LT14" s="25">
        <v>0</v>
      </c>
      <c r="LU14" s="25">
        <v>0</v>
      </c>
      <c r="LV14" s="25">
        <v>0</v>
      </c>
      <c r="LW14" s="25">
        <v>0</v>
      </c>
      <c r="LX14" s="25">
        <v>0</v>
      </c>
      <c r="LY14" s="25">
        <v>0</v>
      </c>
      <c r="LZ14" s="25">
        <v>0</v>
      </c>
      <c r="MA14" s="25">
        <v>0</v>
      </c>
      <c r="MB14" s="25">
        <v>0</v>
      </c>
      <c r="MC14" s="25">
        <v>0</v>
      </c>
      <c r="MD14" s="25">
        <v>0</v>
      </c>
      <c r="ME14" s="25">
        <v>0</v>
      </c>
      <c r="MF14" s="25">
        <v>0</v>
      </c>
      <c r="MG14" s="25">
        <v>0</v>
      </c>
      <c r="MH14" s="25">
        <v>0</v>
      </c>
      <c r="MI14" s="25">
        <v>0</v>
      </c>
      <c r="MJ14" s="25">
        <v>0</v>
      </c>
      <c r="MK14" s="25">
        <v>0</v>
      </c>
      <c r="ML14" s="25">
        <v>0</v>
      </c>
      <c r="MM14" s="25">
        <v>0</v>
      </c>
      <c r="MN14" s="25">
        <v>0</v>
      </c>
      <c r="MO14" s="25">
        <v>0</v>
      </c>
      <c r="MP14" s="25">
        <v>0</v>
      </c>
      <c r="MQ14" s="25">
        <v>0</v>
      </c>
      <c r="MS14" s="1">
        <f t="shared" si="116"/>
        <v>0</v>
      </c>
      <c r="MT14" s="1">
        <f t="shared" si="117"/>
        <v>0</v>
      </c>
      <c r="MU14" s="1">
        <f t="shared" si="118"/>
        <v>0</v>
      </c>
      <c r="MV14" s="1">
        <f t="shared" si="119"/>
        <v>0</v>
      </c>
      <c r="MW14" s="1">
        <f t="shared" si="120"/>
        <v>0</v>
      </c>
      <c r="MX14" s="1">
        <f t="shared" si="121"/>
        <v>0</v>
      </c>
      <c r="MY14" s="1">
        <f t="shared" si="122"/>
        <v>0</v>
      </c>
      <c r="MZ14" s="1">
        <f t="shared" si="123"/>
        <v>0.7030224167504584</v>
      </c>
      <c r="NA14" s="1">
        <f t="shared" si="124"/>
        <v>0</v>
      </c>
      <c r="NB14" s="1">
        <f t="shared" si="125"/>
        <v>0</v>
      </c>
      <c r="NC14" s="1">
        <f t="shared" si="126"/>
        <v>0</v>
      </c>
      <c r="ND14" s="1">
        <f t="shared" si="127"/>
        <v>0</v>
      </c>
      <c r="NE14" s="1">
        <f t="shared" si="128"/>
        <v>0</v>
      </c>
      <c r="NF14" s="1">
        <f t="shared" si="129"/>
        <v>0</v>
      </c>
      <c r="NG14" s="1">
        <f t="shared" si="130"/>
        <v>0</v>
      </c>
      <c r="NH14" s="1">
        <f t="shared" si="131"/>
        <v>0</v>
      </c>
      <c r="NI14" s="1">
        <f t="shared" si="132"/>
        <v>0</v>
      </c>
      <c r="NJ14" s="1">
        <f t="shared" si="133"/>
        <v>0</v>
      </c>
      <c r="NK14" s="1">
        <f t="shared" si="134"/>
        <v>0</v>
      </c>
      <c r="NL14" s="1">
        <f t="shared" si="135"/>
        <v>0</v>
      </c>
      <c r="NM14" s="1">
        <f t="shared" si="136"/>
        <v>0</v>
      </c>
      <c r="NN14" s="1">
        <f t="shared" si="137"/>
        <v>0</v>
      </c>
      <c r="NO14" s="1">
        <f t="shared" si="138"/>
        <v>0</v>
      </c>
      <c r="NP14" s="1">
        <f t="shared" si="139"/>
        <v>0</v>
      </c>
      <c r="NQ14" s="1">
        <f t="shared" si="140"/>
        <v>0</v>
      </c>
      <c r="NR14" s="1">
        <f t="shared" si="141"/>
        <v>0</v>
      </c>
      <c r="NS14" s="1">
        <f t="shared" si="142"/>
        <v>0</v>
      </c>
      <c r="NT14" s="1">
        <f t="shared" si="143"/>
        <v>0</v>
      </c>
      <c r="NU14" s="1">
        <f t="shared" si="144"/>
        <v>0</v>
      </c>
      <c r="NV14" s="1">
        <f t="shared" si="145"/>
        <v>0</v>
      </c>
      <c r="NW14" s="1">
        <f t="shared" si="146"/>
        <v>0</v>
      </c>
      <c r="NX14" s="1">
        <f t="shared" si="147"/>
        <v>0</v>
      </c>
      <c r="NY14" s="1">
        <f t="shared" si="148"/>
        <v>0</v>
      </c>
      <c r="NZ14" s="1">
        <f t="shared" si="149"/>
        <v>0</v>
      </c>
      <c r="OA14" s="1">
        <f t="shared" si="150"/>
        <v>0</v>
      </c>
      <c r="OB14" s="1">
        <f t="shared" si="151"/>
        <v>0</v>
      </c>
      <c r="OC14" s="1">
        <f t="shared" si="152"/>
        <v>0</v>
      </c>
      <c r="OD14" s="1">
        <f t="shared" si="153"/>
        <v>0</v>
      </c>
      <c r="OE14" s="1">
        <f t="shared" si="154"/>
        <v>0</v>
      </c>
      <c r="OF14" s="1">
        <f t="shared" si="155"/>
        <v>0</v>
      </c>
      <c r="OG14" s="1">
        <f t="shared" si="156"/>
        <v>0</v>
      </c>
      <c r="OH14" s="1">
        <f t="shared" si="157"/>
        <v>0</v>
      </c>
      <c r="OI14" s="1">
        <f t="shared" si="158"/>
        <v>0</v>
      </c>
      <c r="OJ14" s="1">
        <f t="shared" si="159"/>
        <v>0</v>
      </c>
      <c r="OK14" s="1">
        <f t="shared" si="160"/>
        <v>0</v>
      </c>
      <c r="OL14" s="1">
        <f t="shared" si="161"/>
        <v>0</v>
      </c>
      <c r="OM14" s="1">
        <f t="shared" si="162"/>
        <v>0</v>
      </c>
      <c r="ON14" s="1">
        <f t="shared" si="163"/>
        <v>0</v>
      </c>
      <c r="OO14" s="1">
        <f t="shared" si="164"/>
        <v>0</v>
      </c>
      <c r="OP14" s="1">
        <f t="shared" si="165"/>
        <v>0</v>
      </c>
      <c r="OQ14" s="1">
        <f t="shared" si="166"/>
        <v>0</v>
      </c>
      <c r="OR14" s="1">
        <f t="shared" si="167"/>
        <v>0</v>
      </c>
      <c r="OS14" s="1">
        <f t="shared" si="168"/>
        <v>0</v>
      </c>
      <c r="OT14" s="1">
        <f t="shared" si="169"/>
        <v>0</v>
      </c>
      <c r="OU14" s="1">
        <f t="shared" si="170"/>
        <v>0</v>
      </c>
      <c r="OV14" s="1">
        <f t="shared" si="171"/>
        <v>0</v>
      </c>
      <c r="OW14" s="1">
        <f t="shared" si="172"/>
        <v>0</v>
      </c>
      <c r="OX14" s="1">
        <f t="shared" si="173"/>
        <v>0</v>
      </c>
      <c r="OY14" s="1">
        <f t="shared" si="174"/>
        <v>0</v>
      </c>
      <c r="OZ14" s="1">
        <f t="shared" si="175"/>
        <v>0</v>
      </c>
      <c r="PA14" s="1">
        <f t="shared" si="176"/>
        <v>0</v>
      </c>
      <c r="PB14" s="1">
        <f t="shared" si="177"/>
        <v>0</v>
      </c>
      <c r="PC14" s="1">
        <f t="shared" si="178"/>
        <v>0</v>
      </c>
      <c r="PD14" s="1">
        <f t="shared" si="179"/>
        <v>0</v>
      </c>
      <c r="PE14" s="1">
        <f t="shared" si="180"/>
        <v>0</v>
      </c>
      <c r="PF14" s="1">
        <f t="shared" si="181"/>
        <v>0</v>
      </c>
      <c r="PG14" s="1">
        <f t="shared" si="182"/>
        <v>0</v>
      </c>
      <c r="PH14" s="1">
        <f t="shared" si="183"/>
        <v>0</v>
      </c>
      <c r="PI14" s="1">
        <f t="shared" si="184"/>
        <v>0</v>
      </c>
      <c r="PJ14" s="1">
        <f t="shared" si="185"/>
        <v>0</v>
      </c>
      <c r="PK14" s="1">
        <f t="shared" si="186"/>
        <v>0</v>
      </c>
      <c r="PL14" s="1">
        <f t="shared" si="187"/>
        <v>0</v>
      </c>
      <c r="PM14" s="1">
        <f t="shared" si="188"/>
        <v>0</v>
      </c>
      <c r="PN14" s="1">
        <f t="shared" si="189"/>
        <v>0</v>
      </c>
      <c r="PO14" s="1">
        <f t="shared" si="190"/>
        <v>0</v>
      </c>
      <c r="PP14" s="1">
        <f t="shared" si="191"/>
        <v>0</v>
      </c>
      <c r="PR14" s="96">
        <v>1.8264498159004381E-3</v>
      </c>
      <c r="PS14" s="96">
        <v>9.6735870640412668E-4</v>
      </c>
      <c r="PT14" s="96">
        <v>1.4295565822115199E-3</v>
      </c>
      <c r="PU14" s="96">
        <v>1.3455115868437827E-3</v>
      </c>
      <c r="PV14" s="96">
        <v>2.6753350609502744E-3</v>
      </c>
      <c r="PW14" s="96">
        <v>2.3973783646478114E-3</v>
      </c>
      <c r="PX14" s="96">
        <v>1.630985799781554E-4</v>
      </c>
      <c r="PY14" s="96">
        <v>1.0154697669742954</v>
      </c>
      <c r="PZ14" s="96">
        <v>5.5647525068484741E-4</v>
      </c>
      <c r="QA14" s="96">
        <v>2.0477226630808345E-4</v>
      </c>
      <c r="QB14" s="96">
        <v>4.3849003320172093E-4</v>
      </c>
      <c r="QC14" s="96">
        <v>4.2761114665688363E-4</v>
      </c>
      <c r="QD14" s="96">
        <v>2.2703202923450004E-3</v>
      </c>
      <c r="QE14" s="96">
        <v>2.3320593777948341E-3</v>
      </c>
      <c r="QF14" s="96">
        <v>3.2795744141668839E-3</v>
      </c>
      <c r="QG14" s="96">
        <v>1.1056012124124942E-3</v>
      </c>
      <c r="QH14" s="96">
        <v>2.2683503959336779E-3</v>
      </c>
      <c r="QI14" s="96">
        <v>2.8156981348434066E-3</v>
      </c>
      <c r="QJ14" s="96">
        <v>4.4687018463625749E-3</v>
      </c>
      <c r="QK14" s="96">
        <v>3.1998627109242925E-3</v>
      </c>
      <c r="QL14" s="96">
        <v>1.2757136726982863E-3</v>
      </c>
      <c r="QM14" s="96">
        <v>9.4046752842173259E-5</v>
      </c>
      <c r="QN14" s="96">
        <v>3.2970091931661585E-3</v>
      </c>
      <c r="QO14" s="96">
        <v>2.4627338972960946E-3</v>
      </c>
      <c r="QP14" s="96">
        <v>2.9958112002694465E-4</v>
      </c>
      <c r="QQ14" s="96">
        <v>3.2719312428933385E-4</v>
      </c>
      <c r="QR14" s="96">
        <v>1.0623473512378468E-4</v>
      </c>
      <c r="QS14" s="96">
        <v>4.63628308075939E-4</v>
      </c>
      <c r="QT14" s="96">
        <v>6.5857437672977356E-4</v>
      </c>
      <c r="QU14" s="96">
        <v>5.7576236781894973E-4</v>
      </c>
      <c r="QV14" s="96">
        <v>3.99167072102936E-4</v>
      </c>
      <c r="QW14" s="96">
        <v>4.1576139625655926E-4</v>
      </c>
      <c r="QX14" s="96">
        <v>1.3327437045769941E-3</v>
      </c>
      <c r="QY14" s="96">
        <v>6.6663746029294816E-4</v>
      </c>
      <c r="QZ14" s="96">
        <v>4.178956711742665E-4</v>
      </c>
      <c r="RA14" s="96">
        <v>4.4733958310138964E-3</v>
      </c>
      <c r="RB14" s="96">
        <v>4.4806903038859393E-4</v>
      </c>
      <c r="RC14" s="96">
        <v>1.9858559165468367E-4</v>
      </c>
      <c r="RD14" s="96">
        <v>2.1830831217244044E-4</v>
      </c>
      <c r="RE14" s="96">
        <v>1.2689255506840541E-4</v>
      </c>
      <c r="RF14" s="96">
        <v>3.6475519375082265E-4</v>
      </c>
      <c r="RG14" s="96">
        <v>2.2189174368340885E-4</v>
      </c>
      <c r="RH14" s="96">
        <v>4.3104158446726192E-4</v>
      </c>
      <c r="RI14" s="96">
        <v>3.5213675841813761E-4</v>
      </c>
      <c r="RJ14" s="96">
        <v>1.477417576609439E-5</v>
      </c>
      <c r="RK14" s="96">
        <v>2.6166773810127183E-3</v>
      </c>
      <c r="RL14" s="96">
        <v>1.658083206415501E-4</v>
      </c>
      <c r="RM14" s="96">
        <v>6.463767131099205E-5</v>
      </c>
      <c r="RN14" s="96">
        <v>1.6042116372305801E-4</v>
      </c>
      <c r="RO14" s="96">
        <v>1.2220123893219118E-4</v>
      </c>
      <c r="RP14" s="96">
        <v>2.5169295472368143E-4</v>
      </c>
      <c r="RQ14" s="96">
        <v>2.9451757013560138E-4</v>
      </c>
      <c r="RR14" s="96">
        <v>6.0376694286801147E-4</v>
      </c>
      <c r="RS14" s="96">
        <v>3.6468956212335363E-4</v>
      </c>
      <c r="RT14" s="96">
        <v>6.1447508264295255E-4</v>
      </c>
      <c r="RU14" s="96">
        <v>6.2993019449577355E-4</v>
      </c>
      <c r="RV14" s="96">
        <v>7.5578058349431737E-4</v>
      </c>
      <c r="RW14" s="96">
        <v>8.3440023876840371E-4</v>
      </c>
      <c r="RX14" s="96">
        <v>2.5143088553147348E-4</v>
      </c>
      <c r="RY14" s="96">
        <v>5.0950805395087419E-5</v>
      </c>
      <c r="RZ14" s="96">
        <v>5.6623855623935324E-4</v>
      </c>
      <c r="SA14" s="96">
        <v>2.0952602228264884E-4</v>
      </c>
      <c r="SB14" s="96">
        <v>1.3799815709354519E-4</v>
      </c>
      <c r="SC14" s="96">
        <v>1.2847082456454332E-4</v>
      </c>
      <c r="SD14" s="96">
        <v>3.2615811523521605E-5</v>
      </c>
      <c r="SE14" s="96">
        <v>9.7860881880357058E-5</v>
      </c>
      <c r="SF14" s="96">
        <v>1.4334717748026976E-4</v>
      </c>
      <c r="SG14" s="96">
        <v>8.4278922030277752E-5</v>
      </c>
      <c r="SH14" s="96">
        <v>1.1546600802047633E-4</v>
      </c>
      <c r="SI14" s="96">
        <v>1.2122750213127421E-4</v>
      </c>
      <c r="SJ14" s="96">
        <v>2.0711391030898231E-4</v>
      </c>
      <c r="SK14" s="96">
        <v>1.6613720818610942E-4</v>
      </c>
      <c r="SL14" s="96">
        <v>1.4040178162517863E-4</v>
      </c>
      <c r="SM14" s="96">
        <v>8.9227999351120543E-4</v>
      </c>
      <c r="SN14" s="96">
        <v>1.2361516479994552E-4</v>
      </c>
      <c r="SO14" s="96">
        <v>6.3219602541062596E-5</v>
      </c>
      <c r="SR14" s="96">
        <v>7.5969629950104812E-4</v>
      </c>
      <c r="SS14" s="96">
        <v>9.4354987318074649E-6</v>
      </c>
      <c r="ST14" s="96">
        <v>6.4503789335056073E-4</v>
      </c>
      <c r="SU14" s="96">
        <v>9.7175014389681724E-5</v>
      </c>
      <c r="SV14" s="96">
        <v>6.4972258220313513E-4</v>
      </c>
      <c r="SW14" s="96">
        <v>4.578846028851444E-4</v>
      </c>
      <c r="SX14" s="96">
        <v>1.7913589429995944E-5</v>
      </c>
      <c r="SY14" s="96">
        <v>0.30157175725900143</v>
      </c>
      <c r="SZ14" s="96">
        <v>3.6536820213851781E-4</v>
      </c>
      <c r="TA14" s="96">
        <v>1.5085215460807709E-4</v>
      </c>
      <c r="TB14" s="96">
        <v>3.9924164518711262E-5</v>
      </c>
      <c r="TC14" s="96">
        <v>1.562957794027451E-4</v>
      </c>
      <c r="TD14" s="96">
        <v>1.0352388207372995E-3</v>
      </c>
      <c r="TE14" s="96">
        <v>7.644784849499171E-4</v>
      </c>
      <c r="TF14" s="96">
        <v>1.0421555406683412E-3</v>
      </c>
      <c r="TG14" s="96">
        <v>1.2455952146617484E-4</v>
      </c>
      <c r="TH14" s="96">
        <v>6.3055382425587889E-4</v>
      </c>
      <c r="TI14" s="96">
        <v>6.9354807794664262E-4</v>
      </c>
      <c r="TJ14" s="96">
        <v>2.4196080235092915E-3</v>
      </c>
      <c r="TK14" s="96">
        <v>1.8699250172030636E-3</v>
      </c>
      <c r="TL14" s="96">
        <v>1.2757136726982863E-3</v>
      </c>
      <c r="TM14" s="96">
        <v>9.4043713764647166E-5</v>
      </c>
      <c r="TN14" s="96">
        <v>3.2953780160273494E-3</v>
      </c>
      <c r="TO14" s="96">
        <v>2.4623897372650291E-3</v>
      </c>
      <c r="TP14" s="96">
        <v>2.9520369202470979E-4</v>
      </c>
      <c r="TQ14" s="96">
        <v>3.1225973829993563E-4</v>
      </c>
      <c r="TR14" s="96">
        <v>1.0623187009592448E-4</v>
      </c>
      <c r="TS14" s="96">
        <v>4.2202611235353727E-4</v>
      </c>
      <c r="TT14" s="96">
        <v>6.3074736721450476E-4</v>
      </c>
      <c r="TU14" s="96">
        <v>5.7576236781894973E-4</v>
      </c>
      <c r="TV14" s="96">
        <v>3.8948808572289434E-4</v>
      </c>
      <c r="TW14" s="96">
        <v>4.1571855355965979E-4</v>
      </c>
      <c r="TX14" s="96">
        <v>1.2705183299882555E-3</v>
      </c>
      <c r="TY14" s="96">
        <v>6.4037757126268659E-4</v>
      </c>
      <c r="TZ14" s="96">
        <v>4.0764449914872444E-4</v>
      </c>
      <c r="UA14" s="96">
        <v>4.4733958310138964E-3</v>
      </c>
      <c r="UB14" s="96">
        <v>4.4388937486834214E-4</v>
      </c>
      <c r="UC14" s="96">
        <v>1.9858559165468367E-4</v>
      </c>
      <c r="UD14" s="96">
        <v>1.778883484356641E-4</v>
      </c>
      <c r="UE14" s="96">
        <v>4.6025961470502116E-6</v>
      </c>
      <c r="UF14" s="96">
        <v>2.9885898125819882E-4</v>
      </c>
      <c r="UG14" s="96">
        <v>8.1524961797650096E-5</v>
      </c>
      <c r="UH14" s="96">
        <v>3.4942298680712994E-4</v>
      </c>
      <c r="UI14" s="96">
        <v>2.5876059275366589E-4</v>
      </c>
      <c r="UJ14" s="96">
        <v>1.206918776111192E-5</v>
      </c>
      <c r="UK14" s="96">
        <v>2.2452895973629813E-3</v>
      </c>
      <c r="UL14" s="96">
        <v>1.4509685962762418E-4</v>
      </c>
      <c r="UM14" s="96">
        <v>6.1902904356533919E-5</v>
      </c>
      <c r="UN14" s="96">
        <v>1.0199473049770994E-4</v>
      </c>
      <c r="UO14" s="96">
        <v>1.0952304266016278E-4</v>
      </c>
      <c r="UP14" s="96">
        <v>2.0533761173429811E-4</v>
      </c>
      <c r="UQ14" s="96">
        <v>2.4460262444989648E-4</v>
      </c>
      <c r="UR14" s="96">
        <v>4.0705284310546205E-4</v>
      </c>
      <c r="US14" s="96">
        <v>2.228668753326657E-4</v>
      </c>
      <c r="UT14" s="96">
        <v>4.105015733313993E-4</v>
      </c>
      <c r="UU14" s="96">
        <v>2.204396357525345E-4</v>
      </c>
      <c r="UV14" s="96">
        <v>6.7302144423739643E-4</v>
      </c>
      <c r="UW14" s="96">
        <v>5.7879828364788247E-4</v>
      </c>
      <c r="UX14" s="96">
        <v>2.5143088553147348E-4</v>
      </c>
      <c r="UY14" s="96">
        <v>5.0946816647241967E-5</v>
      </c>
      <c r="UZ14" s="96">
        <v>5.6605866603485469E-4</v>
      </c>
      <c r="VA14" s="96">
        <v>2.095136842276696E-4</v>
      </c>
      <c r="VB14" s="96">
        <v>1.3784512418741365E-4</v>
      </c>
      <c r="VC14" s="96">
        <v>1.2273575454150825E-4</v>
      </c>
      <c r="VD14" s="96">
        <v>3.2615108194933338E-5</v>
      </c>
      <c r="VE14" s="96">
        <v>9.0693277447762214E-5</v>
      </c>
      <c r="VF14" s="96">
        <v>1.3373017625881582E-4</v>
      </c>
      <c r="VG14" s="96">
        <v>8.4278922030277752E-5</v>
      </c>
      <c r="VH14" s="96">
        <v>1.0963466508676874E-4</v>
      </c>
      <c r="VI14" s="96">
        <v>1.2122183170887707E-4</v>
      </c>
      <c r="VJ14" s="96">
        <v>2.0158856421591877E-4</v>
      </c>
      <c r="VK14" s="96">
        <v>1.5576516134980728E-4</v>
      </c>
      <c r="VL14" s="96">
        <v>1.3713488029889722E-4</v>
      </c>
      <c r="VM14" s="96">
        <v>8.9227999351120543E-4</v>
      </c>
      <c r="VN14" s="96">
        <v>1.2226191720937938E-4</v>
      </c>
      <c r="VO14" s="96">
        <v>6.3219602541062596E-5</v>
      </c>
    </row>
    <row r="15" spans="1:587">
      <c r="A15" s="17"/>
      <c r="B15" s="17"/>
      <c r="C15" s="17" t="s">
        <v>137</v>
      </c>
      <c r="D15" s="17" t="s">
        <v>122</v>
      </c>
      <c r="E15" s="95">
        <v>39</v>
      </c>
      <c r="F15" s="95">
        <v>0</v>
      </c>
      <c r="G15" s="95">
        <v>599</v>
      </c>
      <c r="H15" s="95">
        <v>18</v>
      </c>
      <c r="I15" s="95">
        <v>689</v>
      </c>
      <c r="J15" s="95">
        <v>2078</v>
      </c>
      <c r="K15" s="95">
        <v>63</v>
      </c>
      <c r="L15" s="95">
        <v>184</v>
      </c>
      <c r="M15" s="95">
        <v>7663</v>
      </c>
      <c r="N15" s="95">
        <v>75</v>
      </c>
      <c r="O15" s="95">
        <v>40</v>
      </c>
      <c r="P15" s="95">
        <v>222</v>
      </c>
      <c r="Q15" s="95">
        <v>387</v>
      </c>
      <c r="R15" s="95">
        <v>543</v>
      </c>
      <c r="S15" s="95">
        <v>3263</v>
      </c>
      <c r="T15" s="95">
        <v>4313</v>
      </c>
      <c r="U15" s="95">
        <v>1316</v>
      </c>
      <c r="V15" s="95">
        <v>367</v>
      </c>
      <c r="W15" s="95">
        <v>4151</v>
      </c>
      <c r="X15" s="95">
        <v>893</v>
      </c>
      <c r="Y15" s="95">
        <v>136315</v>
      </c>
      <c r="Z15" s="95">
        <v>17</v>
      </c>
      <c r="AA15" s="95">
        <v>987</v>
      </c>
      <c r="AB15" s="95">
        <v>62</v>
      </c>
      <c r="AC15" s="95">
        <v>967</v>
      </c>
      <c r="AD15" s="95">
        <v>38</v>
      </c>
      <c r="AE15" s="95">
        <v>204</v>
      </c>
      <c r="AF15" s="95">
        <v>40</v>
      </c>
      <c r="AG15" s="95">
        <v>115</v>
      </c>
      <c r="AH15" s="95">
        <v>287</v>
      </c>
      <c r="AI15" s="95">
        <v>4179</v>
      </c>
      <c r="AJ15" s="95">
        <v>1893</v>
      </c>
      <c r="AK15" s="95">
        <v>76</v>
      </c>
      <c r="AL15" s="95">
        <v>889</v>
      </c>
      <c r="AM15" s="95">
        <v>4025</v>
      </c>
      <c r="AN15" s="95">
        <v>388</v>
      </c>
      <c r="AO15" s="95">
        <v>767</v>
      </c>
      <c r="AP15" s="95">
        <v>0</v>
      </c>
      <c r="AQ15" s="95">
        <v>201</v>
      </c>
      <c r="AR15" s="95">
        <v>2</v>
      </c>
      <c r="AS15" s="95">
        <v>1368</v>
      </c>
      <c r="AT15" s="95">
        <v>29</v>
      </c>
      <c r="AU15" s="95">
        <v>390</v>
      </c>
      <c r="AV15" s="95">
        <v>2048</v>
      </c>
      <c r="AW15" s="95">
        <v>37</v>
      </c>
      <c r="AX15" s="95">
        <v>541</v>
      </c>
      <c r="AY15" s="95">
        <v>2216</v>
      </c>
      <c r="AZ15" s="95">
        <v>997</v>
      </c>
      <c r="BA15" s="95">
        <v>784</v>
      </c>
      <c r="BB15" s="95">
        <v>326</v>
      </c>
      <c r="BC15" s="95">
        <v>246</v>
      </c>
      <c r="BD15" s="95">
        <v>478</v>
      </c>
      <c r="BE15" s="95">
        <v>1443</v>
      </c>
      <c r="BF15" s="95">
        <v>1736</v>
      </c>
      <c r="BG15" s="95">
        <v>1113</v>
      </c>
      <c r="BH15" s="95">
        <v>90</v>
      </c>
      <c r="BI15" s="95">
        <v>3497</v>
      </c>
      <c r="BJ15" s="95">
        <v>477</v>
      </c>
      <c r="BK15" s="95">
        <v>5932</v>
      </c>
      <c r="BL15" s="95">
        <v>6</v>
      </c>
      <c r="BM15" s="95">
        <v>125</v>
      </c>
      <c r="BN15" s="95">
        <v>8</v>
      </c>
      <c r="BO15" s="95">
        <v>119</v>
      </c>
      <c r="BP15" s="95">
        <v>1</v>
      </c>
      <c r="BQ15" s="95">
        <v>7</v>
      </c>
      <c r="BR15" s="95">
        <v>9</v>
      </c>
      <c r="BS15" s="95">
        <v>1</v>
      </c>
      <c r="BT15" s="95">
        <v>48</v>
      </c>
      <c r="BU15" s="95">
        <v>692</v>
      </c>
      <c r="BV15" s="95">
        <v>326</v>
      </c>
      <c r="BW15" s="95">
        <v>15</v>
      </c>
      <c r="BX15" s="95">
        <v>580</v>
      </c>
      <c r="BY15" s="95">
        <v>328</v>
      </c>
      <c r="BZ15" s="95">
        <v>44</v>
      </c>
      <c r="CA15" s="95">
        <v>115</v>
      </c>
      <c r="CB15" s="95">
        <v>0</v>
      </c>
      <c r="CC15" s="95">
        <v>204527</v>
      </c>
      <c r="CD15" s="95">
        <v>744</v>
      </c>
      <c r="CE15" s="95">
        <v>0</v>
      </c>
      <c r="CF15" s="95">
        <v>3589</v>
      </c>
      <c r="CG15" s="95">
        <v>1254</v>
      </c>
      <c r="CH15" s="95">
        <v>0</v>
      </c>
      <c r="CI15" s="95">
        <v>0</v>
      </c>
      <c r="CJ15" s="95">
        <v>0</v>
      </c>
      <c r="CK15" s="95">
        <v>-1131</v>
      </c>
      <c r="CL15" s="95">
        <v>4456</v>
      </c>
      <c r="CM15" s="95">
        <v>182608</v>
      </c>
      <c r="CN15" s="95">
        <v>16351</v>
      </c>
      <c r="CO15" s="95">
        <v>16351</v>
      </c>
      <c r="CP15" s="95">
        <v>20807</v>
      </c>
      <c r="CQ15" s="95">
        <v>198959</v>
      </c>
      <c r="CR15" s="95">
        <v>-57716</v>
      </c>
      <c r="CS15" s="95">
        <v>-381</v>
      </c>
      <c r="CT15" s="95">
        <v>-4615</v>
      </c>
      <c r="CU15" s="95">
        <v>-62712</v>
      </c>
      <c r="CV15" s="95">
        <v>0</v>
      </c>
      <c r="CW15" s="95">
        <v>80</v>
      </c>
      <c r="CX15" s="95">
        <v>0</v>
      </c>
      <c r="CY15" s="95">
        <v>835</v>
      </c>
      <c r="CZ15" s="95">
        <v>0</v>
      </c>
      <c r="DA15" s="95">
        <v>0</v>
      </c>
      <c r="DB15" s="95">
        <v>0</v>
      </c>
      <c r="DC15" s="95">
        <v>-413</v>
      </c>
      <c r="DD15" s="95">
        <v>502</v>
      </c>
      <c r="DE15" s="95">
        <v>26877</v>
      </c>
      <c r="DF15" s="95">
        <v>14</v>
      </c>
      <c r="DG15" s="95">
        <v>14</v>
      </c>
      <c r="DH15" s="95">
        <v>516</v>
      </c>
      <c r="DI15" s="95">
        <v>26891</v>
      </c>
      <c r="DJ15" s="95">
        <v>0</v>
      </c>
      <c r="DK15" s="95">
        <v>0</v>
      </c>
      <c r="DL15" s="95">
        <v>0</v>
      </c>
      <c r="DM15" s="95">
        <v>0</v>
      </c>
      <c r="DN15" s="95">
        <v>4958</v>
      </c>
      <c r="DO15" s="95">
        <v>209485</v>
      </c>
      <c r="DP15" s="95">
        <v>16365</v>
      </c>
      <c r="DQ15" s="95">
        <v>21323</v>
      </c>
      <c r="DR15" s="95">
        <v>225850</v>
      </c>
      <c r="DS15" s="95">
        <v>-62712</v>
      </c>
      <c r="DT15" s="95">
        <v>163138</v>
      </c>
      <c r="DV15" s="96">
        <f t="shared" si="114"/>
        <v>3.8342050414880645E-4</v>
      </c>
      <c r="DW15" s="96">
        <f t="shared" si="0"/>
        <v>0</v>
      </c>
      <c r="DX15" s="96">
        <f t="shared" si="1"/>
        <v>5.1552158908023719E-4</v>
      </c>
      <c r="DY15" s="96">
        <f t="shared" si="2"/>
        <v>2.1713954834973943E-4</v>
      </c>
      <c r="DZ15" s="96">
        <f t="shared" si="3"/>
        <v>2.4170010944910615E-3</v>
      </c>
      <c r="EA15" s="96">
        <f t="shared" si="4"/>
        <v>4.0651440309091794E-3</v>
      </c>
      <c r="EB15" s="96">
        <f t="shared" si="5"/>
        <v>2.1235000674127004E-3</v>
      </c>
      <c r="EC15" s="96">
        <f t="shared" si="6"/>
        <v>9.1766912043409735E-4</v>
      </c>
      <c r="ED15" s="96">
        <f t="shared" si="7"/>
        <v>4.6972501808285008E-2</v>
      </c>
      <c r="EE15" s="96">
        <f t="shared" si="8"/>
        <v>4.5170654733583476E-4</v>
      </c>
      <c r="EF15" s="96">
        <f t="shared" si="9"/>
        <v>5.3596312573694926E-4</v>
      </c>
      <c r="EG15" s="96">
        <f t="shared" si="10"/>
        <v>9.5985472469031709E-4</v>
      </c>
      <c r="EH15" s="96">
        <f t="shared" si="11"/>
        <v>1.4412387950200917E-3</v>
      </c>
      <c r="EI15" s="96">
        <f t="shared" si="12"/>
        <v>1.5139644399586238E-3</v>
      </c>
      <c r="EJ15" s="96">
        <f t="shared" si="13"/>
        <v>6.004132786465952E-3</v>
      </c>
      <c r="EK15" s="96">
        <f t="shared" si="14"/>
        <v>1.4059209711383625E-2</v>
      </c>
      <c r="EL15" s="96">
        <f t="shared" si="15"/>
        <v>1.9607521779099516E-3</v>
      </c>
      <c r="EM15" s="96">
        <f t="shared" si="16"/>
        <v>6.5040016446085897E-4</v>
      </c>
      <c r="EN15" s="96">
        <f t="shared" si="17"/>
        <v>2.140666159218943E-3</v>
      </c>
      <c r="EO15" s="96">
        <f t="shared" si="18"/>
        <v>6.876424567239574E-4</v>
      </c>
      <c r="EP15" s="96">
        <f t="shared" si="19"/>
        <v>1.6332895600787919E-2</v>
      </c>
      <c r="EQ15" s="96">
        <f t="shared" si="20"/>
        <v>1.2202282257450929E-5</v>
      </c>
      <c r="ER15" s="96">
        <f t="shared" si="21"/>
        <v>1.5120180155338021E-3</v>
      </c>
      <c r="ES15" s="96">
        <f t="shared" si="22"/>
        <v>1.3501830369100844E-4</v>
      </c>
      <c r="ET15" s="96">
        <f t="shared" si="23"/>
        <v>4.0053112000471524E-5</v>
      </c>
      <c r="EU15" s="96">
        <f t="shared" si="24"/>
        <v>3.4075711568112235E-6</v>
      </c>
      <c r="EV15" s="96">
        <f t="shared" si="25"/>
        <v>1.3794634009087823E-5</v>
      </c>
      <c r="EW15" s="96">
        <f t="shared" si="26"/>
        <v>5.2977908079885913E-6</v>
      </c>
      <c r="EX15" s="96">
        <f t="shared" si="27"/>
        <v>5.1023486776486956E-6</v>
      </c>
      <c r="EY15" s="96">
        <f t="shared" si="28"/>
        <v>4.3029066359216242E-5</v>
      </c>
      <c r="EZ15" s="96">
        <f t="shared" si="29"/>
        <v>5.9346961880050401E-4</v>
      </c>
      <c r="FA15" s="96">
        <f t="shared" si="30"/>
        <v>2.6004383242791924E-4</v>
      </c>
      <c r="FB15" s="96">
        <f t="shared" si="31"/>
        <v>1.2890969536603569E-4</v>
      </c>
      <c r="FC15" s="96">
        <f t="shared" si="32"/>
        <v>3.4614771661069445E-5</v>
      </c>
      <c r="FD15" s="96">
        <f t="shared" si="33"/>
        <v>4.0118611547182973E-4</v>
      </c>
      <c r="FE15" s="96">
        <f t="shared" si="34"/>
        <v>1.3386557550121962E-3</v>
      </c>
      <c r="FF15" s="96">
        <f t="shared" si="35"/>
        <v>1.0221038281586273E-3</v>
      </c>
      <c r="FG15" s="96">
        <f t="shared" si="36"/>
        <v>0</v>
      </c>
      <c r="FH15" s="96">
        <f t="shared" si="37"/>
        <v>1.5720434672365025E-5</v>
      </c>
      <c r="FI15" s="96">
        <f t="shared" si="38"/>
        <v>2.3855900816706764E-6</v>
      </c>
      <c r="FJ15" s="96">
        <f t="shared" si="39"/>
        <v>3.6795242999093113E-5</v>
      </c>
      <c r="FK15" s="96">
        <f t="shared" si="40"/>
        <v>8.2783725518854131E-6</v>
      </c>
      <c r="FL15" s="96">
        <f t="shared" si="41"/>
        <v>3.3423133007357801E-5</v>
      </c>
      <c r="FM15" s="96">
        <f t="shared" si="42"/>
        <v>7.4484219510668499E-5</v>
      </c>
      <c r="FN15" s="96">
        <f t="shared" si="43"/>
        <v>2.2017330138083174E-6</v>
      </c>
      <c r="FO15" s="96">
        <f t="shared" si="44"/>
        <v>3.921006149021861E-5</v>
      </c>
      <c r="FP15" s="96">
        <f t="shared" si="45"/>
        <v>3.6047290922459283E-4</v>
      </c>
      <c r="FQ15" s="96">
        <f t="shared" si="46"/>
        <v>3.6685857749022741E-5</v>
      </c>
      <c r="FR15" s="96">
        <f t="shared" si="47"/>
        <v>8.9784669107420139E-5</v>
      </c>
      <c r="FS15" s="96">
        <f t="shared" si="48"/>
        <v>2.8333871039515843E-5</v>
      </c>
      <c r="FT15" s="96">
        <f t="shared" si="49"/>
        <v>2.4141222619462007E-5</v>
      </c>
      <c r="FU15" s="96">
        <f t="shared" si="50"/>
        <v>2.9242159461288458E-5</v>
      </c>
      <c r="FV15" s="96">
        <f t="shared" si="51"/>
        <v>2.2689246476444931E-4</v>
      </c>
      <c r="FW15" s="96">
        <f t="shared" si="52"/>
        <v>1.3122377508728724E-4</v>
      </c>
      <c r="FX15" s="96">
        <f t="shared" si="53"/>
        <v>7.2312456863475445E-5</v>
      </c>
      <c r="FY15" s="96">
        <f t="shared" si="54"/>
        <v>1.839666145564197E-5</v>
      </c>
      <c r="FZ15" s="96">
        <f t="shared" si="55"/>
        <v>6.5439592285703157E-5</v>
      </c>
      <c r="GA15" s="96">
        <f t="shared" si="56"/>
        <v>5.5267995902521161E-5</v>
      </c>
      <c r="GB15" s="96">
        <f t="shared" si="57"/>
        <v>1.1301086335022457E-4</v>
      </c>
      <c r="GC15" s="96">
        <f t="shared" si="58"/>
        <v>2.5816970501572536E-7</v>
      </c>
      <c r="GD15" s="96">
        <f t="shared" si="59"/>
        <v>3.2110398117560019E-5</v>
      </c>
      <c r="GE15" s="96">
        <f t="shared" si="60"/>
        <v>1.8006731366353026E-6</v>
      </c>
      <c r="GF15" s="96">
        <f t="shared" si="61"/>
        <v>1.6681633877163009E-6</v>
      </c>
      <c r="GG15" s="96">
        <f t="shared" si="62"/>
        <v>4.1158045825862121E-8</v>
      </c>
      <c r="GH15" s="96">
        <f t="shared" si="63"/>
        <v>1.0617227355365152E-7</v>
      </c>
      <c r="GI15" s="96">
        <f t="shared" si="64"/>
        <v>1.8963696762819E-7</v>
      </c>
      <c r="GJ15" s="96">
        <f t="shared" si="65"/>
        <v>3.6448633250972788E-8</v>
      </c>
      <c r="GK15" s="96">
        <f t="shared" si="66"/>
        <v>1.4515049914383885E-6</v>
      </c>
      <c r="GL15" s="96">
        <f t="shared" si="67"/>
        <v>1.8887043823645996E-5</v>
      </c>
      <c r="GM15" s="96">
        <f t="shared" si="68"/>
        <v>5.4056507256845666E-6</v>
      </c>
      <c r="GN15" s="96">
        <f t="shared" si="69"/>
        <v>3.9039797950827033E-6</v>
      </c>
      <c r="GO15" s="96">
        <f t="shared" si="70"/>
        <v>1.1811201287143989E-5</v>
      </c>
      <c r="GP15" s="96">
        <f t="shared" si="71"/>
        <v>7.3257882330375229E-6</v>
      </c>
      <c r="GQ15" s="96">
        <f t="shared" si="72"/>
        <v>3.7492757081018441E-5</v>
      </c>
      <c r="GR15" s="96">
        <f t="shared" si="73"/>
        <v>2.9168753923514455E-5</v>
      </c>
      <c r="GS15" s="96">
        <f t="shared" si="74"/>
        <v>0</v>
      </c>
      <c r="GU15" s="96">
        <f t="shared" si="115"/>
        <v>3.8342050414880645E-4</v>
      </c>
      <c r="GV15" s="96">
        <f t="shared" si="75"/>
        <v>0</v>
      </c>
      <c r="GW15" s="96">
        <f t="shared" si="76"/>
        <v>5.1552158908023719E-4</v>
      </c>
      <c r="GX15" s="96">
        <f t="shared" si="77"/>
        <v>2.1713954834973943E-4</v>
      </c>
      <c r="GY15" s="96">
        <f t="shared" si="78"/>
        <v>2.4170010944910615E-3</v>
      </c>
      <c r="GZ15" s="96">
        <f t="shared" si="79"/>
        <v>4.0651440309091794E-3</v>
      </c>
      <c r="HA15" s="96">
        <f t="shared" si="80"/>
        <v>2.1235000674127004E-3</v>
      </c>
      <c r="HB15" s="96">
        <f t="shared" si="81"/>
        <v>9.1766912043409735E-4</v>
      </c>
      <c r="HC15" s="96">
        <f t="shared" si="82"/>
        <v>4.6972501808285008E-2</v>
      </c>
      <c r="HD15" s="96">
        <f t="shared" si="83"/>
        <v>4.5170654733583476E-4</v>
      </c>
      <c r="HE15" s="96">
        <f t="shared" si="84"/>
        <v>5.3596312573694926E-4</v>
      </c>
      <c r="HF15" s="96">
        <f t="shared" si="85"/>
        <v>9.5985472469031709E-4</v>
      </c>
      <c r="HG15" s="96">
        <f t="shared" si="86"/>
        <v>1.4412387950200917E-3</v>
      </c>
      <c r="HH15" s="96">
        <f t="shared" si="87"/>
        <v>1.5139644399586238E-3</v>
      </c>
      <c r="HI15" s="96">
        <f t="shared" si="88"/>
        <v>6.004132786465952E-3</v>
      </c>
      <c r="HJ15" s="96">
        <f t="shared" si="89"/>
        <v>1.4059209711383625E-2</v>
      </c>
      <c r="HK15" s="96">
        <f t="shared" si="90"/>
        <v>1.9607521779099516E-3</v>
      </c>
      <c r="HL15" s="96">
        <f t="shared" si="91"/>
        <v>6.5040016446085897E-4</v>
      </c>
      <c r="HM15" s="96">
        <f t="shared" si="92"/>
        <v>2.140666159218943E-3</v>
      </c>
      <c r="HN15" s="96">
        <f t="shared" si="93"/>
        <v>6.876424567239574E-4</v>
      </c>
      <c r="HO15" s="96">
        <f t="shared" si="94"/>
        <v>1.6332895600787919E-2</v>
      </c>
      <c r="HP15" s="96">
        <f t="shared" si="95"/>
        <v>1.2202282257450929E-5</v>
      </c>
      <c r="HQ15" s="96">
        <f t="shared" si="96"/>
        <v>1.5120180155338021E-3</v>
      </c>
      <c r="HR15" s="96">
        <f t="shared" si="97"/>
        <v>1.3501830369100844E-4</v>
      </c>
      <c r="HS15" s="96">
        <f t="shared" si="98"/>
        <v>4.0053112000471524E-5</v>
      </c>
      <c r="HT15" s="96">
        <f t="shared" si="99"/>
        <v>3.4075711568112235E-6</v>
      </c>
      <c r="HU15" s="96">
        <f t="shared" si="100"/>
        <v>1.3794634009087823E-5</v>
      </c>
      <c r="HV15" s="96">
        <f t="shared" si="101"/>
        <v>5.2977908079885913E-6</v>
      </c>
      <c r="HW15" s="96">
        <f t="shared" si="102"/>
        <v>5.1023486776486956E-6</v>
      </c>
      <c r="HX15" s="96">
        <f t="shared" si="103"/>
        <v>4.3029066359216242E-5</v>
      </c>
      <c r="HY15" s="96">
        <f t="shared" si="104"/>
        <v>5.9346961880050401E-4</v>
      </c>
      <c r="HZ15" s="96">
        <f t="shared" si="105"/>
        <v>2.6004383242791924E-4</v>
      </c>
      <c r="IA15" s="96">
        <f t="shared" si="106"/>
        <v>1.2890969536603569E-4</v>
      </c>
      <c r="IB15" s="96">
        <f t="shared" si="107"/>
        <v>3.4614771661069445E-5</v>
      </c>
      <c r="IC15" s="96">
        <f t="shared" si="108"/>
        <v>4.0118611547182973E-4</v>
      </c>
      <c r="ID15" s="96">
        <f t="shared" si="109"/>
        <v>1.3386557550121962E-3</v>
      </c>
      <c r="IE15" s="96">
        <f t="shared" si="110"/>
        <v>1.0221038281586273E-3</v>
      </c>
      <c r="IF15" s="96">
        <f t="shared" si="111"/>
        <v>0</v>
      </c>
      <c r="IG15" s="1">
        <v>0</v>
      </c>
      <c r="IH15" s="1">
        <v>0</v>
      </c>
      <c r="II15" s="1">
        <v>0</v>
      </c>
      <c r="IJ15" s="1">
        <v>0</v>
      </c>
      <c r="IK15" s="1">
        <v>0</v>
      </c>
      <c r="IL15" s="1">
        <v>0</v>
      </c>
      <c r="IM15" s="1">
        <v>0</v>
      </c>
      <c r="IN15" s="1">
        <v>0</v>
      </c>
      <c r="IO15" s="1">
        <v>0</v>
      </c>
      <c r="IP15" s="1">
        <v>0</v>
      </c>
      <c r="IQ15" s="1">
        <v>0</v>
      </c>
      <c r="IR15" s="1">
        <v>0</v>
      </c>
      <c r="IS15" s="1">
        <v>0</v>
      </c>
      <c r="IT15" s="1">
        <v>0</v>
      </c>
      <c r="IU15" s="1">
        <v>0</v>
      </c>
      <c r="IV15" s="1">
        <v>0</v>
      </c>
      <c r="IW15" s="1">
        <v>0</v>
      </c>
      <c r="IX15" s="1">
        <v>0</v>
      </c>
      <c r="IY15" s="1">
        <v>0</v>
      </c>
      <c r="IZ15" s="1">
        <v>0</v>
      </c>
      <c r="JA15" s="1">
        <v>0</v>
      </c>
      <c r="JB15" s="1">
        <v>0</v>
      </c>
      <c r="JC15" s="1">
        <v>0</v>
      </c>
      <c r="JD15" s="1">
        <v>0</v>
      </c>
      <c r="JE15" s="1">
        <v>0</v>
      </c>
      <c r="JF15" s="1">
        <v>0</v>
      </c>
      <c r="JG15" s="1">
        <v>0</v>
      </c>
      <c r="JH15" s="1">
        <v>0</v>
      </c>
      <c r="JI15" s="1">
        <v>0</v>
      </c>
      <c r="JJ15" s="1">
        <v>0</v>
      </c>
      <c r="JK15" s="1">
        <v>0</v>
      </c>
      <c r="JL15" s="1">
        <v>0</v>
      </c>
      <c r="JM15" s="1">
        <v>0</v>
      </c>
      <c r="JN15" s="1">
        <v>0</v>
      </c>
      <c r="JO15" s="1">
        <v>0</v>
      </c>
      <c r="JP15" s="1">
        <v>0</v>
      </c>
      <c r="JQ15" s="1">
        <v>0</v>
      </c>
      <c r="JR15" s="1">
        <v>0</v>
      </c>
      <c r="JT15" s="25">
        <v>0</v>
      </c>
      <c r="JU15" s="25">
        <v>0</v>
      </c>
      <c r="JV15" s="25">
        <v>0</v>
      </c>
      <c r="JW15" s="25">
        <v>0</v>
      </c>
      <c r="JX15" s="25">
        <v>0</v>
      </c>
      <c r="JY15" s="25">
        <v>0</v>
      </c>
      <c r="JZ15" s="25">
        <v>0</v>
      </c>
      <c r="KA15" s="25">
        <v>0</v>
      </c>
      <c r="KB15" s="25">
        <v>1</v>
      </c>
      <c r="KC15" s="25">
        <v>0</v>
      </c>
      <c r="KD15" s="25">
        <v>0</v>
      </c>
      <c r="KE15" s="25">
        <v>0</v>
      </c>
      <c r="KF15" s="25">
        <v>0</v>
      </c>
      <c r="KG15" s="25">
        <v>0</v>
      </c>
      <c r="KH15" s="25">
        <v>0</v>
      </c>
      <c r="KI15" s="25">
        <v>0</v>
      </c>
      <c r="KJ15" s="25">
        <v>0</v>
      </c>
      <c r="KK15" s="25">
        <v>0</v>
      </c>
      <c r="KL15" s="25">
        <v>0</v>
      </c>
      <c r="KM15" s="25">
        <v>0</v>
      </c>
      <c r="KN15" s="25">
        <v>0</v>
      </c>
      <c r="KO15" s="25">
        <v>0</v>
      </c>
      <c r="KP15" s="25">
        <v>0</v>
      </c>
      <c r="KQ15" s="25">
        <v>0</v>
      </c>
      <c r="KR15" s="25">
        <v>0</v>
      </c>
      <c r="KS15" s="25">
        <v>0</v>
      </c>
      <c r="KT15" s="25">
        <v>0</v>
      </c>
      <c r="KU15" s="25">
        <v>0</v>
      </c>
      <c r="KV15" s="25">
        <v>0</v>
      </c>
      <c r="KW15" s="25">
        <v>0</v>
      </c>
      <c r="KX15" s="25">
        <v>0</v>
      </c>
      <c r="KY15" s="25">
        <v>0</v>
      </c>
      <c r="KZ15" s="25">
        <v>0</v>
      </c>
      <c r="LA15" s="25">
        <v>0</v>
      </c>
      <c r="LB15" s="25">
        <v>0</v>
      </c>
      <c r="LC15" s="25">
        <v>0</v>
      </c>
      <c r="LD15" s="25">
        <v>0</v>
      </c>
      <c r="LE15" s="25">
        <v>0</v>
      </c>
      <c r="LF15" s="25">
        <v>0</v>
      </c>
      <c r="LG15" s="25">
        <v>0</v>
      </c>
      <c r="LH15" s="25">
        <v>0</v>
      </c>
      <c r="LI15" s="25">
        <v>0</v>
      </c>
      <c r="LJ15" s="25">
        <v>0</v>
      </c>
      <c r="LK15" s="25">
        <v>0</v>
      </c>
      <c r="LL15" s="25">
        <v>0</v>
      </c>
      <c r="LM15" s="25">
        <v>0</v>
      </c>
      <c r="LN15" s="25">
        <v>0</v>
      </c>
      <c r="LO15" s="25">
        <v>0</v>
      </c>
      <c r="LP15" s="25">
        <v>0</v>
      </c>
      <c r="LQ15" s="25">
        <v>0</v>
      </c>
      <c r="LR15" s="25">
        <v>0</v>
      </c>
      <c r="LS15" s="25">
        <v>0</v>
      </c>
      <c r="LT15" s="25">
        <v>0</v>
      </c>
      <c r="LU15" s="25">
        <v>0</v>
      </c>
      <c r="LV15" s="25">
        <v>0</v>
      </c>
      <c r="LW15" s="25">
        <v>0</v>
      </c>
      <c r="LX15" s="25">
        <v>0</v>
      </c>
      <c r="LY15" s="25">
        <v>0</v>
      </c>
      <c r="LZ15" s="25">
        <v>0</v>
      </c>
      <c r="MA15" s="25">
        <v>0</v>
      </c>
      <c r="MB15" s="25">
        <v>0</v>
      </c>
      <c r="MC15" s="25">
        <v>0</v>
      </c>
      <c r="MD15" s="25">
        <v>0</v>
      </c>
      <c r="ME15" s="25">
        <v>0</v>
      </c>
      <c r="MF15" s="25">
        <v>0</v>
      </c>
      <c r="MG15" s="25">
        <v>0</v>
      </c>
      <c r="MH15" s="25">
        <v>0</v>
      </c>
      <c r="MI15" s="25">
        <v>0</v>
      </c>
      <c r="MJ15" s="25">
        <v>0</v>
      </c>
      <c r="MK15" s="25">
        <v>0</v>
      </c>
      <c r="ML15" s="25">
        <v>0</v>
      </c>
      <c r="MM15" s="25">
        <v>0</v>
      </c>
      <c r="MN15" s="25">
        <v>0</v>
      </c>
      <c r="MO15" s="25">
        <v>0</v>
      </c>
      <c r="MP15" s="25">
        <v>0</v>
      </c>
      <c r="MQ15" s="25">
        <v>0</v>
      </c>
      <c r="MS15" s="1">
        <f t="shared" si="116"/>
        <v>0</v>
      </c>
      <c r="MT15" s="1">
        <f t="shared" si="117"/>
        <v>0</v>
      </c>
      <c r="MU15" s="1">
        <f t="shared" si="118"/>
        <v>0</v>
      </c>
      <c r="MV15" s="1">
        <f t="shared" si="119"/>
        <v>0</v>
      </c>
      <c r="MW15" s="1">
        <f t="shared" si="120"/>
        <v>0</v>
      </c>
      <c r="MX15" s="1">
        <f t="shared" si="121"/>
        <v>0</v>
      </c>
      <c r="MY15" s="1">
        <f t="shared" si="122"/>
        <v>0</v>
      </c>
      <c r="MZ15" s="1">
        <f t="shared" si="123"/>
        <v>0</v>
      </c>
      <c r="NA15" s="1">
        <f t="shared" si="124"/>
        <v>0.34342416542539211</v>
      </c>
      <c r="NB15" s="1">
        <f t="shared" si="125"/>
        <v>0</v>
      </c>
      <c r="NC15" s="1">
        <f t="shared" si="126"/>
        <v>0</v>
      </c>
      <c r="ND15" s="1">
        <f t="shared" si="127"/>
        <v>0</v>
      </c>
      <c r="NE15" s="1">
        <f t="shared" si="128"/>
        <v>0</v>
      </c>
      <c r="NF15" s="1">
        <f t="shared" si="129"/>
        <v>0</v>
      </c>
      <c r="NG15" s="1">
        <f t="shared" si="130"/>
        <v>0</v>
      </c>
      <c r="NH15" s="1">
        <f t="shared" si="131"/>
        <v>0</v>
      </c>
      <c r="NI15" s="1">
        <f t="shared" si="132"/>
        <v>0</v>
      </c>
      <c r="NJ15" s="1">
        <f t="shared" si="133"/>
        <v>0</v>
      </c>
      <c r="NK15" s="1">
        <f t="shared" si="134"/>
        <v>0</v>
      </c>
      <c r="NL15" s="1">
        <f t="shared" si="135"/>
        <v>0</v>
      </c>
      <c r="NM15" s="1">
        <f t="shared" si="136"/>
        <v>0</v>
      </c>
      <c r="NN15" s="1">
        <f t="shared" si="137"/>
        <v>0</v>
      </c>
      <c r="NO15" s="1">
        <f t="shared" si="138"/>
        <v>0</v>
      </c>
      <c r="NP15" s="1">
        <f t="shared" si="139"/>
        <v>0</v>
      </c>
      <c r="NQ15" s="1">
        <f t="shared" si="140"/>
        <v>0</v>
      </c>
      <c r="NR15" s="1">
        <f t="shared" si="141"/>
        <v>0</v>
      </c>
      <c r="NS15" s="1">
        <f t="shared" si="142"/>
        <v>0</v>
      </c>
      <c r="NT15" s="1">
        <f t="shared" si="143"/>
        <v>0</v>
      </c>
      <c r="NU15" s="1">
        <f t="shared" si="144"/>
        <v>0</v>
      </c>
      <c r="NV15" s="1">
        <f t="shared" si="145"/>
        <v>0</v>
      </c>
      <c r="NW15" s="1">
        <f t="shared" si="146"/>
        <v>0</v>
      </c>
      <c r="NX15" s="1">
        <f t="shared" si="147"/>
        <v>0</v>
      </c>
      <c r="NY15" s="1">
        <f t="shared" si="148"/>
        <v>0</v>
      </c>
      <c r="NZ15" s="1">
        <f t="shared" si="149"/>
        <v>0</v>
      </c>
      <c r="OA15" s="1">
        <f t="shared" si="150"/>
        <v>0</v>
      </c>
      <c r="OB15" s="1">
        <f t="shared" si="151"/>
        <v>0</v>
      </c>
      <c r="OC15" s="1">
        <f t="shared" si="152"/>
        <v>0</v>
      </c>
      <c r="OD15" s="1">
        <f t="shared" si="153"/>
        <v>0</v>
      </c>
      <c r="OE15" s="1">
        <f t="shared" si="154"/>
        <v>0</v>
      </c>
      <c r="OF15" s="1">
        <f t="shared" si="155"/>
        <v>0</v>
      </c>
      <c r="OG15" s="1">
        <f t="shared" si="156"/>
        <v>0</v>
      </c>
      <c r="OH15" s="1">
        <f t="shared" si="157"/>
        <v>0</v>
      </c>
      <c r="OI15" s="1">
        <f t="shared" si="158"/>
        <v>0</v>
      </c>
      <c r="OJ15" s="1">
        <f t="shared" si="159"/>
        <v>0</v>
      </c>
      <c r="OK15" s="1">
        <f t="shared" si="160"/>
        <v>0</v>
      </c>
      <c r="OL15" s="1">
        <f t="shared" si="161"/>
        <v>0</v>
      </c>
      <c r="OM15" s="1">
        <f t="shared" si="162"/>
        <v>0</v>
      </c>
      <c r="ON15" s="1">
        <f t="shared" si="163"/>
        <v>0</v>
      </c>
      <c r="OO15" s="1">
        <f t="shared" si="164"/>
        <v>0</v>
      </c>
      <c r="OP15" s="1">
        <f t="shared" si="165"/>
        <v>0</v>
      </c>
      <c r="OQ15" s="1">
        <f t="shared" si="166"/>
        <v>0</v>
      </c>
      <c r="OR15" s="1">
        <f t="shared" si="167"/>
        <v>0</v>
      </c>
      <c r="OS15" s="1">
        <f t="shared" si="168"/>
        <v>0</v>
      </c>
      <c r="OT15" s="1">
        <f t="shared" si="169"/>
        <v>0</v>
      </c>
      <c r="OU15" s="1">
        <f t="shared" si="170"/>
        <v>0</v>
      </c>
      <c r="OV15" s="1">
        <f t="shared" si="171"/>
        <v>0</v>
      </c>
      <c r="OW15" s="1">
        <f t="shared" si="172"/>
        <v>0</v>
      </c>
      <c r="OX15" s="1">
        <f t="shared" si="173"/>
        <v>0</v>
      </c>
      <c r="OY15" s="1">
        <f t="shared" si="174"/>
        <v>0</v>
      </c>
      <c r="OZ15" s="1">
        <f t="shared" si="175"/>
        <v>0</v>
      </c>
      <c r="PA15" s="1">
        <f t="shared" si="176"/>
        <v>0</v>
      </c>
      <c r="PB15" s="1">
        <f t="shared" si="177"/>
        <v>0</v>
      </c>
      <c r="PC15" s="1">
        <f t="shared" si="178"/>
        <v>0</v>
      </c>
      <c r="PD15" s="1">
        <f t="shared" si="179"/>
        <v>0</v>
      </c>
      <c r="PE15" s="1">
        <f t="shared" si="180"/>
        <v>0</v>
      </c>
      <c r="PF15" s="1">
        <f t="shared" si="181"/>
        <v>0</v>
      </c>
      <c r="PG15" s="1">
        <f t="shared" si="182"/>
        <v>0</v>
      </c>
      <c r="PH15" s="1">
        <f t="shared" si="183"/>
        <v>0</v>
      </c>
      <c r="PI15" s="1">
        <f t="shared" si="184"/>
        <v>0</v>
      </c>
      <c r="PJ15" s="1">
        <f t="shared" si="185"/>
        <v>0</v>
      </c>
      <c r="PK15" s="1">
        <f t="shared" si="186"/>
        <v>0</v>
      </c>
      <c r="PL15" s="1">
        <f t="shared" si="187"/>
        <v>0</v>
      </c>
      <c r="PM15" s="1">
        <f t="shared" si="188"/>
        <v>0</v>
      </c>
      <c r="PN15" s="1">
        <f t="shared" si="189"/>
        <v>0</v>
      </c>
      <c r="PO15" s="1">
        <f t="shared" si="190"/>
        <v>0</v>
      </c>
      <c r="PP15" s="1">
        <f t="shared" si="191"/>
        <v>0</v>
      </c>
      <c r="PR15" s="96">
        <v>3.2517976686002886E-4</v>
      </c>
      <c r="PS15" s="96">
        <v>9.2077143785136866E-5</v>
      </c>
      <c r="PT15" s="96">
        <v>4.1660244965298929E-4</v>
      </c>
      <c r="PU15" s="96">
        <v>2.1725918901730219E-4</v>
      </c>
      <c r="PV15" s="96">
        <v>1.7459730866062209E-3</v>
      </c>
      <c r="PW15" s="96">
        <v>2.889774367121923E-3</v>
      </c>
      <c r="PX15" s="96">
        <v>1.4777283207302334E-3</v>
      </c>
      <c r="PY15" s="96">
        <v>7.451023944101033E-4</v>
      </c>
      <c r="PZ15" s="96">
        <v>1.031941021461811</v>
      </c>
      <c r="QA15" s="96">
        <v>3.9901214492641995E-4</v>
      </c>
      <c r="QB15" s="96">
        <v>4.3212345852258765E-4</v>
      </c>
      <c r="QC15" s="96">
        <v>7.4832368103803636E-4</v>
      </c>
      <c r="QD15" s="96">
        <v>1.0920578644580238E-3</v>
      </c>
      <c r="QE15" s="96">
        <v>1.1419735049447539E-3</v>
      </c>
      <c r="QF15" s="96">
        <v>4.249116155902493E-3</v>
      </c>
      <c r="QG15" s="96">
        <v>9.7510542671183278E-3</v>
      </c>
      <c r="QH15" s="96">
        <v>1.5393520184462245E-3</v>
      </c>
      <c r="QI15" s="96">
        <v>6.7680365722512655E-4</v>
      </c>
      <c r="QJ15" s="96">
        <v>1.6843438463556861E-3</v>
      </c>
      <c r="QK15" s="96">
        <v>5.2936045666114725E-4</v>
      </c>
      <c r="QL15" s="96">
        <v>1.1152487050389766E-2</v>
      </c>
      <c r="QM15" s="96">
        <v>1.1606012695954968E-4</v>
      </c>
      <c r="QN15" s="96">
        <v>1.426339086900435E-3</v>
      </c>
      <c r="QO15" s="96">
        <v>1.5040042929370548E-4</v>
      </c>
      <c r="QP15" s="96">
        <v>7.1065931489010218E-5</v>
      </c>
      <c r="QQ15" s="96">
        <v>5.1609927948030909E-5</v>
      </c>
      <c r="QR15" s="96">
        <v>1.0524942906164692E-4</v>
      </c>
      <c r="QS15" s="96">
        <v>1.2065928472994786E-4</v>
      </c>
      <c r="QT15" s="96">
        <v>6.9031179587021452E-5</v>
      </c>
      <c r="QU15" s="96">
        <v>1.514810267329993E-4</v>
      </c>
      <c r="QV15" s="96">
        <v>4.8690356262443165E-4</v>
      </c>
      <c r="QW15" s="96">
        <v>2.6861751956349018E-4</v>
      </c>
      <c r="QX15" s="96">
        <v>1.5448220522134082E-4</v>
      </c>
      <c r="QY15" s="96">
        <v>7.8337444609602111E-5</v>
      </c>
      <c r="QZ15" s="96">
        <v>3.4387123333694979E-4</v>
      </c>
      <c r="RA15" s="96">
        <v>1.0532462829662673E-3</v>
      </c>
      <c r="RB15" s="96">
        <v>7.4666154239071418E-4</v>
      </c>
      <c r="RC15" s="96">
        <v>1.4856110539963562E-4</v>
      </c>
      <c r="RD15" s="96">
        <v>4.4554073302585133E-5</v>
      </c>
      <c r="RE15" s="96">
        <v>2.6717006737187128E-5</v>
      </c>
      <c r="RF15" s="96">
        <v>7.3435376756641961E-5</v>
      </c>
      <c r="RG15" s="96">
        <v>3.7537999226372675E-5</v>
      </c>
      <c r="RH15" s="96">
        <v>9.1315210180351546E-5</v>
      </c>
      <c r="RI15" s="96">
        <v>1.3053117145494337E-4</v>
      </c>
      <c r="RJ15" s="96">
        <v>6.2331871355700306E-6</v>
      </c>
      <c r="RK15" s="96">
        <v>8.8900494547509938E-5</v>
      </c>
      <c r="RL15" s="96">
        <v>4.2195758433259971E-4</v>
      </c>
      <c r="RM15" s="96">
        <v>9.2794657256065158E-5</v>
      </c>
      <c r="RN15" s="96">
        <v>1.4850474146489969E-4</v>
      </c>
      <c r="RO15" s="96">
        <v>7.5450565689790859E-5</v>
      </c>
      <c r="RP15" s="96">
        <v>7.6221611818530992E-5</v>
      </c>
      <c r="RQ15" s="96">
        <v>8.3267854540819102E-5</v>
      </c>
      <c r="RR15" s="96">
        <v>3.3327234531793193E-4</v>
      </c>
      <c r="RS15" s="96">
        <v>2.6111385392413734E-4</v>
      </c>
      <c r="RT15" s="96">
        <v>1.5636201407285077E-4</v>
      </c>
      <c r="RU15" s="96">
        <v>1.2450758460067353E-4</v>
      </c>
      <c r="RV15" s="96">
        <v>1.7392908272078738E-4</v>
      </c>
      <c r="RW15" s="96">
        <v>1.0217036763050231E-4</v>
      </c>
      <c r="RX15" s="96">
        <v>1.6582435853178476E-4</v>
      </c>
      <c r="RY15" s="96">
        <v>1.3718610047168151E-5</v>
      </c>
      <c r="RZ15" s="96">
        <v>6.2138265792196731E-5</v>
      </c>
      <c r="SA15" s="96">
        <v>1.9313140490211068E-5</v>
      </c>
      <c r="SB15" s="96">
        <v>2.3633220316132975E-5</v>
      </c>
      <c r="SC15" s="96">
        <v>2.2981982531409974E-5</v>
      </c>
      <c r="SD15" s="96">
        <v>6.9783460862570062E-6</v>
      </c>
      <c r="SE15" s="96">
        <v>1.991274378202648E-5</v>
      </c>
      <c r="SF15" s="96">
        <v>2.5979520272825513E-5</v>
      </c>
      <c r="SG15" s="96">
        <v>1.6206846034221386E-5</v>
      </c>
      <c r="SH15" s="96">
        <v>3.6079694355070014E-5</v>
      </c>
      <c r="SI15" s="96">
        <v>4.0703109804297897E-5</v>
      </c>
      <c r="SJ15" s="96">
        <v>3.2854097534337311E-5</v>
      </c>
      <c r="SK15" s="96">
        <v>4.4873384938508879E-5</v>
      </c>
      <c r="SL15" s="96">
        <v>3.3798315562917794E-5</v>
      </c>
      <c r="SM15" s="96">
        <v>1.3898247690980156E-4</v>
      </c>
      <c r="SN15" s="96">
        <v>4.749474665426955E-5</v>
      </c>
      <c r="SO15" s="96">
        <v>1.1527988804917362E-5</v>
      </c>
      <c r="SR15" s="96">
        <v>1.352557641636532E-4</v>
      </c>
      <c r="SS15" s="96">
        <v>8.981092201491622E-7</v>
      </c>
      <c r="ST15" s="96">
        <v>1.8797742589043341E-4</v>
      </c>
      <c r="SU15" s="96">
        <v>1.5690808630322184E-5</v>
      </c>
      <c r="SV15" s="96">
        <v>4.24020960531215E-4</v>
      </c>
      <c r="SW15" s="96">
        <v>5.5192922737153105E-4</v>
      </c>
      <c r="SX15" s="96">
        <v>1.6230318148805596E-4</v>
      </c>
      <c r="SY15" s="96">
        <v>2.2127870836535923E-4</v>
      </c>
      <c r="SZ15" s="96">
        <v>0.67754753739806195</v>
      </c>
      <c r="TA15" s="96">
        <v>2.9394528303154627E-4</v>
      </c>
      <c r="TB15" s="96">
        <v>3.9344493019556693E-5</v>
      </c>
      <c r="TC15" s="96">
        <v>2.7351913973192103E-4</v>
      </c>
      <c r="TD15" s="96">
        <v>4.9796528692023871E-4</v>
      </c>
      <c r="TE15" s="96">
        <v>3.7435332188609337E-4</v>
      </c>
      <c r="TF15" s="96">
        <v>1.3502483510324798E-3</v>
      </c>
      <c r="TG15" s="96">
        <v>1.0985757248335986E-3</v>
      </c>
      <c r="TH15" s="96">
        <v>4.2790756835772953E-4</v>
      </c>
      <c r="TI15" s="96">
        <v>1.6670674665267342E-4</v>
      </c>
      <c r="TJ15" s="96">
        <v>9.1199906037769051E-4</v>
      </c>
      <c r="TK15" s="96">
        <v>3.0934588463727911E-4</v>
      </c>
      <c r="TL15" s="96">
        <v>1.1152487050389766E-2</v>
      </c>
      <c r="TM15" s="96">
        <v>1.1605637652997227E-4</v>
      </c>
      <c r="TN15" s="96">
        <v>1.4256334134932864E-3</v>
      </c>
      <c r="TO15" s="96">
        <v>1.5037941126310348E-4</v>
      </c>
      <c r="TP15" s="96">
        <v>7.0027528272956696E-5</v>
      </c>
      <c r="TQ15" s="96">
        <v>4.925440480980187E-5</v>
      </c>
      <c r="TR15" s="96">
        <v>1.0524659060635091E-4</v>
      </c>
      <c r="TS15" s="96">
        <v>1.0983231171811421E-4</v>
      </c>
      <c r="TT15" s="96">
        <v>6.6114377234708746E-5</v>
      </c>
      <c r="TU15" s="96">
        <v>1.514810267329993E-4</v>
      </c>
      <c r="TV15" s="96">
        <v>4.7509714551139797E-4</v>
      </c>
      <c r="TW15" s="96">
        <v>2.6858983950690926E-4</v>
      </c>
      <c r="TX15" s="96">
        <v>1.4726948078364155E-4</v>
      </c>
      <c r="TY15" s="96">
        <v>7.5251610517022884E-5</v>
      </c>
      <c r="TZ15" s="96">
        <v>3.354359146420538E-4</v>
      </c>
      <c r="UA15" s="96">
        <v>1.0532462829662673E-3</v>
      </c>
      <c r="UB15" s="96">
        <v>7.3969657086678069E-4</v>
      </c>
      <c r="UC15" s="96">
        <v>1.4856110539963562E-4</v>
      </c>
      <c r="UD15" s="96">
        <v>3.630484994826014E-5</v>
      </c>
      <c r="UE15" s="96">
        <v>9.6906861244146661E-7</v>
      </c>
      <c r="UF15" s="96">
        <v>6.0168634365751318E-5</v>
      </c>
      <c r="UG15" s="96">
        <v>1.3791788293198548E-5</v>
      </c>
      <c r="UH15" s="96">
        <v>7.4024490053726353E-5</v>
      </c>
      <c r="UI15" s="96">
        <v>9.5918197947413749E-5</v>
      </c>
      <c r="UJ15" s="96">
        <v>5.0919595840999859E-6</v>
      </c>
      <c r="UK15" s="96">
        <v>7.6282753485909516E-5</v>
      </c>
      <c r="UL15" s="96">
        <v>3.6924998785239633E-4</v>
      </c>
      <c r="UM15" s="96">
        <v>8.8868591278329348E-5</v>
      </c>
      <c r="UN15" s="96">
        <v>9.4418346880296544E-5</v>
      </c>
      <c r="UO15" s="96">
        <v>6.7622682036487316E-5</v>
      </c>
      <c r="UP15" s="96">
        <v>6.2183559132747193E-5</v>
      </c>
      <c r="UQ15" s="96">
        <v>6.9155588047324266E-5</v>
      </c>
      <c r="UR15" s="96">
        <v>2.2468844525617859E-4</v>
      </c>
      <c r="US15" s="96">
        <v>1.5957031616511971E-4</v>
      </c>
      <c r="UT15" s="96">
        <v>1.0445802376573846E-4</v>
      </c>
      <c r="UU15" s="96">
        <v>4.3570552479659702E-5</v>
      </c>
      <c r="UV15" s="96">
        <v>1.5488357997557644E-4</v>
      </c>
      <c r="UW15" s="96">
        <v>7.0872502998673903E-5</v>
      </c>
      <c r="UX15" s="96">
        <v>1.6582435853178476E-4</v>
      </c>
      <c r="UY15" s="96">
        <v>1.3717536068536333E-5</v>
      </c>
      <c r="UZ15" s="96">
        <v>6.2118524880495516E-5</v>
      </c>
      <c r="VA15" s="96">
        <v>1.931200322531865E-5</v>
      </c>
      <c r="VB15" s="96">
        <v>2.3607012282182395E-5</v>
      </c>
      <c r="VC15" s="96">
        <v>2.1956043143750892E-5</v>
      </c>
      <c r="VD15" s="96">
        <v>6.9781956049391411E-6</v>
      </c>
      <c r="VE15" s="96">
        <v>1.8454278787079129E-5</v>
      </c>
      <c r="VF15" s="96">
        <v>2.4236583421271956E-5</v>
      </c>
      <c r="VG15" s="96">
        <v>1.6206846034221386E-5</v>
      </c>
      <c r="VH15" s="96">
        <v>3.4257573071631721E-5</v>
      </c>
      <c r="VI15" s="96">
        <v>4.0701205914327306E-5</v>
      </c>
      <c r="VJ15" s="96">
        <v>3.1977622076065758E-5</v>
      </c>
      <c r="VK15" s="96">
        <v>4.2071912255976202E-5</v>
      </c>
      <c r="VL15" s="96">
        <v>3.3011888491548116E-5</v>
      </c>
      <c r="VM15" s="96">
        <v>1.3898247690980156E-4</v>
      </c>
      <c r="VN15" s="96">
        <v>4.6974809221200927E-5</v>
      </c>
      <c r="VO15" s="96">
        <v>1.1527988804917362E-5</v>
      </c>
    </row>
    <row r="16" spans="1:587">
      <c r="A16" s="17"/>
      <c r="B16" s="17"/>
      <c r="C16" s="17" t="s">
        <v>138</v>
      </c>
      <c r="D16" s="17" t="s">
        <v>50</v>
      </c>
      <c r="E16" s="95">
        <v>1</v>
      </c>
      <c r="F16" s="95">
        <v>1</v>
      </c>
      <c r="G16" s="95">
        <v>0</v>
      </c>
      <c r="H16" s="95">
        <v>4</v>
      </c>
      <c r="I16" s="95">
        <v>5997</v>
      </c>
      <c r="J16" s="95">
        <v>5</v>
      </c>
      <c r="K16" s="95">
        <v>0</v>
      </c>
      <c r="L16" s="95">
        <v>132</v>
      </c>
      <c r="M16" s="95">
        <v>118</v>
      </c>
      <c r="N16" s="95">
        <v>10061</v>
      </c>
      <c r="O16" s="95">
        <v>25</v>
      </c>
      <c r="P16" s="95">
        <v>17082</v>
      </c>
      <c r="Q16" s="95">
        <v>8577</v>
      </c>
      <c r="R16" s="95">
        <v>9015</v>
      </c>
      <c r="S16" s="95">
        <v>3349</v>
      </c>
      <c r="T16" s="95">
        <v>1097</v>
      </c>
      <c r="U16" s="95">
        <v>6805</v>
      </c>
      <c r="V16" s="95">
        <v>1747</v>
      </c>
      <c r="W16" s="95">
        <v>19042</v>
      </c>
      <c r="X16" s="95">
        <v>741</v>
      </c>
      <c r="Y16" s="95">
        <v>38176</v>
      </c>
      <c r="Z16" s="95">
        <v>0</v>
      </c>
      <c r="AA16" s="95">
        <v>4</v>
      </c>
      <c r="AB16" s="95">
        <v>0</v>
      </c>
      <c r="AC16" s="95">
        <v>0</v>
      </c>
      <c r="AD16" s="95">
        <v>0</v>
      </c>
      <c r="AE16" s="95">
        <v>0</v>
      </c>
      <c r="AF16" s="95">
        <v>482</v>
      </c>
      <c r="AG16" s="95">
        <v>0</v>
      </c>
      <c r="AH16" s="95">
        <v>171</v>
      </c>
      <c r="AI16" s="95">
        <v>0</v>
      </c>
      <c r="AJ16" s="95">
        <v>5</v>
      </c>
      <c r="AK16" s="95">
        <v>1</v>
      </c>
      <c r="AL16" s="95">
        <v>592</v>
      </c>
      <c r="AM16" s="95">
        <v>69</v>
      </c>
      <c r="AN16" s="95">
        <v>2</v>
      </c>
      <c r="AO16" s="95">
        <v>693</v>
      </c>
      <c r="AP16" s="95">
        <v>0</v>
      </c>
      <c r="AQ16" s="95">
        <v>4</v>
      </c>
      <c r="AR16" s="95">
        <v>1</v>
      </c>
      <c r="AS16" s="95">
        <v>0</v>
      </c>
      <c r="AT16" s="95">
        <v>1</v>
      </c>
      <c r="AU16" s="95">
        <v>988</v>
      </c>
      <c r="AV16" s="95">
        <v>-8</v>
      </c>
      <c r="AW16" s="95">
        <v>1</v>
      </c>
      <c r="AX16" s="95">
        <v>243</v>
      </c>
      <c r="AY16" s="95">
        <v>252</v>
      </c>
      <c r="AZ16" s="95">
        <v>13988</v>
      </c>
      <c r="BA16" s="95">
        <v>89</v>
      </c>
      <c r="BB16" s="95">
        <v>19318</v>
      </c>
      <c r="BC16" s="95">
        <v>4271</v>
      </c>
      <c r="BD16" s="95">
        <v>7630</v>
      </c>
      <c r="BE16" s="95">
        <v>916</v>
      </c>
      <c r="BF16" s="95">
        <v>654</v>
      </c>
      <c r="BG16" s="95">
        <v>5424</v>
      </c>
      <c r="BH16" s="95">
        <v>433</v>
      </c>
      <c r="BI16" s="95">
        <v>13692</v>
      </c>
      <c r="BJ16" s="95">
        <v>214</v>
      </c>
      <c r="BK16" s="95">
        <v>2317</v>
      </c>
      <c r="BL16" s="95">
        <v>0</v>
      </c>
      <c r="BM16" s="95">
        <v>0</v>
      </c>
      <c r="BN16" s="95">
        <v>0</v>
      </c>
      <c r="BO16" s="95">
        <v>0</v>
      </c>
      <c r="BP16" s="95">
        <v>0</v>
      </c>
      <c r="BQ16" s="95">
        <v>0</v>
      </c>
      <c r="BR16" s="95">
        <v>102</v>
      </c>
      <c r="BS16" s="95">
        <v>0</v>
      </c>
      <c r="BT16" s="95">
        <v>10</v>
      </c>
      <c r="BU16" s="95">
        <v>0</v>
      </c>
      <c r="BV16" s="95">
        <v>0</v>
      </c>
      <c r="BW16" s="95">
        <v>0</v>
      </c>
      <c r="BX16" s="95">
        <v>71</v>
      </c>
      <c r="BY16" s="95">
        <v>2</v>
      </c>
      <c r="BZ16" s="95">
        <v>0</v>
      </c>
      <c r="CA16" s="95">
        <v>58</v>
      </c>
      <c r="CB16" s="95">
        <v>0</v>
      </c>
      <c r="CC16" s="95">
        <v>194665</v>
      </c>
      <c r="CD16" s="95">
        <v>0</v>
      </c>
      <c r="CE16" s="95">
        <v>0</v>
      </c>
      <c r="CF16" s="95">
        <v>-4344</v>
      </c>
      <c r="CG16" s="95">
        <v>0</v>
      </c>
      <c r="CH16" s="95">
        <v>0</v>
      </c>
      <c r="CI16" s="95">
        <v>-3347</v>
      </c>
      <c r="CJ16" s="95">
        <v>-23096</v>
      </c>
      <c r="CK16" s="95">
        <v>-847</v>
      </c>
      <c r="CL16" s="95">
        <v>-31634</v>
      </c>
      <c r="CM16" s="95">
        <v>92360</v>
      </c>
      <c r="CN16" s="95">
        <v>3380</v>
      </c>
      <c r="CO16" s="95">
        <v>3380</v>
      </c>
      <c r="CP16" s="95">
        <v>-28254</v>
      </c>
      <c r="CQ16" s="95">
        <v>95740</v>
      </c>
      <c r="CR16" s="95">
        <v>-22500</v>
      </c>
      <c r="CS16" s="95">
        <v>-2</v>
      </c>
      <c r="CT16" s="95">
        <v>-1818</v>
      </c>
      <c r="CU16" s="95">
        <v>-24320</v>
      </c>
      <c r="CV16" s="95">
        <v>0</v>
      </c>
      <c r="CW16" s="95">
        <v>0</v>
      </c>
      <c r="CX16" s="95">
        <v>0</v>
      </c>
      <c r="CY16" s="95">
        <v>3716</v>
      </c>
      <c r="CZ16" s="95">
        <v>0</v>
      </c>
      <c r="DA16" s="95">
        <v>3029</v>
      </c>
      <c r="DB16" s="95">
        <v>17826</v>
      </c>
      <c r="DC16" s="95">
        <v>-630</v>
      </c>
      <c r="DD16" s="95">
        <v>23941</v>
      </c>
      <c r="DE16" s="95">
        <v>94612</v>
      </c>
      <c r="DF16" s="95">
        <v>5</v>
      </c>
      <c r="DG16" s="95">
        <v>5</v>
      </c>
      <c r="DH16" s="95">
        <v>23946</v>
      </c>
      <c r="DI16" s="95">
        <v>94617</v>
      </c>
      <c r="DJ16" s="95">
        <v>0</v>
      </c>
      <c r="DK16" s="95">
        <v>0</v>
      </c>
      <c r="DL16" s="95">
        <v>0</v>
      </c>
      <c r="DM16" s="95">
        <v>0</v>
      </c>
      <c r="DN16" s="95">
        <v>-7693</v>
      </c>
      <c r="DO16" s="95">
        <v>186972</v>
      </c>
      <c r="DP16" s="95">
        <v>3385</v>
      </c>
      <c r="DQ16" s="95">
        <v>-4308</v>
      </c>
      <c r="DR16" s="95">
        <v>190357</v>
      </c>
      <c r="DS16" s="95">
        <v>-24320</v>
      </c>
      <c r="DT16" s="95">
        <v>166037</v>
      </c>
      <c r="DV16" s="96">
        <f t="shared" si="114"/>
        <v>9.8312949781745256E-6</v>
      </c>
      <c r="DW16" s="96">
        <f t="shared" si="0"/>
        <v>1.0473397570171764E-4</v>
      </c>
      <c r="DX16" s="96">
        <f t="shared" si="1"/>
        <v>0</v>
      </c>
      <c r="DY16" s="96">
        <f t="shared" si="2"/>
        <v>4.8253232966608759E-5</v>
      </c>
      <c r="DZ16" s="96">
        <f t="shared" si="3"/>
        <v>2.1037381079336569E-2</v>
      </c>
      <c r="EA16" s="96">
        <f t="shared" si="4"/>
        <v>9.7813860223993739E-6</v>
      </c>
      <c r="EB16" s="96">
        <f t="shared" si="5"/>
        <v>0</v>
      </c>
      <c r="EC16" s="96">
        <f t="shared" si="6"/>
        <v>6.583278472679394E-4</v>
      </c>
      <c r="ED16" s="96">
        <f t="shared" si="7"/>
        <v>7.2331400409469287E-4</v>
      </c>
      <c r="EE16" s="96">
        <f t="shared" si="8"/>
        <v>6.0594927636611118E-2</v>
      </c>
      <c r="EF16" s="96">
        <f t="shared" si="9"/>
        <v>3.3497695358559331E-4</v>
      </c>
      <c r="EG16" s="96">
        <f t="shared" si="10"/>
        <v>7.3856929761981965E-2</v>
      </c>
      <c r="EH16" s="96">
        <f t="shared" si="11"/>
        <v>3.1941873759398776E-2</v>
      </c>
      <c r="EI16" s="96">
        <f t="shared" si="12"/>
        <v>2.5135155481081022E-2</v>
      </c>
      <c r="EJ16" s="96">
        <f t="shared" si="13"/>
        <v>6.1623783946903078E-3</v>
      </c>
      <c r="EK16" s="96">
        <f t="shared" si="14"/>
        <v>3.5759223402243999E-3</v>
      </c>
      <c r="EL16" s="96">
        <f t="shared" si="15"/>
        <v>1.0138995874374787E-2</v>
      </c>
      <c r="EM16" s="96">
        <f t="shared" si="16"/>
        <v>3.0960465594362962E-3</v>
      </c>
      <c r="EN16" s="96">
        <f t="shared" si="17"/>
        <v>9.8199385699463057E-3</v>
      </c>
      <c r="EO16" s="96">
        <f t="shared" si="18"/>
        <v>5.7059693217519872E-4</v>
      </c>
      <c r="EP16" s="96">
        <f t="shared" si="19"/>
        <v>4.5741453431807182E-3</v>
      </c>
      <c r="EQ16" s="96">
        <f t="shared" si="20"/>
        <v>0</v>
      </c>
      <c r="ER16" s="96">
        <f t="shared" si="21"/>
        <v>6.1277325857499576E-6</v>
      </c>
      <c r="ES16" s="96">
        <f t="shared" si="22"/>
        <v>0</v>
      </c>
      <c r="ET16" s="96">
        <f t="shared" si="23"/>
        <v>0</v>
      </c>
      <c r="EU16" s="96">
        <f t="shared" si="24"/>
        <v>0</v>
      </c>
      <c r="EV16" s="96">
        <f t="shared" si="25"/>
        <v>0</v>
      </c>
      <c r="EW16" s="96">
        <f t="shared" si="26"/>
        <v>6.3838379236262532E-5</v>
      </c>
      <c r="EX16" s="96">
        <f t="shared" si="27"/>
        <v>0</v>
      </c>
      <c r="EY16" s="96">
        <f t="shared" si="28"/>
        <v>2.5637527342947655E-5</v>
      </c>
      <c r="EZ16" s="96">
        <f t="shared" si="29"/>
        <v>0</v>
      </c>
      <c r="FA16" s="96">
        <f t="shared" si="30"/>
        <v>6.8685639838330492E-7</v>
      </c>
      <c r="FB16" s="96">
        <f t="shared" si="31"/>
        <v>1.69618020218468E-6</v>
      </c>
      <c r="FC16" s="96">
        <f t="shared" si="32"/>
        <v>2.3050556606696414E-5</v>
      </c>
      <c r="FD16" s="96">
        <f t="shared" si="33"/>
        <v>6.8774762652313675E-6</v>
      </c>
      <c r="FE16" s="96">
        <f t="shared" si="34"/>
        <v>6.9002873969700842E-6</v>
      </c>
      <c r="FF16" s="96">
        <f t="shared" si="35"/>
        <v>9.2349146403380544E-4</v>
      </c>
      <c r="FG16" s="96">
        <f t="shared" si="36"/>
        <v>0</v>
      </c>
      <c r="FH16" s="96">
        <f t="shared" si="37"/>
        <v>3.128444710918413E-7</v>
      </c>
      <c r="FI16" s="96">
        <f t="shared" si="38"/>
        <v>1.1927950408353382E-6</v>
      </c>
      <c r="FJ16" s="96">
        <f t="shared" si="39"/>
        <v>0</v>
      </c>
      <c r="FK16" s="96">
        <f t="shared" si="40"/>
        <v>2.8546112247880735E-7</v>
      </c>
      <c r="FL16" s="96">
        <f t="shared" si="41"/>
        <v>8.4671936951973096E-5</v>
      </c>
      <c r="FM16" s="96">
        <f t="shared" si="42"/>
        <v>-2.9095398246354883E-7</v>
      </c>
      <c r="FN16" s="96">
        <f t="shared" si="43"/>
        <v>5.9506297670495064E-8</v>
      </c>
      <c r="FO16" s="96">
        <f t="shared" si="44"/>
        <v>1.7611913016863442E-5</v>
      </c>
      <c r="FP16" s="96">
        <f t="shared" si="45"/>
        <v>4.0992406644673917E-5</v>
      </c>
      <c r="FQ16" s="96">
        <f t="shared" si="46"/>
        <v>5.1470589588097299E-4</v>
      </c>
      <c r="FR16" s="96">
        <f t="shared" si="47"/>
        <v>1.0192392283878051E-5</v>
      </c>
      <c r="FS16" s="96">
        <f t="shared" si="48"/>
        <v>1.6789991433784266E-3</v>
      </c>
      <c r="FT16" s="96">
        <f t="shared" si="49"/>
        <v>4.1913480409643184E-4</v>
      </c>
      <c r="FU16" s="96">
        <f t="shared" si="50"/>
        <v>4.667733821958806E-4</v>
      </c>
      <c r="FV16" s="96">
        <f t="shared" si="51"/>
        <v>1.4402875795165319E-4</v>
      </c>
      <c r="FW16" s="96">
        <f t="shared" si="52"/>
        <v>4.9435684854312133E-5</v>
      </c>
      <c r="FX16" s="96">
        <f t="shared" si="53"/>
        <v>3.5240140703278602E-4</v>
      </c>
      <c r="FY16" s="96">
        <f t="shared" si="54"/>
        <v>8.8508382336588591E-5</v>
      </c>
      <c r="FZ16" s="96">
        <f t="shared" si="55"/>
        <v>2.5621930156587006E-4</v>
      </c>
      <c r="GA16" s="96">
        <f t="shared" si="56"/>
        <v>2.4795285373458129E-5</v>
      </c>
      <c r="GB16" s="96">
        <f t="shared" si="57"/>
        <v>4.4141296423208079E-5</v>
      </c>
      <c r="GC16" s="96">
        <f t="shared" si="58"/>
        <v>0</v>
      </c>
      <c r="GD16" s="96">
        <f t="shared" si="59"/>
        <v>0</v>
      </c>
      <c r="GE16" s="96">
        <f t="shared" si="60"/>
        <v>0</v>
      </c>
      <c r="GF16" s="96">
        <f t="shared" si="61"/>
        <v>0</v>
      </c>
      <c r="GG16" s="96">
        <f t="shared" si="62"/>
        <v>0</v>
      </c>
      <c r="GH16" s="96">
        <f t="shared" si="63"/>
        <v>0</v>
      </c>
      <c r="GI16" s="96">
        <f t="shared" si="64"/>
        <v>2.1492189664528201E-6</v>
      </c>
      <c r="GJ16" s="96">
        <f t="shared" si="65"/>
        <v>0</v>
      </c>
      <c r="GK16" s="96">
        <f t="shared" si="66"/>
        <v>3.0239687321633094E-7</v>
      </c>
      <c r="GL16" s="96">
        <f t="shared" si="67"/>
        <v>0</v>
      </c>
      <c r="GM16" s="96">
        <f t="shared" si="68"/>
        <v>0</v>
      </c>
      <c r="GN16" s="96">
        <f t="shared" si="69"/>
        <v>0</v>
      </c>
      <c r="GO16" s="96">
        <f t="shared" si="70"/>
        <v>1.4458539506676261E-6</v>
      </c>
      <c r="GP16" s="96">
        <f t="shared" si="71"/>
        <v>4.4669440445350749E-8</v>
      </c>
      <c r="GQ16" s="96">
        <f t="shared" si="72"/>
        <v>0</v>
      </c>
      <c r="GR16" s="96">
        <f t="shared" si="73"/>
        <v>1.4711197630989899E-5</v>
      </c>
      <c r="GS16" s="96">
        <f t="shared" si="74"/>
        <v>0</v>
      </c>
      <c r="GU16" s="96">
        <f t="shared" si="115"/>
        <v>9.8312949781745256E-6</v>
      </c>
      <c r="GV16" s="96">
        <f t="shared" si="75"/>
        <v>1.0473397570171764E-4</v>
      </c>
      <c r="GW16" s="96">
        <f t="shared" si="76"/>
        <v>0</v>
      </c>
      <c r="GX16" s="96">
        <f t="shared" si="77"/>
        <v>4.8253232966608759E-5</v>
      </c>
      <c r="GY16" s="96">
        <f t="shared" si="78"/>
        <v>2.1037381079336569E-2</v>
      </c>
      <c r="GZ16" s="96">
        <f t="shared" si="79"/>
        <v>9.7813860223993739E-6</v>
      </c>
      <c r="HA16" s="96">
        <f t="shared" si="80"/>
        <v>0</v>
      </c>
      <c r="HB16" s="96">
        <f t="shared" si="81"/>
        <v>6.583278472679394E-4</v>
      </c>
      <c r="HC16" s="96">
        <f t="shared" si="82"/>
        <v>7.2331400409469287E-4</v>
      </c>
      <c r="HD16" s="96">
        <f t="shared" si="83"/>
        <v>6.0594927636611118E-2</v>
      </c>
      <c r="HE16" s="96">
        <f t="shared" si="84"/>
        <v>3.3497695358559331E-4</v>
      </c>
      <c r="HF16" s="96">
        <f t="shared" si="85"/>
        <v>7.3856929761981965E-2</v>
      </c>
      <c r="HG16" s="96">
        <f t="shared" si="86"/>
        <v>3.1941873759398776E-2</v>
      </c>
      <c r="HH16" s="96">
        <f t="shared" si="87"/>
        <v>2.5135155481081022E-2</v>
      </c>
      <c r="HI16" s="96">
        <f t="shared" si="88"/>
        <v>6.1623783946903078E-3</v>
      </c>
      <c r="HJ16" s="96">
        <f t="shared" si="89"/>
        <v>3.5759223402243999E-3</v>
      </c>
      <c r="HK16" s="96">
        <f t="shared" si="90"/>
        <v>1.0138995874374787E-2</v>
      </c>
      <c r="HL16" s="96">
        <f t="shared" si="91"/>
        <v>3.0960465594362962E-3</v>
      </c>
      <c r="HM16" s="96">
        <f t="shared" si="92"/>
        <v>9.8199385699463057E-3</v>
      </c>
      <c r="HN16" s="96">
        <f t="shared" si="93"/>
        <v>5.7059693217519872E-4</v>
      </c>
      <c r="HO16" s="96">
        <f t="shared" si="94"/>
        <v>4.5741453431807182E-3</v>
      </c>
      <c r="HP16" s="96">
        <f t="shared" si="95"/>
        <v>0</v>
      </c>
      <c r="HQ16" s="96">
        <f t="shared" si="96"/>
        <v>6.1277325857499576E-6</v>
      </c>
      <c r="HR16" s="96">
        <f t="shared" si="97"/>
        <v>0</v>
      </c>
      <c r="HS16" s="96">
        <f t="shared" si="98"/>
        <v>0</v>
      </c>
      <c r="HT16" s="96">
        <f t="shared" si="99"/>
        <v>0</v>
      </c>
      <c r="HU16" s="96">
        <f t="shared" si="100"/>
        <v>0</v>
      </c>
      <c r="HV16" s="96">
        <f t="shared" si="101"/>
        <v>6.3838379236262532E-5</v>
      </c>
      <c r="HW16" s="96">
        <f t="shared" si="102"/>
        <v>0</v>
      </c>
      <c r="HX16" s="96">
        <f t="shared" si="103"/>
        <v>2.5637527342947655E-5</v>
      </c>
      <c r="HY16" s="96">
        <f t="shared" si="104"/>
        <v>0</v>
      </c>
      <c r="HZ16" s="96">
        <f t="shared" si="105"/>
        <v>6.8685639838330492E-7</v>
      </c>
      <c r="IA16" s="96">
        <f t="shared" si="106"/>
        <v>1.69618020218468E-6</v>
      </c>
      <c r="IB16" s="96">
        <f t="shared" si="107"/>
        <v>2.3050556606696414E-5</v>
      </c>
      <c r="IC16" s="96">
        <f t="shared" si="108"/>
        <v>6.8774762652313675E-6</v>
      </c>
      <c r="ID16" s="96">
        <f t="shared" si="109"/>
        <v>6.9002873969700842E-6</v>
      </c>
      <c r="IE16" s="96">
        <f t="shared" si="110"/>
        <v>9.2349146403380544E-4</v>
      </c>
      <c r="IF16" s="96">
        <f t="shared" si="111"/>
        <v>0</v>
      </c>
      <c r="IG16" s="1">
        <v>0</v>
      </c>
      <c r="IH16" s="1">
        <v>0</v>
      </c>
      <c r="II16" s="1">
        <v>0</v>
      </c>
      <c r="IJ16" s="1">
        <v>0</v>
      </c>
      <c r="IK16" s="1">
        <v>0</v>
      </c>
      <c r="IL16" s="1">
        <v>0</v>
      </c>
      <c r="IM16" s="1">
        <v>0</v>
      </c>
      <c r="IN16" s="1">
        <v>0</v>
      </c>
      <c r="IO16" s="1">
        <v>0</v>
      </c>
      <c r="IP16" s="1">
        <v>0</v>
      </c>
      <c r="IQ16" s="1">
        <v>0</v>
      </c>
      <c r="IR16" s="1">
        <v>0</v>
      </c>
      <c r="IS16" s="1">
        <v>0</v>
      </c>
      <c r="IT16" s="1">
        <v>0</v>
      </c>
      <c r="IU16" s="1">
        <v>0</v>
      </c>
      <c r="IV16" s="1">
        <v>0</v>
      </c>
      <c r="IW16" s="1">
        <v>0</v>
      </c>
      <c r="IX16" s="1">
        <v>0</v>
      </c>
      <c r="IY16" s="1">
        <v>0</v>
      </c>
      <c r="IZ16" s="1">
        <v>0</v>
      </c>
      <c r="JA16" s="1">
        <v>0</v>
      </c>
      <c r="JB16" s="1">
        <v>0</v>
      </c>
      <c r="JC16" s="1">
        <v>0</v>
      </c>
      <c r="JD16" s="1">
        <v>0</v>
      </c>
      <c r="JE16" s="1">
        <v>0</v>
      </c>
      <c r="JF16" s="1">
        <v>0</v>
      </c>
      <c r="JG16" s="1">
        <v>0</v>
      </c>
      <c r="JH16" s="1">
        <v>0</v>
      </c>
      <c r="JI16" s="1">
        <v>0</v>
      </c>
      <c r="JJ16" s="1">
        <v>0</v>
      </c>
      <c r="JK16" s="1">
        <v>0</v>
      </c>
      <c r="JL16" s="1">
        <v>0</v>
      </c>
      <c r="JM16" s="1">
        <v>0</v>
      </c>
      <c r="JN16" s="1">
        <v>0</v>
      </c>
      <c r="JO16" s="1">
        <v>0</v>
      </c>
      <c r="JP16" s="1">
        <v>0</v>
      </c>
      <c r="JQ16" s="1">
        <v>0</v>
      </c>
      <c r="JR16" s="1">
        <v>0</v>
      </c>
      <c r="JT16" s="25">
        <v>0</v>
      </c>
      <c r="JU16" s="25">
        <v>0</v>
      </c>
      <c r="JV16" s="25">
        <v>0</v>
      </c>
      <c r="JW16" s="25">
        <v>0</v>
      </c>
      <c r="JX16" s="25">
        <v>0</v>
      </c>
      <c r="JY16" s="25">
        <v>0</v>
      </c>
      <c r="JZ16" s="25">
        <v>0</v>
      </c>
      <c r="KA16" s="25">
        <v>0</v>
      </c>
      <c r="KB16" s="25">
        <v>0</v>
      </c>
      <c r="KC16" s="25">
        <v>1</v>
      </c>
      <c r="KD16" s="25">
        <v>0</v>
      </c>
      <c r="KE16" s="25">
        <v>0</v>
      </c>
      <c r="KF16" s="25">
        <v>0</v>
      </c>
      <c r="KG16" s="25">
        <v>0</v>
      </c>
      <c r="KH16" s="25">
        <v>0</v>
      </c>
      <c r="KI16" s="25">
        <v>0</v>
      </c>
      <c r="KJ16" s="25">
        <v>0</v>
      </c>
      <c r="KK16" s="25">
        <v>0</v>
      </c>
      <c r="KL16" s="25">
        <v>0</v>
      </c>
      <c r="KM16" s="25">
        <v>0</v>
      </c>
      <c r="KN16" s="25">
        <v>0</v>
      </c>
      <c r="KO16" s="25">
        <v>0</v>
      </c>
      <c r="KP16" s="25">
        <v>0</v>
      </c>
      <c r="KQ16" s="25">
        <v>0</v>
      </c>
      <c r="KR16" s="25">
        <v>0</v>
      </c>
      <c r="KS16" s="25">
        <v>0</v>
      </c>
      <c r="KT16" s="25">
        <v>0</v>
      </c>
      <c r="KU16" s="25">
        <v>0</v>
      </c>
      <c r="KV16" s="25">
        <v>0</v>
      </c>
      <c r="KW16" s="25">
        <v>0</v>
      </c>
      <c r="KX16" s="25">
        <v>0</v>
      </c>
      <c r="KY16" s="25">
        <v>0</v>
      </c>
      <c r="KZ16" s="25">
        <v>0</v>
      </c>
      <c r="LA16" s="25">
        <v>0</v>
      </c>
      <c r="LB16" s="25">
        <v>0</v>
      </c>
      <c r="LC16" s="25">
        <v>0</v>
      </c>
      <c r="LD16" s="25">
        <v>0</v>
      </c>
      <c r="LE16" s="25">
        <v>0</v>
      </c>
      <c r="LF16" s="25">
        <v>0</v>
      </c>
      <c r="LG16" s="25">
        <v>0</v>
      </c>
      <c r="LH16" s="25">
        <v>0</v>
      </c>
      <c r="LI16" s="25">
        <v>0</v>
      </c>
      <c r="LJ16" s="25">
        <v>0</v>
      </c>
      <c r="LK16" s="25">
        <v>0</v>
      </c>
      <c r="LL16" s="25">
        <v>0</v>
      </c>
      <c r="LM16" s="25">
        <v>0</v>
      </c>
      <c r="LN16" s="25">
        <v>0</v>
      </c>
      <c r="LO16" s="25">
        <v>0</v>
      </c>
      <c r="LP16" s="25">
        <v>0</v>
      </c>
      <c r="LQ16" s="25">
        <v>0</v>
      </c>
      <c r="LR16" s="25">
        <v>0</v>
      </c>
      <c r="LS16" s="25">
        <v>0</v>
      </c>
      <c r="LT16" s="25">
        <v>0</v>
      </c>
      <c r="LU16" s="25">
        <v>0</v>
      </c>
      <c r="LV16" s="25">
        <v>0</v>
      </c>
      <c r="LW16" s="25">
        <v>0</v>
      </c>
      <c r="LX16" s="25">
        <v>0</v>
      </c>
      <c r="LY16" s="25">
        <v>0</v>
      </c>
      <c r="LZ16" s="25">
        <v>0</v>
      </c>
      <c r="MA16" s="25">
        <v>0</v>
      </c>
      <c r="MB16" s="25">
        <v>0</v>
      </c>
      <c r="MC16" s="25">
        <v>0</v>
      </c>
      <c r="MD16" s="25">
        <v>0</v>
      </c>
      <c r="ME16" s="25">
        <v>0</v>
      </c>
      <c r="MF16" s="25">
        <v>0</v>
      </c>
      <c r="MG16" s="25">
        <v>0</v>
      </c>
      <c r="MH16" s="25">
        <v>0</v>
      </c>
      <c r="MI16" s="25">
        <v>0</v>
      </c>
      <c r="MJ16" s="25">
        <v>0</v>
      </c>
      <c r="MK16" s="25">
        <v>0</v>
      </c>
      <c r="ML16" s="25">
        <v>0</v>
      </c>
      <c r="MM16" s="25">
        <v>0</v>
      </c>
      <c r="MN16" s="25">
        <v>0</v>
      </c>
      <c r="MO16" s="25">
        <v>0</v>
      </c>
      <c r="MP16" s="25">
        <v>0</v>
      </c>
      <c r="MQ16" s="25">
        <v>0</v>
      </c>
      <c r="MS16" s="1">
        <f t="shared" si="116"/>
        <v>0</v>
      </c>
      <c r="MT16" s="1">
        <f t="shared" si="117"/>
        <v>0</v>
      </c>
      <c r="MU16" s="1">
        <f t="shared" si="118"/>
        <v>0</v>
      </c>
      <c r="MV16" s="1">
        <f t="shared" si="119"/>
        <v>0</v>
      </c>
      <c r="MW16" s="1">
        <f t="shared" si="120"/>
        <v>0</v>
      </c>
      <c r="MX16" s="1">
        <f t="shared" si="121"/>
        <v>0</v>
      </c>
      <c r="MY16" s="1">
        <f t="shared" si="122"/>
        <v>0</v>
      </c>
      <c r="MZ16" s="1">
        <f t="shared" si="123"/>
        <v>0</v>
      </c>
      <c r="NA16" s="1">
        <f t="shared" si="124"/>
        <v>0</v>
      </c>
      <c r="NB16" s="1">
        <f t="shared" si="125"/>
        <v>0.26331745344304897</v>
      </c>
      <c r="NC16" s="1">
        <f t="shared" si="126"/>
        <v>0</v>
      </c>
      <c r="ND16" s="1">
        <f t="shared" si="127"/>
        <v>0</v>
      </c>
      <c r="NE16" s="1">
        <f t="shared" si="128"/>
        <v>0</v>
      </c>
      <c r="NF16" s="1">
        <f t="shared" si="129"/>
        <v>0</v>
      </c>
      <c r="NG16" s="1">
        <f t="shared" si="130"/>
        <v>0</v>
      </c>
      <c r="NH16" s="1">
        <f t="shared" si="131"/>
        <v>0</v>
      </c>
      <c r="NI16" s="1">
        <f t="shared" si="132"/>
        <v>0</v>
      </c>
      <c r="NJ16" s="1">
        <f t="shared" si="133"/>
        <v>0</v>
      </c>
      <c r="NK16" s="1">
        <f t="shared" si="134"/>
        <v>0</v>
      </c>
      <c r="NL16" s="1">
        <f t="shared" si="135"/>
        <v>0</v>
      </c>
      <c r="NM16" s="1">
        <f t="shared" si="136"/>
        <v>0</v>
      </c>
      <c r="NN16" s="1">
        <f t="shared" si="137"/>
        <v>0</v>
      </c>
      <c r="NO16" s="1">
        <f t="shared" si="138"/>
        <v>0</v>
      </c>
      <c r="NP16" s="1">
        <f t="shared" si="139"/>
        <v>0</v>
      </c>
      <c r="NQ16" s="1">
        <f t="shared" si="140"/>
        <v>0</v>
      </c>
      <c r="NR16" s="1">
        <f t="shared" si="141"/>
        <v>0</v>
      </c>
      <c r="NS16" s="1">
        <f t="shared" si="142"/>
        <v>0</v>
      </c>
      <c r="NT16" s="1">
        <f t="shared" si="143"/>
        <v>0</v>
      </c>
      <c r="NU16" s="1">
        <f t="shared" si="144"/>
        <v>0</v>
      </c>
      <c r="NV16" s="1">
        <f t="shared" si="145"/>
        <v>0</v>
      </c>
      <c r="NW16" s="1">
        <f t="shared" si="146"/>
        <v>0</v>
      </c>
      <c r="NX16" s="1">
        <f t="shared" si="147"/>
        <v>0</v>
      </c>
      <c r="NY16" s="1">
        <f t="shared" si="148"/>
        <v>0</v>
      </c>
      <c r="NZ16" s="1">
        <f t="shared" si="149"/>
        <v>0</v>
      </c>
      <c r="OA16" s="1">
        <f t="shared" si="150"/>
        <v>0</v>
      </c>
      <c r="OB16" s="1">
        <f t="shared" si="151"/>
        <v>0</v>
      </c>
      <c r="OC16" s="1">
        <f t="shared" si="152"/>
        <v>0</v>
      </c>
      <c r="OD16" s="1">
        <f t="shared" si="153"/>
        <v>0</v>
      </c>
      <c r="OE16" s="1">
        <f t="shared" si="154"/>
        <v>0</v>
      </c>
      <c r="OF16" s="1">
        <f t="shared" si="155"/>
        <v>0</v>
      </c>
      <c r="OG16" s="1">
        <f t="shared" si="156"/>
        <v>0</v>
      </c>
      <c r="OH16" s="1">
        <f t="shared" si="157"/>
        <v>0</v>
      </c>
      <c r="OI16" s="1">
        <f t="shared" si="158"/>
        <v>0</v>
      </c>
      <c r="OJ16" s="1">
        <f t="shared" si="159"/>
        <v>0</v>
      </c>
      <c r="OK16" s="1">
        <f t="shared" si="160"/>
        <v>0</v>
      </c>
      <c r="OL16" s="1">
        <f t="shared" si="161"/>
        <v>0</v>
      </c>
      <c r="OM16" s="1">
        <f t="shared" si="162"/>
        <v>0</v>
      </c>
      <c r="ON16" s="1">
        <f t="shared" si="163"/>
        <v>0</v>
      </c>
      <c r="OO16" s="1">
        <f t="shared" si="164"/>
        <v>0</v>
      </c>
      <c r="OP16" s="1">
        <f t="shared" si="165"/>
        <v>0</v>
      </c>
      <c r="OQ16" s="1">
        <f t="shared" si="166"/>
        <v>0</v>
      </c>
      <c r="OR16" s="1">
        <f t="shared" si="167"/>
        <v>0</v>
      </c>
      <c r="OS16" s="1">
        <f t="shared" si="168"/>
        <v>0</v>
      </c>
      <c r="OT16" s="1">
        <f t="shared" si="169"/>
        <v>0</v>
      </c>
      <c r="OU16" s="1">
        <f t="shared" si="170"/>
        <v>0</v>
      </c>
      <c r="OV16" s="1">
        <f t="shared" si="171"/>
        <v>0</v>
      </c>
      <c r="OW16" s="1">
        <f t="shared" si="172"/>
        <v>0</v>
      </c>
      <c r="OX16" s="1">
        <f t="shared" si="173"/>
        <v>0</v>
      </c>
      <c r="OY16" s="1">
        <f t="shared" si="174"/>
        <v>0</v>
      </c>
      <c r="OZ16" s="1">
        <f t="shared" si="175"/>
        <v>0</v>
      </c>
      <c r="PA16" s="1">
        <f t="shared" si="176"/>
        <v>0</v>
      </c>
      <c r="PB16" s="1">
        <f t="shared" si="177"/>
        <v>0</v>
      </c>
      <c r="PC16" s="1">
        <f t="shared" si="178"/>
        <v>0</v>
      </c>
      <c r="PD16" s="1">
        <f t="shared" si="179"/>
        <v>0</v>
      </c>
      <c r="PE16" s="1">
        <f t="shared" si="180"/>
        <v>0</v>
      </c>
      <c r="PF16" s="1">
        <f t="shared" si="181"/>
        <v>0</v>
      </c>
      <c r="PG16" s="1">
        <f t="shared" si="182"/>
        <v>0</v>
      </c>
      <c r="PH16" s="1">
        <f t="shared" si="183"/>
        <v>0</v>
      </c>
      <c r="PI16" s="1">
        <f t="shared" si="184"/>
        <v>0</v>
      </c>
      <c r="PJ16" s="1">
        <f t="shared" si="185"/>
        <v>0</v>
      </c>
      <c r="PK16" s="1">
        <f t="shared" si="186"/>
        <v>0</v>
      </c>
      <c r="PL16" s="1">
        <f t="shared" si="187"/>
        <v>0</v>
      </c>
      <c r="PM16" s="1">
        <f t="shared" si="188"/>
        <v>0</v>
      </c>
      <c r="PN16" s="1">
        <f t="shared" si="189"/>
        <v>0</v>
      </c>
      <c r="PO16" s="1">
        <f t="shared" si="190"/>
        <v>0</v>
      </c>
      <c r="PP16" s="1">
        <f t="shared" si="191"/>
        <v>0</v>
      </c>
      <c r="PR16" s="96">
        <v>8.0478600118059234E-5</v>
      </c>
      <c r="PS16" s="96">
        <v>3.8979600253263874E-4</v>
      </c>
      <c r="PT16" s="96">
        <v>1.3809102917572961E-4</v>
      </c>
      <c r="PU16" s="96">
        <v>1.1106100372711565E-4</v>
      </c>
      <c r="PV16" s="96">
        <v>1.6950880657229814E-2</v>
      </c>
      <c r="PW16" s="96">
        <v>2.0933440208624888E-4</v>
      </c>
      <c r="PX16" s="96">
        <v>2.7377708887651622E-5</v>
      </c>
      <c r="PY16" s="96">
        <v>6.47165775246416E-4</v>
      </c>
      <c r="PZ16" s="96">
        <v>6.9707131615494723E-4</v>
      </c>
      <c r="QA16" s="96">
        <v>1.047294577076783</v>
      </c>
      <c r="QB16" s="96">
        <v>3.1749886771385112E-4</v>
      </c>
      <c r="QC16" s="96">
        <v>5.7621377017797334E-2</v>
      </c>
      <c r="QD16" s="96">
        <v>2.5993179598971169E-2</v>
      </c>
      <c r="QE16" s="96">
        <v>2.0552408424174523E-2</v>
      </c>
      <c r="QF16" s="96">
        <v>5.2638053582561651E-3</v>
      </c>
      <c r="QG16" s="96">
        <v>3.109165756914895E-3</v>
      </c>
      <c r="QH16" s="96">
        <v>8.2705492488805953E-3</v>
      </c>
      <c r="QI16" s="96">
        <v>2.6939124622531751E-3</v>
      </c>
      <c r="QJ16" s="96">
        <v>8.6582473113028212E-3</v>
      </c>
      <c r="QK16" s="96">
        <v>5.7743302528341059E-4</v>
      </c>
      <c r="QL16" s="96">
        <v>4.2788081560514619E-3</v>
      </c>
      <c r="QM16" s="96">
        <v>5.8993215912851992E-5</v>
      </c>
      <c r="QN16" s="96">
        <v>2.5557203840018692E-4</v>
      </c>
      <c r="QO16" s="96">
        <v>4.5449914676664316E-5</v>
      </c>
      <c r="QP16" s="96">
        <v>5.8582845057233705E-5</v>
      </c>
      <c r="QQ16" s="96">
        <v>4.560690949778541E-5</v>
      </c>
      <c r="QR16" s="96">
        <v>4.5987122980047802E-5</v>
      </c>
      <c r="QS16" s="96">
        <v>2.1039001125208232E-4</v>
      </c>
      <c r="QT16" s="96">
        <v>6.9480472074675458E-5</v>
      </c>
      <c r="QU16" s="96">
        <v>1.7296034394657017E-4</v>
      </c>
      <c r="QV16" s="96">
        <v>5.8521975828554061E-5</v>
      </c>
      <c r="QW16" s="96">
        <v>5.6255838959465663E-5</v>
      </c>
      <c r="QX16" s="96">
        <v>1.1242699143863297E-4</v>
      </c>
      <c r="QY16" s="96">
        <v>1.1972331669381868E-4</v>
      </c>
      <c r="QZ16" s="96">
        <v>7.5222854721468873E-5</v>
      </c>
      <c r="RA16" s="96">
        <v>4.7730207783806084E-4</v>
      </c>
      <c r="RB16" s="96">
        <v>8.0551424804430321E-4</v>
      </c>
      <c r="RC16" s="96">
        <v>8.0232171276492298E-5</v>
      </c>
      <c r="RD16" s="96">
        <v>4.5252820455969162E-5</v>
      </c>
      <c r="RE16" s="96">
        <v>9.6465101371940578E-5</v>
      </c>
      <c r="RF16" s="96">
        <v>7.8886870031648969E-5</v>
      </c>
      <c r="RG16" s="96">
        <v>3.3735325837154514E-5</v>
      </c>
      <c r="RH16" s="96">
        <v>3.6510221217432332E-4</v>
      </c>
      <c r="RI16" s="96">
        <v>6.5045232038695602E-5</v>
      </c>
      <c r="RJ16" s="96">
        <v>7.0251753851058038E-6</v>
      </c>
      <c r="RK16" s="96">
        <v>8.4588316581448187E-5</v>
      </c>
      <c r="RL16" s="96">
        <v>1.2366430267735917E-4</v>
      </c>
      <c r="RM16" s="96">
        <v>1.0991345192973183E-3</v>
      </c>
      <c r="RN16" s="96">
        <v>4.6707634775266176E-5</v>
      </c>
      <c r="RO16" s="96">
        <v>2.2100457824593234E-3</v>
      </c>
      <c r="RP16" s="96">
        <v>9.0653023837781045E-4</v>
      </c>
      <c r="RQ16" s="96">
        <v>9.4672582342613992E-4</v>
      </c>
      <c r="RR16" s="96">
        <v>4.0658499449938598E-4</v>
      </c>
      <c r="RS16" s="96">
        <v>2.0824932330218714E-4</v>
      </c>
      <c r="RT16" s="96">
        <v>6.3858304346049526E-4</v>
      </c>
      <c r="RU16" s="96">
        <v>2.7450557024313811E-4</v>
      </c>
      <c r="RV16" s="96">
        <v>7.3154861680531781E-4</v>
      </c>
      <c r="RW16" s="96">
        <v>1.2243641147879748E-4</v>
      </c>
      <c r="RX16" s="96">
        <v>3.4401485096153324E-4</v>
      </c>
      <c r="RY16" s="96">
        <v>2.2476794564617389E-5</v>
      </c>
      <c r="RZ16" s="96">
        <v>5.3433003231058909E-5</v>
      </c>
      <c r="SA16" s="96">
        <v>2.2833231834986006E-5</v>
      </c>
      <c r="SB16" s="96">
        <v>3.5756534612996506E-5</v>
      </c>
      <c r="SC16" s="96">
        <v>2.9438384480875196E-5</v>
      </c>
      <c r="SD16" s="96">
        <v>1.0577616420660062E-5</v>
      </c>
      <c r="SE16" s="96">
        <v>4.5547049242554657E-5</v>
      </c>
      <c r="SF16" s="96">
        <v>3.6402988623251502E-5</v>
      </c>
      <c r="SG16" s="96">
        <v>3.9955544261940027E-5</v>
      </c>
      <c r="SH16" s="96">
        <v>2.3304887456290197E-5</v>
      </c>
      <c r="SI16" s="96">
        <v>3.1551108110405397E-5</v>
      </c>
      <c r="SJ16" s="96">
        <v>4.61580605544456E-5</v>
      </c>
      <c r="SK16" s="96">
        <v>8.34256444931567E-5</v>
      </c>
      <c r="SL16" s="96">
        <v>3.7038468389259426E-5</v>
      </c>
      <c r="SM16" s="96">
        <v>3.4409006326958328E-4</v>
      </c>
      <c r="SN16" s="96">
        <v>6.5220950569930687E-5</v>
      </c>
      <c r="SO16" s="96">
        <v>1.9817217106157193E-5</v>
      </c>
      <c r="SR16" s="96">
        <v>3.3474390682107296E-5</v>
      </c>
      <c r="SS16" s="96">
        <v>3.8020226242982027E-6</v>
      </c>
      <c r="ST16" s="96">
        <v>6.2308793970453633E-5</v>
      </c>
      <c r="SU16" s="96">
        <v>8.0210046058622156E-6</v>
      </c>
      <c r="SV16" s="96">
        <v>4.116632010691252E-3</v>
      </c>
      <c r="SW16" s="96">
        <v>3.9981590300011849E-5</v>
      </c>
      <c r="SX16" s="96">
        <v>3.006973062628922E-6</v>
      </c>
      <c r="SY16" s="96">
        <v>1.9219372789449664E-4</v>
      </c>
      <c r="SZ16" s="96">
        <v>4.576801811624548E-4</v>
      </c>
      <c r="TA16" s="96">
        <v>0.77152363603620955</v>
      </c>
      <c r="TB16" s="96">
        <v>2.8908016304400204E-5</v>
      </c>
      <c r="TC16" s="96">
        <v>2.1061139546211319E-2</v>
      </c>
      <c r="TD16" s="96">
        <v>1.1852578108024328E-2</v>
      </c>
      <c r="TE16" s="96">
        <v>6.7373387675239219E-3</v>
      </c>
      <c r="TF16" s="96">
        <v>1.6726877412537406E-3</v>
      </c>
      <c r="TG16" s="96">
        <v>3.5028561337706446E-4</v>
      </c>
      <c r="TH16" s="96">
        <v>2.2990391902974424E-3</v>
      </c>
      <c r="TI16" s="96">
        <v>6.6355046630597154E-4</v>
      </c>
      <c r="TJ16" s="96">
        <v>4.6880649871524861E-3</v>
      </c>
      <c r="TK16" s="96">
        <v>3.3743837073085142E-4</v>
      </c>
      <c r="TL16" s="96">
        <v>4.2788081560514619E-3</v>
      </c>
      <c r="TM16" s="96">
        <v>5.8991309574235771E-5</v>
      </c>
      <c r="TN16" s="96">
        <v>2.5544559554184693E-4</v>
      </c>
      <c r="TO16" s="96">
        <v>4.5443563180847326E-5</v>
      </c>
      <c r="TP16" s="96">
        <v>5.7726842561545547E-5</v>
      </c>
      <c r="TQ16" s="96">
        <v>4.3525369475227595E-5</v>
      </c>
      <c r="TR16" s="96">
        <v>4.5985882760562193E-5</v>
      </c>
      <c r="TS16" s="96">
        <v>1.9151133996802907E-4</v>
      </c>
      <c r="TT16" s="96">
        <v>6.6544685585155397E-5</v>
      </c>
      <c r="TU16" s="96">
        <v>1.7296034394657017E-4</v>
      </c>
      <c r="TV16" s="96">
        <v>5.7102937419414862E-5</v>
      </c>
      <c r="TW16" s="96">
        <v>5.6250042000250437E-5</v>
      </c>
      <c r="TX16" s="96">
        <v>1.0717781139589228E-4</v>
      </c>
      <c r="TY16" s="96">
        <v>1.1500722856799842E-4</v>
      </c>
      <c r="TZ16" s="96">
        <v>7.3377603676308918E-5</v>
      </c>
      <c r="UA16" s="96">
        <v>4.7730207783806084E-4</v>
      </c>
      <c r="UB16" s="96">
        <v>7.9800028960231955E-4</v>
      </c>
      <c r="UC16" s="96">
        <v>8.0232171276492298E-5</v>
      </c>
      <c r="UD16" s="96">
        <v>3.6874223490901173E-5</v>
      </c>
      <c r="UE16" s="96">
        <v>3.4989436823929906E-6</v>
      </c>
      <c r="UF16" s="96">
        <v>6.4635267752793645E-5</v>
      </c>
      <c r="UG16" s="96">
        <v>1.2394652926020254E-5</v>
      </c>
      <c r="UH16" s="96">
        <v>2.9596936830472329E-4</v>
      </c>
      <c r="UI16" s="96">
        <v>4.779717651102705E-5</v>
      </c>
      <c r="UJ16" s="96">
        <v>5.738943553938627E-6</v>
      </c>
      <c r="UK16" s="96">
        <v>7.2582607491820971E-5</v>
      </c>
      <c r="UL16" s="96">
        <v>1.0821713830221606E-4</v>
      </c>
      <c r="UM16" s="96">
        <v>1.0526310376447025E-3</v>
      </c>
      <c r="UN16" s="96">
        <v>2.9696409816057197E-5</v>
      </c>
      <c r="UO16" s="96">
        <v>1.9807568288854921E-3</v>
      </c>
      <c r="UP16" s="96">
        <v>7.3957077709139974E-4</v>
      </c>
      <c r="UQ16" s="96">
        <v>7.8627438403047799E-4</v>
      </c>
      <c r="UR16" s="96">
        <v>2.7411500402593878E-4</v>
      </c>
      <c r="US16" s="96">
        <v>1.2726406454923996E-4</v>
      </c>
      <c r="UT16" s="96">
        <v>4.2660695518487862E-4</v>
      </c>
      <c r="UU16" s="96">
        <v>9.6061291306849926E-5</v>
      </c>
      <c r="UV16" s="96">
        <v>6.5144291526495217E-4</v>
      </c>
      <c r="UW16" s="96">
        <v>8.4930446477980281E-5</v>
      </c>
      <c r="UX16" s="96">
        <v>3.4401485096153324E-4</v>
      </c>
      <c r="UY16" s="96">
        <v>2.2475034940501594E-5</v>
      </c>
      <c r="UZ16" s="96">
        <v>5.3416027923086164E-5</v>
      </c>
      <c r="VA16" s="96">
        <v>2.2831887287580081E-5</v>
      </c>
      <c r="VB16" s="96">
        <v>3.571688244284969E-5</v>
      </c>
      <c r="VC16" s="96">
        <v>2.8124224655598852E-5</v>
      </c>
      <c r="VD16" s="96">
        <v>1.057738832454113E-5</v>
      </c>
      <c r="VE16" s="96">
        <v>4.2211056088091995E-5</v>
      </c>
      <c r="VF16" s="96">
        <v>3.3960752981028481E-5</v>
      </c>
      <c r="VG16" s="96">
        <v>3.9955544261940027E-5</v>
      </c>
      <c r="VH16" s="96">
        <v>2.2127928166548506E-5</v>
      </c>
      <c r="VI16" s="96">
        <v>3.1549632305765871E-5</v>
      </c>
      <c r="VJ16" s="96">
        <v>4.4926664463437441E-5</v>
      </c>
      <c r="VK16" s="96">
        <v>7.8217330825923297E-5</v>
      </c>
      <c r="VL16" s="96">
        <v>3.6176648687944432E-5</v>
      </c>
      <c r="VM16" s="96">
        <v>3.4409006326958328E-4</v>
      </c>
      <c r="VN16" s="96">
        <v>6.4506959739145262E-5</v>
      </c>
      <c r="VO16" s="96">
        <v>1.9817217106157193E-5</v>
      </c>
    </row>
    <row r="17" spans="1:587">
      <c r="A17" s="17"/>
      <c r="B17" s="17"/>
      <c r="C17" s="17" t="s">
        <v>139</v>
      </c>
      <c r="D17" s="17" t="s">
        <v>51</v>
      </c>
      <c r="E17" s="95">
        <v>0</v>
      </c>
      <c r="F17" s="95">
        <v>2</v>
      </c>
      <c r="G17" s="95">
        <v>420</v>
      </c>
      <c r="H17" s="95">
        <v>0</v>
      </c>
      <c r="I17" s="95">
        <v>867</v>
      </c>
      <c r="J17" s="95">
        <v>2313</v>
      </c>
      <c r="K17" s="95">
        <v>0</v>
      </c>
      <c r="L17" s="95">
        <v>188</v>
      </c>
      <c r="M17" s="95">
        <v>687</v>
      </c>
      <c r="N17" s="95">
        <v>1892</v>
      </c>
      <c r="O17" s="95">
        <v>25840</v>
      </c>
      <c r="P17" s="95">
        <v>5987</v>
      </c>
      <c r="Q17" s="95">
        <v>3437</v>
      </c>
      <c r="R17" s="95">
        <v>3161</v>
      </c>
      <c r="S17" s="95">
        <v>10656</v>
      </c>
      <c r="T17" s="95">
        <v>10001</v>
      </c>
      <c r="U17" s="95">
        <v>12415</v>
      </c>
      <c r="V17" s="95">
        <v>11295</v>
      </c>
      <c r="W17" s="95">
        <v>12752</v>
      </c>
      <c r="X17" s="95">
        <v>4582</v>
      </c>
      <c r="Y17" s="95">
        <v>38725</v>
      </c>
      <c r="Z17" s="95">
        <v>35</v>
      </c>
      <c r="AA17" s="95">
        <v>39</v>
      </c>
      <c r="AB17" s="95">
        <v>1</v>
      </c>
      <c r="AC17" s="95">
        <v>68</v>
      </c>
      <c r="AD17" s="95">
        <v>0</v>
      </c>
      <c r="AE17" s="95">
        <v>0</v>
      </c>
      <c r="AF17" s="95">
        <v>14</v>
      </c>
      <c r="AG17" s="95">
        <v>790</v>
      </c>
      <c r="AH17" s="95">
        <v>859</v>
      </c>
      <c r="AI17" s="95">
        <v>289</v>
      </c>
      <c r="AJ17" s="95">
        <v>2012</v>
      </c>
      <c r="AK17" s="95">
        <v>35</v>
      </c>
      <c r="AL17" s="95">
        <v>2156</v>
      </c>
      <c r="AM17" s="95">
        <v>847</v>
      </c>
      <c r="AN17" s="95">
        <v>65</v>
      </c>
      <c r="AO17" s="95">
        <v>1330</v>
      </c>
      <c r="AP17" s="95">
        <v>0</v>
      </c>
      <c r="AQ17" s="95">
        <v>0</v>
      </c>
      <c r="AR17" s="95">
        <v>3</v>
      </c>
      <c r="AS17" s="95">
        <v>288</v>
      </c>
      <c r="AT17" s="95">
        <v>0</v>
      </c>
      <c r="AU17" s="95">
        <v>137</v>
      </c>
      <c r="AV17" s="95">
        <v>232</v>
      </c>
      <c r="AW17" s="95">
        <v>1</v>
      </c>
      <c r="AX17" s="95">
        <v>129</v>
      </c>
      <c r="AY17" s="95">
        <v>71</v>
      </c>
      <c r="AZ17" s="95">
        <v>-241</v>
      </c>
      <c r="BA17" s="95">
        <v>72959</v>
      </c>
      <c r="BB17" s="95">
        <v>-333</v>
      </c>
      <c r="BC17" s="95">
        <v>1014</v>
      </c>
      <c r="BD17" s="95">
        <v>1374</v>
      </c>
      <c r="BE17" s="95">
        <v>476</v>
      </c>
      <c r="BF17" s="95">
        <v>-12648</v>
      </c>
      <c r="BG17" s="95">
        <v>3120</v>
      </c>
      <c r="BH17" s="95">
        <v>773</v>
      </c>
      <c r="BI17" s="95">
        <v>4974</v>
      </c>
      <c r="BJ17" s="95">
        <v>13</v>
      </c>
      <c r="BK17" s="95">
        <v>1932</v>
      </c>
      <c r="BL17" s="95">
        <v>34</v>
      </c>
      <c r="BM17" s="95">
        <v>5</v>
      </c>
      <c r="BN17" s="95">
        <v>0</v>
      </c>
      <c r="BO17" s="95">
        <v>5</v>
      </c>
      <c r="BP17" s="95">
        <v>0</v>
      </c>
      <c r="BQ17" s="95">
        <v>0</v>
      </c>
      <c r="BR17" s="95">
        <v>3</v>
      </c>
      <c r="BS17" s="95">
        <v>5</v>
      </c>
      <c r="BT17" s="95">
        <v>26</v>
      </c>
      <c r="BU17" s="95">
        <v>11</v>
      </c>
      <c r="BV17" s="95">
        <v>404</v>
      </c>
      <c r="BW17" s="95">
        <v>4</v>
      </c>
      <c r="BX17" s="95">
        <v>90</v>
      </c>
      <c r="BY17" s="95">
        <v>79</v>
      </c>
      <c r="BZ17" s="95">
        <v>6</v>
      </c>
      <c r="CA17" s="95">
        <v>44</v>
      </c>
      <c r="CB17" s="95">
        <v>0</v>
      </c>
      <c r="CC17" s="95">
        <v>228750</v>
      </c>
      <c r="CD17" s="95">
        <v>72</v>
      </c>
      <c r="CE17" s="95">
        <v>0</v>
      </c>
      <c r="CF17" s="95">
        <v>20271</v>
      </c>
      <c r="CG17" s="95">
        <v>3382</v>
      </c>
      <c r="CH17" s="95">
        <v>0</v>
      </c>
      <c r="CI17" s="95">
        <v>0</v>
      </c>
      <c r="CJ17" s="95">
        <v>-28161</v>
      </c>
      <c r="CK17" s="95">
        <v>-1382</v>
      </c>
      <c r="CL17" s="95">
        <v>-5818</v>
      </c>
      <c r="CM17" s="95">
        <v>147942</v>
      </c>
      <c r="CN17" s="95">
        <v>3748</v>
      </c>
      <c r="CO17" s="95">
        <v>3748</v>
      </c>
      <c r="CP17" s="95">
        <v>-2070</v>
      </c>
      <c r="CQ17" s="95">
        <v>151690</v>
      </c>
      <c r="CR17" s="95">
        <v>-124126</v>
      </c>
      <c r="CS17" s="95">
        <v>-343</v>
      </c>
      <c r="CT17" s="95">
        <v>-10003</v>
      </c>
      <c r="CU17" s="95">
        <v>-134472</v>
      </c>
      <c r="CV17" s="95">
        <v>0</v>
      </c>
      <c r="CW17" s="95">
        <v>5</v>
      </c>
      <c r="CX17" s="95">
        <v>1</v>
      </c>
      <c r="CY17" s="95">
        <v>-478</v>
      </c>
      <c r="CZ17" s="95">
        <v>0</v>
      </c>
      <c r="DA17" s="95">
        <v>0</v>
      </c>
      <c r="DB17" s="95">
        <v>-16709</v>
      </c>
      <c r="DC17" s="95">
        <v>-399</v>
      </c>
      <c r="DD17" s="95">
        <v>-17580</v>
      </c>
      <c r="DE17" s="95">
        <v>57410</v>
      </c>
      <c r="DF17" s="95">
        <v>4</v>
      </c>
      <c r="DG17" s="95">
        <v>4</v>
      </c>
      <c r="DH17" s="95">
        <v>-17576</v>
      </c>
      <c r="DI17" s="95">
        <v>57414</v>
      </c>
      <c r="DJ17" s="95">
        <v>0</v>
      </c>
      <c r="DK17" s="95">
        <v>0</v>
      </c>
      <c r="DL17" s="95">
        <v>0</v>
      </c>
      <c r="DM17" s="95">
        <v>0</v>
      </c>
      <c r="DN17" s="95">
        <v>-23398</v>
      </c>
      <c r="DO17" s="95">
        <v>205352</v>
      </c>
      <c r="DP17" s="95">
        <v>3752</v>
      </c>
      <c r="DQ17" s="95">
        <v>-19646</v>
      </c>
      <c r="DR17" s="95">
        <v>209104</v>
      </c>
      <c r="DS17" s="95">
        <v>-134472</v>
      </c>
      <c r="DT17" s="95">
        <v>74632</v>
      </c>
      <c r="DV17" s="96">
        <f t="shared" si="114"/>
        <v>0</v>
      </c>
      <c r="DW17" s="96">
        <f t="shared" si="0"/>
        <v>2.0946795140343527E-4</v>
      </c>
      <c r="DX17" s="96">
        <f t="shared" si="1"/>
        <v>3.6146755828664378E-4</v>
      </c>
      <c r="DY17" s="96">
        <f t="shared" si="2"/>
        <v>0</v>
      </c>
      <c r="DZ17" s="96">
        <f t="shared" si="3"/>
        <v>3.0414222771026856E-3</v>
      </c>
      <c r="EA17" s="96">
        <f t="shared" si="4"/>
        <v>4.5248691739619507E-3</v>
      </c>
      <c r="EB17" s="96">
        <f t="shared" si="5"/>
        <v>0</v>
      </c>
      <c r="EC17" s="96">
        <f t="shared" si="6"/>
        <v>9.3761844913918643E-4</v>
      </c>
      <c r="ED17" s="96">
        <f t="shared" si="7"/>
        <v>4.2111586509580847E-3</v>
      </c>
      <c r="EE17" s="96">
        <f t="shared" si="8"/>
        <v>1.1395050500791992E-2</v>
      </c>
      <c r="EF17" s="96">
        <f t="shared" si="9"/>
        <v>0.34623217922606925</v>
      </c>
      <c r="EG17" s="96">
        <f t="shared" si="10"/>
        <v>2.5885811877121301E-2</v>
      </c>
      <c r="EH17" s="96">
        <f t="shared" si="11"/>
        <v>1.2799839117529858E-2</v>
      </c>
      <c r="EI17" s="96">
        <f t="shared" si="12"/>
        <v>8.8133362701827075E-3</v>
      </c>
      <c r="EJ17" s="96">
        <f t="shared" si="13"/>
        <v>1.9607734898124788E-2</v>
      </c>
      <c r="EK17" s="96">
        <f t="shared" si="14"/>
        <v>3.260054633052345E-2</v>
      </c>
      <c r="EL17" s="96">
        <f t="shared" si="15"/>
        <v>1.8497521496012193E-2</v>
      </c>
      <c r="EM17" s="96">
        <f t="shared" si="16"/>
        <v>2.0017084080614176E-2</v>
      </c>
      <c r="EN17" s="96">
        <f t="shared" si="17"/>
        <v>6.5761924505805735E-3</v>
      </c>
      <c r="EO17" s="96">
        <f t="shared" si="18"/>
        <v>3.5283065360685022E-3</v>
      </c>
      <c r="EP17" s="96">
        <f t="shared" si="19"/>
        <v>4.6399250422955078E-3</v>
      </c>
      <c r="EQ17" s="96">
        <f t="shared" si="20"/>
        <v>2.5122345824163676E-5</v>
      </c>
      <c r="ER17" s="96">
        <f t="shared" si="21"/>
        <v>5.9745392711062086E-5</v>
      </c>
      <c r="ES17" s="96">
        <f t="shared" si="22"/>
        <v>2.1777145756614264E-6</v>
      </c>
      <c r="ET17" s="96">
        <f t="shared" si="23"/>
        <v>2.8165580310569428E-6</v>
      </c>
      <c r="EU17" s="96">
        <f t="shared" si="24"/>
        <v>0</v>
      </c>
      <c r="EV17" s="96">
        <f t="shared" si="25"/>
        <v>0</v>
      </c>
      <c r="EW17" s="96">
        <f t="shared" si="26"/>
        <v>1.8542267827960072E-6</v>
      </c>
      <c r="EX17" s="96">
        <f t="shared" si="27"/>
        <v>3.5050917002977998E-5</v>
      </c>
      <c r="EY17" s="96">
        <f t="shared" si="28"/>
        <v>1.2878734495667856E-4</v>
      </c>
      <c r="EZ17" s="96">
        <f t="shared" si="29"/>
        <v>4.1041569713650553E-5</v>
      </c>
      <c r="FA17" s="96">
        <f t="shared" si="30"/>
        <v>2.7639101470944191E-4</v>
      </c>
      <c r="FB17" s="96">
        <f t="shared" si="31"/>
        <v>5.9366307076463806E-5</v>
      </c>
      <c r="FC17" s="96">
        <f t="shared" si="32"/>
        <v>8.3947635209522746E-5</v>
      </c>
      <c r="FD17" s="96">
        <f t="shared" si="33"/>
        <v>8.4423512994941571E-5</v>
      </c>
      <c r="FE17" s="96">
        <f t="shared" si="34"/>
        <v>2.2425934040152772E-4</v>
      </c>
      <c r="FF17" s="96">
        <f t="shared" si="35"/>
        <v>1.7723573552163941E-3</v>
      </c>
      <c r="FG17" s="96">
        <f t="shared" si="36"/>
        <v>0</v>
      </c>
      <c r="FH17" s="96">
        <f t="shared" si="37"/>
        <v>0</v>
      </c>
      <c r="FI17" s="96">
        <f t="shared" si="38"/>
        <v>3.5783851225060149E-6</v>
      </c>
      <c r="FJ17" s="96">
        <f t="shared" si="39"/>
        <v>7.7463669471774963E-6</v>
      </c>
      <c r="FK17" s="96">
        <f t="shared" si="40"/>
        <v>0</v>
      </c>
      <c r="FL17" s="96">
        <f t="shared" si="41"/>
        <v>1.1740946723097484E-5</v>
      </c>
      <c r="FM17" s="96">
        <f t="shared" si="42"/>
        <v>8.4376654914429169E-6</v>
      </c>
      <c r="FN17" s="96">
        <f t="shared" si="43"/>
        <v>5.9506297670495064E-8</v>
      </c>
      <c r="FO17" s="96">
        <f t="shared" si="44"/>
        <v>9.3495340706805937E-6</v>
      </c>
      <c r="FP17" s="96">
        <f t="shared" si="45"/>
        <v>1.1549447903856539E-5</v>
      </c>
      <c r="FQ17" s="96">
        <f t="shared" si="46"/>
        <v>-8.8678954037256571E-6</v>
      </c>
      <c r="FR17" s="96">
        <f t="shared" si="47"/>
        <v>8.3553567262860534E-3</v>
      </c>
      <c r="FS17" s="96">
        <f t="shared" si="48"/>
        <v>-2.8942267043431827E-5</v>
      </c>
      <c r="FT17" s="96">
        <f t="shared" si="49"/>
        <v>9.9508942016806801E-5</v>
      </c>
      <c r="FU17" s="96">
        <f t="shared" si="50"/>
        <v>8.4055914434749663E-5</v>
      </c>
      <c r="FV17" s="96">
        <f t="shared" si="51"/>
        <v>7.4844638411557767E-5</v>
      </c>
      <c r="FW17" s="96">
        <f t="shared" si="52"/>
        <v>-9.5605893277880708E-4</v>
      </c>
      <c r="FX17" s="96">
        <f t="shared" si="53"/>
        <v>2.027087739569123E-4</v>
      </c>
      <c r="FY17" s="96">
        <f t="shared" si="54"/>
        <v>1.5800688116901382E-4</v>
      </c>
      <c r="FZ17" s="96">
        <f t="shared" si="55"/>
        <v>9.307879097200101E-5</v>
      </c>
      <c r="GA17" s="96">
        <f t="shared" si="56"/>
        <v>1.5062556535278303E-6</v>
      </c>
      <c r="GB17" s="96">
        <f t="shared" si="57"/>
        <v>3.6806639917841176E-5</v>
      </c>
      <c r="GC17" s="96">
        <f t="shared" si="58"/>
        <v>1.462961661755777E-6</v>
      </c>
      <c r="GD17" s="96">
        <f t="shared" si="59"/>
        <v>1.2844159247024009E-6</v>
      </c>
      <c r="GE17" s="96">
        <f t="shared" si="60"/>
        <v>0</v>
      </c>
      <c r="GF17" s="96">
        <f t="shared" si="61"/>
        <v>7.0090898643542059E-8</v>
      </c>
      <c r="GG17" s="96">
        <f t="shared" si="62"/>
        <v>0</v>
      </c>
      <c r="GH17" s="96">
        <f t="shared" si="63"/>
        <v>0</v>
      </c>
      <c r="GI17" s="96">
        <f t="shared" si="64"/>
        <v>6.3212322542730009E-8</v>
      </c>
      <c r="GJ17" s="96">
        <f t="shared" si="65"/>
        <v>1.8224316625486392E-7</v>
      </c>
      <c r="GK17" s="96">
        <f t="shared" si="66"/>
        <v>7.8623187036246041E-7</v>
      </c>
      <c r="GL17" s="96">
        <f t="shared" si="67"/>
        <v>3.0022757523136697E-7</v>
      </c>
      <c r="GM17" s="96">
        <f t="shared" si="68"/>
        <v>6.6990272796827146E-6</v>
      </c>
      <c r="GN17" s="96">
        <f t="shared" si="69"/>
        <v>1.0410612786887208E-6</v>
      </c>
      <c r="GO17" s="96">
        <f t="shared" si="70"/>
        <v>1.8327726135223429E-6</v>
      </c>
      <c r="GP17" s="96">
        <f t="shared" si="71"/>
        <v>1.7644428975913546E-6</v>
      </c>
      <c r="GQ17" s="96">
        <f t="shared" si="72"/>
        <v>5.1126486928661505E-6</v>
      </c>
      <c r="GR17" s="96">
        <f t="shared" si="73"/>
        <v>1.1160218892475096E-5</v>
      </c>
      <c r="GS17" s="96">
        <f t="shared" si="74"/>
        <v>0</v>
      </c>
      <c r="GU17" s="96">
        <f t="shared" si="115"/>
        <v>0</v>
      </c>
      <c r="GV17" s="96">
        <f t="shared" si="75"/>
        <v>2.0946795140343527E-4</v>
      </c>
      <c r="GW17" s="96">
        <f t="shared" si="76"/>
        <v>3.6146755828664378E-4</v>
      </c>
      <c r="GX17" s="96">
        <f t="shared" si="77"/>
        <v>0</v>
      </c>
      <c r="GY17" s="96">
        <f t="shared" si="78"/>
        <v>3.0414222771026856E-3</v>
      </c>
      <c r="GZ17" s="96">
        <f t="shared" si="79"/>
        <v>4.5248691739619507E-3</v>
      </c>
      <c r="HA17" s="96">
        <f t="shared" si="80"/>
        <v>0</v>
      </c>
      <c r="HB17" s="96">
        <f t="shared" si="81"/>
        <v>9.3761844913918643E-4</v>
      </c>
      <c r="HC17" s="96">
        <f t="shared" si="82"/>
        <v>4.2111586509580847E-3</v>
      </c>
      <c r="HD17" s="96">
        <f t="shared" si="83"/>
        <v>1.1395050500791992E-2</v>
      </c>
      <c r="HE17" s="96">
        <f t="shared" si="84"/>
        <v>0.34623217922606925</v>
      </c>
      <c r="HF17" s="96">
        <f t="shared" si="85"/>
        <v>2.5885811877121301E-2</v>
      </c>
      <c r="HG17" s="96">
        <f t="shared" si="86"/>
        <v>1.2799839117529858E-2</v>
      </c>
      <c r="HH17" s="96">
        <f t="shared" si="87"/>
        <v>8.8133362701827075E-3</v>
      </c>
      <c r="HI17" s="96">
        <f t="shared" si="88"/>
        <v>1.9607734898124788E-2</v>
      </c>
      <c r="HJ17" s="96">
        <f t="shared" si="89"/>
        <v>3.260054633052345E-2</v>
      </c>
      <c r="HK17" s="96">
        <f t="shared" si="90"/>
        <v>1.8497521496012193E-2</v>
      </c>
      <c r="HL17" s="96">
        <f t="shared" si="91"/>
        <v>2.0017084080614176E-2</v>
      </c>
      <c r="HM17" s="96">
        <f t="shared" si="92"/>
        <v>6.5761924505805735E-3</v>
      </c>
      <c r="HN17" s="96">
        <f t="shared" si="93"/>
        <v>3.5283065360685022E-3</v>
      </c>
      <c r="HO17" s="96">
        <f t="shared" si="94"/>
        <v>4.6399250422955078E-3</v>
      </c>
      <c r="HP17" s="96">
        <f t="shared" si="95"/>
        <v>2.5122345824163676E-5</v>
      </c>
      <c r="HQ17" s="96">
        <f t="shared" si="96"/>
        <v>5.9745392711062086E-5</v>
      </c>
      <c r="HR17" s="96">
        <f t="shared" si="97"/>
        <v>2.1777145756614264E-6</v>
      </c>
      <c r="HS17" s="96">
        <f t="shared" si="98"/>
        <v>2.8165580310569428E-6</v>
      </c>
      <c r="HT17" s="96">
        <f t="shared" si="99"/>
        <v>0</v>
      </c>
      <c r="HU17" s="96">
        <f t="shared" si="100"/>
        <v>0</v>
      </c>
      <c r="HV17" s="96">
        <f t="shared" si="101"/>
        <v>1.8542267827960072E-6</v>
      </c>
      <c r="HW17" s="96">
        <f t="shared" si="102"/>
        <v>3.5050917002977998E-5</v>
      </c>
      <c r="HX17" s="96">
        <f t="shared" si="103"/>
        <v>1.2878734495667856E-4</v>
      </c>
      <c r="HY17" s="96">
        <f t="shared" si="104"/>
        <v>4.1041569713650553E-5</v>
      </c>
      <c r="HZ17" s="96">
        <f t="shared" si="105"/>
        <v>2.7639101470944191E-4</v>
      </c>
      <c r="IA17" s="96">
        <f t="shared" si="106"/>
        <v>5.9366307076463806E-5</v>
      </c>
      <c r="IB17" s="96">
        <f t="shared" si="107"/>
        <v>8.3947635209522746E-5</v>
      </c>
      <c r="IC17" s="96">
        <f t="shared" si="108"/>
        <v>8.4423512994941571E-5</v>
      </c>
      <c r="ID17" s="96">
        <f t="shared" si="109"/>
        <v>2.2425934040152772E-4</v>
      </c>
      <c r="IE17" s="96">
        <f t="shared" si="110"/>
        <v>1.7723573552163941E-3</v>
      </c>
      <c r="IF17" s="96">
        <f t="shared" si="111"/>
        <v>0</v>
      </c>
      <c r="IG17" s="1">
        <v>0</v>
      </c>
      <c r="IH17" s="1">
        <v>0</v>
      </c>
      <c r="II17" s="1">
        <v>0</v>
      </c>
      <c r="IJ17" s="1">
        <v>0</v>
      </c>
      <c r="IK17" s="1">
        <v>0</v>
      </c>
      <c r="IL17" s="1">
        <v>0</v>
      </c>
      <c r="IM17" s="1">
        <v>0</v>
      </c>
      <c r="IN17" s="1">
        <v>0</v>
      </c>
      <c r="IO17" s="1">
        <v>0</v>
      </c>
      <c r="IP17" s="1">
        <v>0</v>
      </c>
      <c r="IQ17" s="1">
        <v>0</v>
      </c>
      <c r="IR17" s="1">
        <v>0</v>
      </c>
      <c r="IS17" s="1">
        <v>0</v>
      </c>
      <c r="IT17" s="1">
        <v>0</v>
      </c>
      <c r="IU17" s="1">
        <v>0</v>
      </c>
      <c r="IV17" s="1">
        <v>0</v>
      </c>
      <c r="IW17" s="1">
        <v>0</v>
      </c>
      <c r="IX17" s="1">
        <v>0</v>
      </c>
      <c r="IY17" s="1">
        <v>0</v>
      </c>
      <c r="IZ17" s="1">
        <v>0</v>
      </c>
      <c r="JA17" s="1">
        <v>0</v>
      </c>
      <c r="JB17" s="1">
        <v>0</v>
      </c>
      <c r="JC17" s="1">
        <v>0</v>
      </c>
      <c r="JD17" s="1">
        <v>0</v>
      </c>
      <c r="JE17" s="1">
        <v>0</v>
      </c>
      <c r="JF17" s="1">
        <v>0</v>
      </c>
      <c r="JG17" s="1">
        <v>0</v>
      </c>
      <c r="JH17" s="1">
        <v>0</v>
      </c>
      <c r="JI17" s="1">
        <v>0</v>
      </c>
      <c r="JJ17" s="1">
        <v>0</v>
      </c>
      <c r="JK17" s="1">
        <v>0</v>
      </c>
      <c r="JL17" s="1">
        <v>0</v>
      </c>
      <c r="JM17" s="1">
        <v>0</v>
      </c>
      <c r="JN17" s="1">
        <v>0</v>
      </c>
      <c r="JO17" s="1">
        <v>0</v>
      </c>
      <c r="JP17" s="1">
        <v>0</v>
      </c>
      <c r="JQ17" s="1">
        <v>0</v>
      </c>
      <c r="JR17" s="1">
        <v>0</v>
      </c>
      <c r="JT17" s="25">
        <v>0</v>
      </c>
      <c r="JU17" s="25">
        <v>0</v>
      </c>
      <c r="JV17" s="25">
        <v>0</v>
      </c>
      <c r="JW17" s="25">
        <v>0</v>
      </c>
      <c r="JX17" s="25">
        <v>0</v>
      </c>
      <c r="JY17" s="25">
        <v>0</v>
      </c>
      <c r="JZ17" s="25">
        <v>0</v>
      </c>
      <c r="KA17" s="25">
        <v>0</v>
      </c>
      <c r="KB17" s="25">
        <v>0</v>
      </c>
      <c r="KC17" s="25">
        <v>0</v>
      </c>
      <c r="KD17" s="25">
        <v>1</v>
      </c>
      <c r="KE17" s="25">
        <v>0</v>
      </c>
      <c r="KF17" s="25">
        <v>0</v>
      </c>
      <c r="KG17" s="25">
        <v>0</v>
      </c>
      <c r="KH17" s="25">
        <v>0</v>
      </c>
      <c r="KI17" s="25">
        <v>0</v>
      </c>
      <c r="KJ17" s="25">
        <v>0</v>
      </c>
      <c r="KK17" s="25">
        <v>0</v>
      </c>
      <c r="KL17" s="25">
        <v>0</v>
      </c>
      <c r="KM17" s="25">
        <v>0</v>
      </c>
      <c r="KN17" s="25">
        <v>0</v>
      </c>
      <c r="KO17" s="25">
        <v>0</v>
      </c>
      <c r="KP17" s="25">
        <v>0</v>
      </c>
      <c r="KQ17" s="25">
        <v>0</v>
      </c>
      <c r="KR17" s="25">
        <v>0</v>
      </c>
      <c r="KS17" s="25">
        <v>0</v>
      </c>
      <c r="KT17" s="25">
        <v>0</v>
      </c>
      <c r="KU17" s="25">
        <v>0</v>
      </c>
      <c r="KV17" s="25">
        <v>0</v>
      </c>
      <c r="KW17" s="25">
        <v>0</v>
      </c>
      <c r="KX17" s="25">
        <v>0</v>
      </c>
      <c r="KY17" s="25">
        <v>0</v>
      </c>
      <c r="KZ17" s="25">
        <v>0</v>
      </c>
      <c r="LA17" s="25">
        <v>0</v>
      </c>
      <c r="LB17" s="25">
        <v>0</v>
      </c>
      <c r="LC17" s="25">
        <v>0</v>
      </c>
      <c r="LD17" s="25">
        <v>0</v>
      </c>
      <c r="LE17" s="25">
        <v>0</v>
      </c>
      <c r="LF17" s="25">
        <v>0</v>
      </c>
      <c r="LG17" s="25">
        <v>0</v>
      </c>
      <c r="LH17" s="25">
        <v>0</v>
      </c>
      <c r="LI17" s="25">
        <v>0</v>
      </c>
      <c r="LJ17" s="25">
        <v>0</v>
      </c>
      <c r="LK17" s="25">
        <v>0</v>
      </c>
      <c r="LL17" s="25">
        <v>0</v>
      </c>
      <c r="LM17" s="25">
        <v>0</v>
      </c>
      <c r="LN17" s="25">
        <v>0</v>
      </c>
      <c r="LO17" s="25">
        <v>0</v>
      </c>
      <c r="LP17" s="25">
        <v>0</v>
      </c>
      <c r="LQ17" s="25">
        <v>0</v>
      </c>
      <c r="LR17" s="25">
        <v>0</v>
      </c>
      <c r="LS17" s="25">
        <v>0</v>
      </c>
      <c r="LT17" s="25">
        <v>0</v>
      </c>
      <c r="LU17" s="25">
        <v>0</v>
      </c>
      <c r="LV17" s="25">
        <v>0</v>
      </c>
      <c r="LW17" s="25">
        <v>0</v>
      </c>
      <c r="LX17" s="25">
        <v>0</v>
      </c>
      <c r="LY17" s="25">
        <v>0</v>
      </c>
      <c r="LZ17" s="25">
        <v>0</v>
      </c>
      <c r="MA17" s="25">
        <v>0</v>
      </c>
      <c r="MB17" s="25">
        <v>0</v>
      </c>
      <c r="MC17" s="25">
        <v>0</v>
      </c>
      <c r="MD17" s="25">
        <v>0</v>
      </c>
      <c r="ME17" s="25">
        <v>0</v>
      </c>
      <c r="MF17" s="25">
        <v>0</v>
      </c>
      <c r="MG17" s="25">
        <v>0</v>
      </c>
      <c r="MH17" s="25">
        <v>0</v>
      </c>
      <c r="MI17" s="25">
        <v>0</v>
      </c>
      <c r="MJ17" s="25">
        <v>0</v>
      </c>
      <c r="MK17" s="25">
        <v>0</v>
      </c>
      <c r="ML17" s="25">
        <v>0</v>
      </c>
      <c r="MM17" s="25">
        <v>0</v>
      </c>
      <c r="MN17" s="25">
        <v>0</v>
      </c>
      <c r="MO17" s="25">
        <v>0</v>
      </c>
      <c r="MP17" s="25">
        <v>0</v>
      </c>
      <c r="MQ17" s="25">
        <v>0</v>
      </c>
      <c r="MS17" s="1">
        <f t="shared" si="116"/>
        <v>0</v>
      </c>
      <c r="MT17" s="1">
        <f t="shared" si="117"/>
        <v>0</v>
      </c>
      <c r="MU17" s="1">
        <f t="shared" si="118"/>
        <v>0</v>
      </c>
      <c r="MV17" s="1">
        <f t="shared" si="119"/>
        <v>0</v>
      </c>
      <c r="MW17" s="1">
        <f t="shared" si="120"/>
        <v>0</v>
      </c>
      <c r="MX17" s="1">
        <f t="shared" si="121"/>
        <v>0</v>
      </c>
      <c r="MY17" s="1">
        <f t="shared" si="122"/>
        <v>0</v>
      </c>
      <c r="MZ17" s="1">
        <f t="shared" si="123"/>
        <v>0</v>
      </c>
      <c r="NA17" s="1">
        <f t="shared" si="124"/>
        <v>0</v>
      </c>
      <c r="NB17" s="1">
        <f t="shared" si="125"/>
        <v>0</v>
      </c>
      <c r="NC17" s="1">
        <f t="shared" si="126"/>
        <v>0.90895080504522041</v>
      </c>
      <c r="ND17" s="1">
        <f t="shared" si="127"/>
        <v>0</v>
      </c>
      <c r="NE17" s="1">
        <f t="shared" si="128"/>
        <v>0</v>
      </c>
      <c r="NF17" s="1">
        <f t="shared" si="129"/>
        <v>0</v>
      </c>
      <c r="NG17" s="1">
        <f t="shared" si="130"/>
        <v>0</v>
      </c>
      <c r="NH17" s="1">
        <f t="shared" si="131"/>
        <v>0</v>
      </c>
      <c r="NI17" s="1">
        <f t="shared" si="132"/>
        <v>0</v>
      </c>
      <c r="NJ17" s="1">
        <f t="shared" si="133"/>
        <v>0</v>
      </c>
      <c r="NK17" s="1">
        <f t="shared" si="134"/>
        <v>0</v>
      </c>
      <c r="NL17" s="1">
        <f t="shared" si="135"/>
        <v>0</v>
      </c>
      <c r="NM17" s="1">
        <f t="shared" si="136"/>
        <v>0</v>
      </c>
      <c r="NN17" s="1">
        <f t="shared" si="137"/>
        <v>0</v>
      </c>
      <c r="NO17" s="1">
        <f t="shared" si="138"/>
        <v>0</v>
      </c>
      <c r="NP17" s="1">
        <f t="shared" si="139"/>
        <v>0</v>
      </c>
      <c r="NQ17" s="1">
        <f t="shared" si="140"/>
        <v>0</v>
      </c>
      <c r="NR17" s="1">
        <f t="shared" si="141"/>
        <v>0</v>
      </c>
      <c r="NS17" s="1">
        <f t="shared" si="142"/>
        <v>0</v>
      </c>
      <c r="NT17" s="1">
        <f t="shared" si="143"/>
        <v>0</v>
      </c>
      <c r="NU17" s="1">
        <f t="shared" si="144"/>
        <v>0</v>
      </c>
      <c r="NV17" s="1">
        <f t="shared" si="145"/>
        <v>0</v>
      </c>
      <c r="NW17" s="1">
        <f t="shared" si="146"/>
        <v>0</v>
      </c>
      <c r="NX17" s="1">
        <f t="shared" si="147"/>
        <v>0</v>
      </c>
      <c r="NY17" s="1">
        <f t="shared" si="148"/>
        <v>0</v>
      </c>
      <c r="NZ17" s="1">
        <f t="shared" si="149"/>
        <v>0</v>
      </c>
      <c r="OA17" s="1">
        <f t="shared" si="150"/>
        <v>0</v>
      </c>
      <c r="OB17" s="1">
        <f t="shared" si="151"/>
        <v>0</v>
      </c>
      <c r="OC17" s="1">
        <f t="shared" si="152"/>
        <v>0</v>
      </c>
      <c r="OD17" s="1">
        <f t="shared" si="153"/>
        <v>0</v>
      </c>
      <c r="OE17" s="1">
        <f t="shared" si="154"/>
        <v>0</v>
      </c>
      <c r="OF17" s="1">
        <f t="shared" si="155"/>
        <v>0</v>
      </c>
      <c r="OG17" s="1">
        <f t="shared" si="156"/>
        <v>0</v>
      </c>
      <c r="OH17" s="1">
        <f t="shared" si="157"/>
        <v>0</v>
      </c>
      <c r="OI17" s="1">
        <f t="shared" si="158"/>
        <v>0</v>
      </c>
      <c r="OJ17" s="1">
        <f t="shared" si="159"/>
        <v>0</v>
      </c>
      <c r="OK17" s="1">
        <f t="shared" si="160"/>
        <v>0</v>
      </c>
      <c r="OL17" s="1">
        <f t="shared" si="161"/>
        <v>0</v>
      </c>
      <c r="OM17" s="1">
        <f t="shared" si="162"/>
        <v>0</v>
      </c>
      <c r="ON17" s="1">
        <f t="shared" si="163"/>
        <v>0</v>
      </c>
      <c r="OO17" s="1">
        <f t="shared" si="164"/>
        <v>0</v>
      </c>
      <c r="OP17" s="1">
        <f t="shared" si="165"/>
        <v>0</v>
      </c>
      <c r="OQ17" s="1">
        <f t="shared" si="166"/>
        <v>0</v>
      </c>
      <c r="OR17" s="1">
        <f t="shared" si="167"/>
        <v>0</v>
      </c>
      <c r="OS17" s="1">
        <f t="shared" si="168"/>
        <v>0</v>
      </c>
      <c r="OT17" s="1">
        <f t="shared" si="169"/>
        <v>0</v>
      </c>
      <c r="OU17" s="1">
        <f t="shared" si="170"/>
        <v>0</v>
      </c>
      <c r="OV17" s="1">
        <f t="shared" si="171"/>
        <v>0</v>
      </c>
      <c r="OW17" s="1">
        <f t="shared" si="172"/>
        <v>0</v>
      </c>
      <c r="OX17" s="1">
        <f t="shared" si="173"/>
        <v>0</v>
      </c>
      <c r="OY17" s="1">
        <f t="shared" si="174"/>
        <v>0</v>
      </c>
      <c r="OZ17" s="1">
        <f t="shared" si="175"/>
        <v>0</v>
      </c>
      <c r="PA17" s="1">
        <f t="shared" si="176"/>
        <v>0</v>
      </c>
      <c r="PB17" s="1">
        <f t="shared" si="177"/>
        <v>0</v>
      </c>
      <c r="PC17" s="1">
        <f t="shared" si="178"/>
        <v>0</v>
      </c>
      <c r="PD17" s="1">
        <f t="shared" si="179"/>
        <v>0</v>
      </c>
      <c r="PE17" s="1">
        <f t="shared" si="180"/>
        <v>0</v>
      </c>
      <c r="PF17" s="1">
        <f t="shared" si="181"/>
        <v>0</v>
      </c>
      <c r="PG17" s="1">
        <f t="shared" si="182"/>
        <v>0</v>
      </c>
      <c r="PH17" s="1">
        <f t="shared" si="183"/>
        <v>0</v>
      </c>
      <c r="PI17" s="1">
        <f t="shared" si="184"/>
        <v>0</v>
      </c>
      <c r="PJ17" s="1">
        <f t="shared" si="185"/>
        <v>0</v>
      </c>
      <c r="PK17" s="1">
        <f t="shared" si="186"/>
        <v>0</v>
      </c>
      <c r="PL17" s="1">
        <f t="shared" si="187"/>
        <v>0</v>
      </c>
      <c r="PM17" s="1">
        <f t="shared" si="188"/>
        <v>0</v>
      </c>
      <c r="PN17" s="1">
        <f t="shared" si="189"/>
        <v>0</v>
      </c>
      <c r="PO17" s="1">
        <f t="shared" si="190"/>
        <v>0</v>
      </c>
      <c r="PP17" s="1">
        <f t="shared" si="191"/>
        <v>0</v>
      </c>
      <c r="PR17" s="96">
        <v>2.2164324472099894E-5</v>
      </c>
      <c r="PS17" s="96">
        <v>6.3536923923896831E-5</v>
      </c>
      <c r="PT17" s="96">
        <v>7.4878080946064735E-5</v>
      </c>
      <c r="PU17" s="96">
        <v>2.2487481631152397E-5</v>
      </c>
      <c r="PV17" s="96">
        <v>4.6723145119234377E-4</v>
      </c>
      <c r="PW17" s="96">
        <v>5.0134109597336617E-4</v>
      </c>
      <c r="PX17" s="96">
        <v>9.9777839883232197E-6</v>
      </c>
      <c r="PY17" s="96">
        <v>1.5273073335557528E-4</v>
      </c>
      <c r="PZ17" s="96">
        <v>4.5690099860652125E-4</v>
      </c>
      <c r="QA17" s="96">
        <v>1.2158922118474212E-3</v>
      </c>
      <c r="QB17" s="96">
        <v>1.033493862101017</v>
      </c>
      <c r="QC17" s="96">
        <v>3.0255113636383601E-3</v>
      </c>
      <c r="QD17" s="96">
        <v>1.8065687109522575E-3</v>
      </c>
      <c r="QE17" s="96">
        <v>1.193560115684619E-3</v>
      </c>
      <c r="QF17" s="96">
        <v>2.1518508006948805E-3</v>
      </c>
      <c r="QG17" s="96">
        <v>3.4774918456456087E-3</v>
      </c>
      <c r="QH17" s="96">
        <v>2.1021629262056936E-3</v>
      </c>
      <c r="QI17" s="96">
        <v>2.1852522128626784E-3</v>
      </c>
      <c r="QJ17" s="96">
        <v>1.0687234481024568E-3</v>
      </c>
      <c r="QK17" s="96">
        <v>4.0682078479157457E-4</v>
      </c>
      <c r="QL17" s="96">
        <v>6.2242837702865597E-4</v>
      </c>
      <c r="QM17" s="96">
        <v>1.4945386987449601E-5</v>
      </c>
      <c r="QN17" s="96">
        <v>5.039105738153364E-5</v>
      </c>
      <c r="QO17" s="96">
        <v>1.121679170940736E-5</v>
      </c>
      <c r="QP17" s="96">
        <v>1.1071181167979005E-5</v>
      </c>
      <c r="QQ17" s="96">
        <v>1.1125988240795282E-5</v>
      </c>
      <c r="QR17" s="96">
        <v>7.8815420309410621E-6</v>
      </c>
      <c r="QS17" s="96">
        <v>3.1945060656184875E-5</v>
      </c>
      <c r="QT17" s="96">
        <v>2.2424783456398634E-5</v>
      </c>
      <c r="QU17" s="96">
        <v>4.2411981583821749E-5</v>
      </c>
      <c r="QV17" s="96">
        <v>1.8131529647326383E-5</v>
      </c>
      <c r="QW17" s="96">
        <v>6.0919260955885519E-5</v>
      </c>
      <c r="QX17" s="96">
        <v>3.1836635370790511E-5</v>
      </c>
      <c r="QY17" s="96">
        <v>3.2543368965616764E-5</v>
      </c>
      <c r="QZ17" s="96">
        <v>2.8202276450833917E-5</v>
      </c>
      <c r="RA17" s="96">
        <v>9.3695176939787952E-5</v>
      </c>
      <c r="RB17" s="96">
        <v>2.0137986078257037E-4</v>
      </c>
      <c r="RC17" s="96">
        <v>1.6063779836573984E-5</v>
      </c>
      <c r="RD17" s="96">
        <v>1.7683401637401336E-5</v>
      </c>
      <c r="RE17" s="96">
        <v>3.1495905574944048E-5</v>
      </c>
      <c r="RF17" s="96">
        <v>4.0898348840231123E-5</v>
      </c>
      <c r="RG17" s="96">
        <v>1.55865697229851E-5</v>
      </c>
      <c r="RH17" s="96">
        <v>6.4693066027259844E-5</v>
      </c>
      <c r="RI17" s="96">
        <v>7.5950852163973558E-5</v>
      </c>
      <c r="RJ17" s="96">
        <v>2.4075304053869792E-6</v>
      </c>
      <c r="RK17" s="96">
        <v>5.800473773946504E-5</v>
      </c>
      <c r="RL17" s="96">
        <v>1.0969004845035664E-4</v>
      </c>
      <c r="RM17" s="96">
        <v>1.1612586426496956E-4</v>
      </c>
      <c r="RN17" s="96">
        <v>1.1549614614267798E-2</v>
      </c>
      <c r="RO17" s="96">
        <v>5.1829818351433593E-4</v>
      </c>
      <c r="RP17" s="96">
        <v>4.9135997613495219E-4</v>
      </c>
      <c r="RQ17" s="96">
        <v>3.327969830938219E-4</v>
      </c>
      <c r="RR17" s="96">
        <v>3.6502876635323319E-4</v>
      </c>
      <c r="RS17" s="96">
        <v>-7.1921260886702873E-4</v>
      </c>
      <c r="RT17" s="96">
        <v>7.2602509575639374E-4</v>
      </c>
      <c r="RU17" s="96">
        <v>3.667464148828634E-4</v>
      </c>
      <c r="RV17" s="96">
        <v>5.1359531006643546E-4</v>
      </c>
      <c r="RW17" s="96">
        <v>1.2453210415644514E-4</v>
      </c>
      <c r="RX17" s="96">
        <v>1.7084049270582136E-4</v>
      </c>
      <c r="RY17" s="96">
        <v>1.2992801058330087E-5</v>
      </c>
      <c r="RZ17" s="96">
        <v>2.6218490405514461E-5</v>
      </c>
      <c r="SA17" s="96">
        <v>9.8149491260494857E-6</v>
      </c>
      <c r="SB17" s="96">
        <v>1.0971115088994606E-5</v>
      </c>
      <c r="SC17" s="96">
        <v>1.072579132519849E-5</v>
      </c>
      <c r="SD17" s="96">
        <v>4.0340104490223548E-6</v>
      </c>
      <c r="SE17" s="96">
        <v>1.7188143838097837E-5</v>
      </c>
      <c r="SF17" s="96">
        <v>1.4173552418021533E-5</v>
      </c>
      <c r="SG17" s="96">
        <v>1.5846462277473795E-5</v>
      </c>
      <c r="SH17" s="96">
        <v>1.041744368522908E-5</v>
      </c>
      <c r="SI17" s="96">
        <v>3.404149505969902E-5</v>
      </c>
      <c r="SJ17" s="96">
        <v>1.7897905238855228E-5</v>
      </c>
      <c r="SK17" s="96">
        <v>3.7893791229130749E-5</v>
      </c>
      <c r="SL17" s="96">
        <v>1.7422470151224579E-5</v>
      </c>
      <c r="SM17" s="96">
        <v>5.5040014359362937E-5</v>
      </c>
      <c r="SN17" s="96">
        <v>5.5276107125532055E-5</v>
      </c>
      <c r="SO17" s="96">
        <v>7.6978721514954066E-6</v>
      </c>
      <c r="SR17" s="96">
        <v>9.2190626513839445E-6</v>
      </c>
      <c r="SS17" s="96">
        <v>6.1973139967422377E-7</v>
      </c>
      <c r="ST17" s="96">
        <v>3.3786140536573682E-5</v>
      </c>
      <c r="SU17" s="96">
        <v>1.6240821502109052E-6</v>
      </c>
      <c r="SV17" s="96">
        <v>1.1347020767087764E-4</v>
      </c>
      <c r="SW17" s="96">
        <v>9.5753082627610594E-5</v>
      </c>
      <c r="SX17" s="96">
        <v>1.0958889146180725E-6</v>
      </c>
      <c r="SY17" s="96">
        <v>4.5357604079868897E-5</v>
      </c>
      <c r="SZ17" s="96">
        <v>2.9999015447804844E-4</v>
      </c>
      <c r="TA17" s="96">
        <v>8.9572657096252217E-4</v>
      </c>
      <c r="TB17" s="96">
        <v>9.4098784135003596E-2</v>
      </c>
      <c r="TC17" s="96">
        <v>1.1058520348889681E-3</v>
      </c>
      <c r="TD17" s="96">
        <v>8.2377366233879219E-4</v>
      </c>
      <c r="TE17" s="96">
        <v>3.9126406369550823E-4</v>
      </c>
      <c r="TF17" s="96">
        <v>6.8379702712294092E-4</v>
      </c>
      <c r="TG17" s="96">
        <v>3.9178205969127896E-4</v>
      </c>
      <c r="TH17" s="96">
        <v>5.8435719397854653E-4</v>
      </c>
      <c r="TI17" s="96">
        <v>5.3825992683830296E-4</v>
      </c>
      <c r="TJ17" s="96">
        <v>5.7866734430852195E-4</v>
      </c>
      <c r="TK17" s="96">
        <v>2.3773656301029578E-4</v>
      </c>
      <c r="TL17" s="96">
        <v>6.2242837702865597E-4</v>
      </c>
      <c r="TM17" s="96">
        <v>1.4944904034148825E-5</v>
      </c>
      <c r="TN17" s="96">
        <v>5.0366126683441703E-5</v>
      </c>
      <c r="TO17" s="96">
        <v>1.1215224194789805E-5</v>
      </c>
      <c r="TP17" s="96">
        <v>1.0909410965443654E-5</v>
      </c>
      <c r="TQ17" s="96">
        <v>1.0618188215124884E-5</v>
      </c>
      <c r="TR17" s="96">
        <v>7.8813294748738426E-6</v>
      </c>
      <c r="TS17" s="96">
        <v>2.9078573337285185E-5</v>
      </c>
      <c r="TT17" s="96">
        <v>2.1477260010804433E-5</v>
      </c>
      <c r="TU17" s="96">
        <v>4.2411981583821749E-5</v>
      </c>
      <c r="TV17" s="96">
        <v>1.7691877078838624E-5</v>
      </c>
      <c r="TW17" s="96">
        <v>6.0912983448026508E-5</v>
      </c>
      <c r="TX17" s="96">
        <v>3.0350193112771141E-5</v>
      </c>
      <c r="TY17" s="96">
        <v>3.1261434918087517E-5</v>
      </c>
      <c r="TZ17" s="96">
        <v>2.7510461705308991E-5</v>
      </c>
      <c r="UA17" s="96">
        <v>9.3695176939787952E-5</v>
      </c>
      <c r="UB17" s="96">
        <v>1.9950135905693798E-4</v>
      </c>
      <c r="UC17" s="96">
        <v>1.6063779836573984E-5</v>
      </c>
      <c r="UD17" s="96">
        <v>1.4409305265101837E-5</v>
      </c>
      <c r="UE17" s="96">
        <v>1.14240692504732E-6</v>
      </c>
      <c r="UF17" s="96">
        <v>3.3509704807339275E-5</v>
      </c>
      <c r="UG17" s="96">
        <v>5.7266416502444271E-6</v>
      </c>
      <c r="UH17" s="96">
        <v>5.244330285416556E-5</v>
      </c>
      <c r="UI17" s="96">
        <v>5.5810951445060978E-5</v>
      </c>
      <c r="UJ17" s="96">
        <v>1.9667382440301548E-6</v>
      </c>
      <c r="UK17" s="96">
        <v>4.9772064064613007E-5</v>
      </c>
      <c r="UL17" s="96">
        <v>9.5988437136129855E-5</v>
      </c>
      <c r="UM17" s="96">
        <v>1.1121267401989147E-4</v>
      </c>
      <c r="UN17" s="96">
        <v>7.3431697077593096E-3</v>
      </c>
      <c r="UO17" s="96">
        <v>4.6452552003359331E-4</v>
      </c>
      <c r="UP17" s="96">
        <v>4.0086415653604212E-4</v>
      </c>
      <c r="UQ17" s="96">
        <v>2.7639442847595541E-4</v>
      </c>
      <c r="UR17" s="96">
        <v>2.4609826509141148E-4</v>
      </c>
      <c r="US17" s="96">
        <v>-4.3952085139149902E-4</v>
      </c>
      <c r="UT17" s="96">
        <v>4.8502283087572428E-4</v>
      </c>
      <c r="UU17" s="96">
        <v>1.2834032535150803E-4</v>
      </c>
      <c r="UV17" s="96">
        <v>4.5735583168374005E-4</v>
      </c>
      <c r="UW17" s="96">
        <v>8.6384165291227854E-5</v>
      </c>
      <c r="UX17" s="96">
        <v>1.7084049270582136E-4</v>
      </c>
      <c r="UY17" s="96">
        <v>1.29917839005673E-5</v>
      </c>
      <c r="UZ17" s="96">
        <v>2.6210160966360732E-5</v>
      </c>
      <c r="VA17" s="96">
        <v>9.8143711673758257E-6</v>
      </c>
      <c r="VB17" s="96">
        <v>1.0958948682856048E-5</v>
      </c>
      <c r="VC17" s="96">
        <v>1.0246980945402325E-5</v>
      </c>
      <c r="VD17" s="96">
        <v>4.0339234594690785E-6</v>
      </c>
      <c r="VE17" s="96">
        <v>1.5929236156143292E-5</v>
      </c>
      <c r="VF17" s="96">
        <v>1.3222664696948575E-5</v>
      </c>
      <c r="VG17" s="96">
        <v>1.5846462277473795E-5</v>
      </c>
      <c r="VH17" s="96">
        <v>9.891334853178833E-6</v>
      </c>
      <c r="VI17" s="96">
        <v>3.4039902767086987E-5</v>
      </c>
      <c r="VJ17" s="96">
        <v>1.7420428276356676E-5</v>
      </c>
      <c r="VK17" s="96">
        <v>3.5528058822015092E-5</v>
      </c>
      <c r="VL17" s="96">
        <v>1.7017080061545497E-5</v>
      </c>
      <c r="VM17" s="96">
        <v>5.5040014359362937E-5</v>
      </c>
      <c r="VN17" s="96">
        <v>5.4670985101025123E-5</v>
      </c>
      <c r="VO17" s="96">
        <v>7.6978721514954066E-6</v>
      </c>
    </row>
    <row r="18" spans="1:587">
      <c r="A18" s="17"/>
      <c r="B18" s="17"/>
      <c r="C18" s="17" t="s">
        <v>140</v>
      </c>
      <c r="D18" s="17" t="s">
        <v>57</v>
      </c>
      <c r="E18" s="95">
        <v>16</v>
      </c>
      <c r="F18" s="95">
        <v>71</v>
      </c>
      <c r="G18" s="95">
        <v>3142</v>
      </c>
      <c r="H18" s="95">
        <v>72</v>
      </c>
      <c r="I18" s="95">
        <v>3275</v>
      </c>
      <c r="J18" s="95">
        <v>2232</v>
      </c>
      <c r="K18" s="95">
        <v>1</v>
      </c>
      <c r="L18" s="95">
        <v>459</v>
      </c>
      <c r="M18" s="95">
        <v>187</v>
      </c>
      <c r="N18" s="95">
        <v>60</v>
      </c>
      <c r="O18" s="95">
        <v>26</v>
      </c>
      <c r="P18" s="95">
        <v>3398</v>
      </c>
      <c r="Q18" s="95">
        <v>3484</v>
      </c>
      <c r="R18" s="95">
        <v>3512</v>
      </c>
      <c r="S18" s="95">
        <v>5287</v>
      </c>
      <c r="T18" s="95">
        <v>2136</v>
      </c>
      <c r="U18" s="95">
        <v>3920</v>
      </c>
      <c r="V18" s="95">
        <v>2839</v>
      </c>
      <c r="W18" s="95">
        <v>3170</v>
      </c>
      <c r="X18" s="95">
        <v>1775</v>
      </c>
      <c r="Y18" s="95">
        <v>128422</v>
      </c>
      <c r="Z18" s="95">
        <v>227</v>
      </c>
      <c r="AA18" s="95">
        <v>132</v>
      </c>
      <c r="AB18" s="95">
        <v>19</v>
      </c>
      <c r="AC18" s="95">
        <v>16431</v>
      </c>
      <c r="AD18" s="95">
        <v>375</v>
      </c>
      <c r="AE18" s="95">
        <v>707</v>
      </c>
      <c r="AF18" s="95">
        <v>1958</v>
      </c>
      <c r="AG18" s="95">
        <v>1877</v>
      </c>
      <c r="AH18" s="95">
        <v>11932</v>
      </c>
      <c r="AI18" s="95">
        <v>297</v>
      </c>
      <c r="AJ18" s="95">
        <v>595</v>
      </c>
      <c r="AK18" s="95">
        <v>410</v>
      </c>
      <c r="AL18" s="95">
        <v>4561</v>
      </c>
      <c r="AM18" s="95">
        <v>6776</v>
      </c>
      <c r="AN18" s="95">
        <v>27</v>
      </c>
      <c r="AO18" s="95">
        <v>841</v>
      </c>
      <c r="AP18" s="95">
        <v>423</v>
      </c>
      <c r="AQ18" s="95">
        <v>319</v>
      </c>
      <c r="AR18" s="95">
        <v>319</v>
      </c>
      <c r="AS18" s="95">
        <v>8821</v>
      </c>
      <c r="AT18" s="95">
        <v>162</v>
      </c>
      <c r="AU18" s="95">
        <v>2529</v>
      </c>
      <c r="AV18" s="95">
        <v>4611</v>
      </c>
      <c r="AW18" s="95">
        <v>157</v>
      </c>
      <c r="AX18" s="95">
        <v>1836</v>
      </c>
      <c r="AY18" s="95">
        <v>1258</v>
      </c>
      <c r="AZ18" s="95">
        <v>447</v>
      </c>
      <c r="BA18" s="95">
        <v>288</v>
      </c>
      <c r="BB18" s="95">
        <v>12100</v>
      </c>
      <c r="BC18" s="95">
        <v>6903</v>
      </c>
      <c r="BD18" s="95">
        <v>10225</v>
      </c>
      <c r="BE18" s="95">
        <v>4824</v>
      </c>
      <c r="BF18" s="95">
        <v>5244</v>
      </c>
      <c r="BG18" s="95">
        <v>8239</v>
      </c>
      <c r="BH18" s="95">
        <v>2631</v>
      </c>
      <c r="BI18" s="95">
        <v>9946</v>
      </c>
      <c r="BJ18" s="95">
        <v>1686</v>
      </c>
      <c r="BK18" s="95">
        <v>32996</v>
      </c>
      <c r="BL18" s="95">
        <v>213</v>
      </c>
      <c r="BM18" s="95">
        <v>58</v>
      </c>
      <c r="BN18" s="95">
        <v>13</v>
      </c>
      <c r="BO18" s="95">
        <v>4137</v>
      </c>
      <c r="BP18" s="95">
        <v>51</v>
      </c>
      <c r="BQ18" s="95">
        <v>356</v>
      </c>
      <c r="BR18" s="95">
        <v>1183</v>
      </c>
      <c r="BS18" s="95">
        <v>220</v>
      </c>
      <c r="BT18" s="95">
        <v>2509</v>
      </c>
      <c r="BU18" s="95">
        <v>128</v>
      </c>
      <c r="BV18" s="95">
        <v>397</v>
      </c>
      <c r="BW18" s="95">
        <v>179</v>
      </c>
      <c r="BX18" s="95">
        <v>1016</v>
      </c>
      <c r="BY18" s="95">
        <v>2039</v>
      </c>
      <c r="BZ18" s="95">
        <v>8</v>
      </c>
      <c r="CA18" s="95">
        <v>435</v>
      </c>
      <c r="CB18" s="95">
        <v>32</v>
      </c>
      <c r="CC18" s="95">
        <v>343587</v>
      </c>
      <c r="CD18" s="95">
        <v>1702</v>
      </c>
      <c r="CE18" s="95">
        <v>0</v>
      </c>
      <c r="CF18" s="95">
        <v>5585</v>
      </c>
      <c r="CG18" s="95">
        <v>1881</v>
      </c>
      <c r="CH18" s="95">
        <v>1</v>
      </c>
      <c r="CI18" s="95">
        <v>496</v>
      </c>
      <c r="CJ18" s="95">
        <v>15095</v>
      </c>
      <c r="CK18" s="95">
        <v>17</v>
      </c>
      <c r="CL18" s="95">
        <v>24777</v>
      </c>
      <c r="CM18" s="95">
        <v>239849</v>
      </c>
      <c r="CN18" s="95">
        <v>4865</v>
      </c>
      <c r="CO18" s="95">
        <v>4865</v>
      </c>
      <c r="CP18" s="95">
        <v>29642</v>
      </c>
      <c r="CQ18" s="95">
        <v>244714</v>
      </c>
      <c r="CR18" s="95">
        <v>-140113</v>
      </c>
      <c r="CS18" s="95">
        <v>-865</v>
      </c>
      <c r="CT18" s="95">
        <v>-11204</v>
      </c>
      <c r="CU18" s="95">
        <v>-152182</v>
      </c>
      <c r="CV18" s="95">
        <v>0</v>
      </c>
      <c r="CW18" s="95">
        <v>436</v>
      </c>
      <c r="CX18" s="95">
        <v>0</v>
      </c>
      <c r="CY18" s="95">
        <v>3737</v>
      </c>
      <c r="CZ18" s="95">
        <v>4</v>
      </c>
      <c r="DA18" s="95">
        <v>315</v>
      </c>
      <c r="DB18" s="95">
        <v>5300</v>
      </c>
      <c r="DC18" s="95">
        <v>231</v>
      </c>
      <c r="DD18" s="95">
        <v>10023</v>
      </c>
      <c r="DE18" s="95">
        <v>138538</v>
      </c>
      <c r="DF18" s="95">
        <v>215</v>
      </c>
      <c r="DG18" s="95">
        <v>215</v>
      </c>
      <c r="DH18" s="95">
        <v>10238</v>
      </c>
      <c r="DI18" s="95">
        <v>138753</v>
      </c>
      <c r="DJ18" s="95">
        <v>0</v>
      </c>
      <c r="DK18" s="95">
        <v>0</v>
      </c>
      <c r="DL18" s="95">
        <v>0</v>
      </c>
      <c r="DM18" s="95">
        <v>0</v>
      </c>
      <c r="DN18" s="95">
        <v>34800</v>
      </c>
      <c r="DO18" s="95">
        <v>378387</v>
      </c>
      <c r="DP18" s="95">
        <v>5080</v>
      </c>
      <c r="DQ18" s="95">
        <v>39880</v>
      </c>
      <c r="DR18" s="95">
        <v>383467</v>
      </c>
      <c r="DS18" s="95">
        <v>-152182</v>
      </c>
      <c r="DT18" s="95">
        <v>231285</v>
      </c>
      <c r="DV18" s="96">
        <f t="shared" si="114"/>
        <v>1.5730071965079241E-4</v>
      </c>
      <c r="DW18" s="96">
        <f t="shared" si="0"/>
        <v>7.4361122748219525E-3</v>
      </c>
      <c r="DX18" s="96">
        <f t="shared" si="1"/>
        <v>2.7041215908015113E-3</v>
      </c>
      <c r="DY18" s="96">
        <f t="shared" si="2"/>
        <v>8.6855819339895772E-4</v>
      </c>
      <c r="DZ18" s="96">
        <f t="shared" si="3"/>
        <v>1.1488648163219487E-2</v>
      </c>
      <c r="EA18" s="96">
        <f t="shared" si="4"/>
        <v>4.3664107203990809E-3</v>
      </c>
      <c r="EB18" s="96">
        <f t="shared" si="5"/>
        <v>3.3706350276392071E-5</v>
      </c>
      <c r="EC18" s="96">
        <f t="shared" si="6"/>
        <v>2.2891854689089711E-3</v>
      </c>
      <c r="ED18" s="96">
        <f t="shared" si="7"/>
        <v>1.1462688030992167E-3</v>
      </c>
      <c r="EE18" s="96">
        <f t="shared" si="8"/>
        <v>3.6136523786866784E-4</v>
      </c>
      <c r="EF18" s="96">
        <f t="shared" si="9"/>
        <v>3.4837603172901705E-4</v>
      </c>
      <c r="EG18" s="96">
        <f t="shared" si="10"/>
        <v>1.4691830425665305E-2</v>
      </c>
      <c r="EH18" s="96">
        <f t="shared" si="11"/>
        <v>1.2974873286434107E-2</v>
      </c>
      <c r="EI18" s="96">
        <f t="shared" si="12"/>
        <v>9.7919762672830334E-3</v>
      </c>
      <c r="EJ18" s="96">
        <f t="shared" si="13"/>
        <v>9.7284247753740387E-3</v>
      </c>
      <c r="EK18" s="96">
        <f t="shared" si="14"/>
        <v>6.9627804181579926E-3</v>
      </c>
      <c r="EL18" s="96">
        <f t="shared" si="15"/>
        <v>5.8405384022849616E-3</v>
      </c>
      <c r="EM18" s="96">
        <f t="shared" si="16"/>
        <v>5.0312971850255553E-3</v>
      </c>
      <c r="EN18" s="96">
        <f t="shared" si="17"/>
        <v>1.6347655323353527E-3</v>
      </c>
      <c r="EO18" s="96">
        <f t="shared" si="18"/>
        <v>1.3668145136450441E-3</v>
      </c>
      <c r="EP18" s="96">
        <f t="shared" si="19"/>
        <v>1.5387177631547417E-2</v>
      </c>
      <c r="EQ18" s="96">
        <f t="shared" si="20"/>
        <v>1.62936357202433E-4</v>
      </c>
      <c r="ER18" s="96">
        <f t="shared" si="21"/>
        <v>2.022151753297486E-4</v>
      </c>
      <c r="ES18" s="96">
        <f t="shared" si="22"/>
        <v>4.1376576937567102E-5</v>
      </c>
      <c r="ET18" s="96">
        <f t="shared" si="23"/>
        <v>6.8057154423965631E-4</v>
      </c>
      <c r="EU18" s="96">
        <f t="shared" si="24"/>
        <v>3.362734694221602E-5</v>
      </c>
      <c r="EV18" s="96">
        <f t="shared" si="25"/>
        <v>4.7807873747181823E-5</v>
      </c>
      <c r="EW18" s="96">
        <f t="shared" si="26"/>
        <v>2.5932686005104155E-4</v>
      </c>
      <c r="EX18" s="96">
        <f t="shared" si="27"/>
        <v>8.3279204069100892E-5</v>
      </c>
      <c r="EY18" s="96">
        <f t="shared" si="28"/>
        <v>1.7889296857079031E-3</v>
      </c>
      <c r="EZ18" s="96">
        <f t="shared" si="29"/>
        <v>4.2177668529253338E-5</v>
      </c>
      <c r="FA18" s="96">
        <f t="shared" si="30"/>
        <v>8.1735911407613282E-5</v>
      </c>
      <c r="FB18" s="96">
        <f t="shared" si="31"/>
        <v>6.9543388289571885E-4</v>
      </c>
      <c r="FC18" s="96">
        <f t="shared" si="32"/>
        <v>1.7759052142422691E-4</v>
      </c>
      <c r="FD18" s="96">
        <f t="shared" si="33"/>
        <v>6.7538810395953257E-4</v>
      </c>
      <c r="FE18" s="96">
        <f t="shared" si="34"/>
        <v>9.3153879859096125E-5</v>
      </c>
      <c r="FF18" s="96">
        <f t="shared" si="35"/>
        <v>1.1207161922834493E-3</v>
      </c>
      <c r="FG18" s="96">
        <f t="shared" si="36"/>
        <v>1.3775150273700513E-5</v>
      </c>
      <c r="FH18" s="96">
        <f t="shared" si="37"/>
        <v>2.4949346569574343E-5</v>
      </c>
      <c r="FI18" s="96">
        <f t="shared" si="38"/>
        <v>3.8050161802647287E-4</v>
      </c>
      <c r="FJ18" s="96">
        <f t="shared" si="39"/>
        <v>2.3725938486476633E-4</v>
      </c>
      <c r="FK18" s="96">
        <f t="shared" si="40"/>
        <v>4.624470184156679E-5</v>
      </c>
      <c r="FL18" s="96">
        <f t="shared" si="41"/>
        <v>2.1673616250155868E-4</v>
      </c>
      <c r="FM18" s="96">
        <f t="shared" si="42"/>
        <v>1.6769860164242797E-4</v>
      </c>
      <c r="FN18" s="96">
        <f t="shared" si="43"/>
        <v>9.342488734267725E-6</v>
      </c>
      <c r="FO18" s="96">
        <f t="shared" si="44"/>
        <v>1.3306778723852378E-4</v>
      </c>
      <c r="FP18" s="96">
        <f t="shared" si="45"/>
        <v>2.0463669666269757E-4</v>
      </c>
      <c r="FQ18" s="96">
        <f t="shared" si="46"/>
        <v>1.6447922180354225E-5</v>
      </c>
      <c r="FR18" s="96">
        <f t="shared" si="47"/>
        <v>3.298212334558291E-5</v>
      </c>
      <c r="FS18" s="96">
        <f t="shared" si="48"/>
        <v>1.0516559496262015E-3</v>
      </c>
      <c r="FT18" s="96">
        <f t="shared" si="49"/>
        <v>6.7742625911441554E-4</v>
      </c>
      <c r="FU18" s="96">
        <f t="shared" si="50"/>
        <v>6.2552527299513489E-4</v>
      </c>
      <c r="FV18" s="96">
        <f t="shared" si="51"/>
        <v>7.585095287759553E-4</v>
      </c>
      <c r="FW18" s="96">
        <f t="shared" si="52"/>
        <v>3.9639255562081468E-4</v>
      </c>
      <c r="FX18" s="96">
        <f t="shared" si="53"/>
        <v>5.3529409892019242E-4</v>
      </c>
      <c r="FY18" s="96">
        <f t="shared" si="54"/>
        <v>5.3779573655326693E-4</v>
      </c>
      <c r="FZ18" s="96">
        <f t="shared" si="55"/>
        <v>1.8612015581172538E-4</v>
      </c>
      <c r="GA18" s="96">
        <f t="shared" si="56"/>
        <v>1.9534977168060938E-4</v>
      </c>
      <c r="GB18" s="96">
        <f t="shared" si="57"/>
        <v>6.2860863909373064E-4</v>
      </c>
      <c r="GC18" s="96">
        <f t="shared" si="58"/>
        <v>9.1650245280582491E-6</v>
      </c>
      <c r="GD18" s="96">
        <f t="shared" si="59"/>
        <v>1.489922472654785E-5</v>
      </c>
      <c r="GE18" s="96">
        <f t="shared" si="60"/>
        <v>2.9260938470323669E-6</v>
      </c>
      <c r="GF18" s="96">
        <f t="shared" si="61"/>
        <v>5.7993209537666696E-5</v>
      </c>
      <c r="GG18" s="96">
        <f t="shared" si="62"/>
        <v>2.0990603371189683E-6</v>
      </c>
      <c r="GH18" s="96">
        <f t="shared" si="63"/>
        <v>5.3996184835857057E-6</v>
      </c>
      <c r="GI18" s="96">
        <f t="shared" si="64"/>
        <v>2.4926725856016529E-5</v>
      </c>
      <c r="GJ18" s="96">
        <f t="shared" si="65"/>
        <v>8.0186993152140132E-6</v>
      </c>
      <c r="GK18" s="96">
        <f t="shared" si="66"/>
        <v>7.5871375489977428E-5</v>
      </c>
      <c r="GL18" s="96">
        <f t="shared" si="67"/>
        <v>3.4935572390559066E-6</v>
      </c>
      <c r="GM18" s="96">
        <f t="shared" si="68"/>
        <v>6.5829550248367269E-6</v>
      </c>
      <c r="GN18" s="96">
        <f t="shared" si="69"/>
        <v>4.6587492221320255E-5</v>
      </c>
      <c r="GO18" s="96">
        <f t="shared" si="70"/>
        <v>2.0689966392652227E-5</v>
      </c>
      <c r="GP18" s="96">
        <f t="shared" si="71"/>
        <v>4.5540494534035089E-5</v>
      </c>
      <c r="GQ18" s="96">
        <f t="shared" si="72"/>
        <v>6.8168649238215345E-6</v>
      </c>
      <c r="GR18" s="96">
        <f t="shared" si="73"/>
        <v>1.1033398223242424E-4</v>
      </c>
      <c r="GS18" s="96">
        <f t="shared" si="74"/>
        <v>6.208358887843901E-7</v>
      </c>
      <c r="GU18" s="96">
        <f t="shared" si="115"/>
        <v>1.5730071965079241E-4</v>
      </c>
      <c r="GV18" s="96">
        <f t="shared" si="75"/>
        <v>7.4361122748219525E-3</v>
      </c>
      <c r="GW18" s="96">
        <f t="shared" si="76"/>
        <v>2.7041215908015113E-3</v>
      </c>
      <c r="GX18" s="96">
        <f t="shared" si="77"/>
        <v>8.6855819339895772E-4</v>
      </c>
      <c r="GY18" s="96">
        <f t="shared" si="78"/>
        <v>1.1488648163219487E-2</v>
      </c>
      <c r="GZ18" s="96">
        <f t="shared" si="79"/>
        <v>4.3664107203990809E-3</v>
      </c>
      <c r="HA18" s="96">
        <f t="shared" si="80"/>
        <v>3.3706350276392071E-5</v>
      </c>
      <c r="HB18" s="96">
        <f t="shared" si="81"/>
        <v>2.2891854689089711E-3</v>
      </c>
      <c r="HC18" s="96">
        <f t="shared" si="82"/>
        <v>1.1462688030992167E-3</v>
      </c>
      <c r="HD18" s="96">
        <f t="shared" si="83"/>
        <v>3.6136523786866784E-4</v>
      </c>
      <c r="HE18" s="96">
        <f t="shared" si="84"/>
        <v>3.4837603172901705E-4</v>
      </c>
      <c r="HF18" s="96">
        <f t="shared" si="85"/>
        <v>1.4691830425665305E-2</v>
      </c>
      <c r="HG18" s="96">
        <f t="shared" si="86"/>
        <v>1.2974873286434107E-2</v>
      </c>
      <c r="HH18" s="96">
        <f t="shared" si="87"/>
        <v>9.7919762672830334E-3</v>
      </c>
      <c r="HI18" s="96">
        <f t="shared" si="88"/>
        <v>9.7284247753740387E-3</v>
      </c>
      <c r="HJ18" s="96">
        <f t="shared" si="89"/>
        <v>6.9627804181579926E-3</v>
      </c>
      <c r="HK18" s="96">
        <f t="shared" si="90"/>
        <v>5.8405384022849616E-3</v>
      </c>
      <c r="HL18" s="96">
        <f t="shared" si="91"/>
        <v>5.0312971850255553E-3</v>
      </c>
      <c r="HM18" s="96">
        <f t="shared" si="92"/>
        <v>1.6347655323353527E-3</v>
      </c>
      <c r="HN18" s="96">
        <f t="shared" si="93"/>
        <v>1.3668145136450441E-3</v>
      </c>
      <c r="HO18" s="96">
        <f t="shared" si="94"/>
        <v>1.5387177631547417E-2</v>
      </c>
      <c r="HP18" s="96">
        <f t="shared" si="95"/>
        <v>1.62936357202433E-4</v>
      </c>
      <c r="HQ18" s="96">
        <f t="shared" si="96"/>
        <v>2.022151753297486E-4</v>
      </c>
      <c r="HR18" s="96">
        <f t="shared" si="97"/>
        <v>4.1376576937567102E-5</v>
      </c>
      <c r="HS18" s="96">
        <f t="shared" si="98"/>
        <v>6.8057154423965631E-4</v>
      </c>
      <c r="HT18" s="96">
        <f t="shared" si="99"/>
        <v>3.362734694221602E-5</v>
      </c>
      <c r="HU18" s="96">
        <f t="shared" si="100"/>
        <v>4.7807873747181823E-5</v>
      </c>
      <c r="HV18" s="96">
        <f t="shared" si="101"/>
        <v>2.5932686005104155E-4</v>
      </c>
      <c r="HW18" s="96">
        <f t="shared" si="102"/>
        <v>8.3279204069100892E-5</v>
      </c>
      <c r="HX18" s="96">
        <f t="shared" si="103"/>
        <v>1.7889296857079031E-3</v>
      </c>
      <c r="HY18" s="96">
        <f t="shared" si="104"/>
        <v>4.2177668529253338E-5</v>
      </c>
      <c r="HZ18" s="96">
        <f t="shared" si="105"/>
        <v>8.1735911407613282E-5</v>
      </c>
      <c r="IA18" s="96">
        <f t="shared" si="106"/>
        <v>6.9543388289571885E-4</v>
      </c>
      <c r="IB18" s="96">
        <f t="shared" si="107"/>
        <v>1.7759052142422691E-4</v>
      </c>
      <c r="IC18" s="96">
        <f t="shared" si="108"/>
        <v>6.7538810395953257E-4</v>
      </c>
      <c r="ID18" s="96">
        <f t="shared" si="109"/>
        <v>9.3153879859096125E-5</v>
      </c>
      <c r="IE18" s="96">
        <f t="shared" si="110"/>
        <v>1.1207161922834493E-3</v>
      </c>
      <c r="IF18" s="96">
        <f t="shared" si="111"/>
        <v>1.3775150273700513E-5</v>
      </c>
      <c r="IG18" s="1">
        <v>0</v>
      </c>
      <c r="IH18" s="1">
        <v>0</v>
      </c>
      <c r="II18" s="1">
        <v>0</v>
      </c>
      <c r="IJ18" s="1">
        <v>0</v>
      </c>
      <c r="IK18" s="1">
        <v>0</v>
      </c>
      <c r="IL18" s="1">
        <v>0</v>
      </c>
      <c r="IM18" s="1">
        <v>0</v>
      </c>
      <c r="IN18" s="1">
        <v>0</v>
      </c>
      <c r="IO18" s="1">
        <v>0</v>
      </c>
      <c r="IP18" s="1">
        <v>0</v>
      </c>
      <c r="IQ18" s="1">
        <v>0</v>
      </c>
      <c r="IR18" s="1">
        <v>0</v>
      </c>
      <c r="IS18" s="1">
        <v>0</v>
      </c>
      <c r="IT18" s="1">
        <v>0</v>
      </c>
      <c r="IU18" s="1">
        <v>0</v>
      </c>
      <c r="IV18" s="1">
        <v>0</v>
      </c>
      <c r="IW18" s="1">
        <v>0</v>
      </c>
      <c r="IX18" s="1">
        <v>0</v>
      </c>
      <c r="IY18" s="1">
        <v>0</v>
      </c>
      <c r="IZ18" s="1">
        <v>0</v>
      </c>
      <c r="JA18" s="1">
        <v>0</v>
      </c>
      <c r="JB18" s="1">
        <v>0</v>
      </c>
      <c r="JC18" s="1">
        <v>0</v>
      </c>
      <c r="JD18" s="1">
        <v>0</v>
      </c>
      <c r="JE18" s="1">
        <v>0</v>
      </c>
      <c r="JF18" s="1">
        <v>0</v>
      </c>
      <c r="JG18" s="1">
        <v>0</v>
      </c>
      <c r="JH18" s="1">
        <v>0</v>
      </c>
      <c r="JI18" s="1">
        <v>0</v>
      </c>
      <c r="JJ18" s="1">
        <v>0</v>
      </c>
      <c r="JK18" s="1">
        <v>0</v>
      </c>
      <c r="JL18" s="1">
        <v>0</v>
      </c>
      <c r="JM18" s="1">
        <v>0</v>
      </c>
      <c r="JN18" s="1">
        <v>0</v>
      </c>
      <c r="JO18" s="1">
        <v>0</v>
      </c>
      <c r="JP18" s="1">
        <v>0</v>
      </c>
      <c r="JQ18" s="1">
        <v>0</v>
      </c>
      <c r="JR18" s="1">
        <v>0</v>
      </c>
      <c r="JT18" s="25">
        <v>0</v>
      </c>
      <c r="JU18" s="25">
        <v>0</v>
      </c>
      <c r="JV18" s="25">
        <v>0</v>
      </c>
      <c r="JW18" s="25">
        <v>0</v>
      </c>
      <c r="JX18" s="25">
        <v>0</v>
      </c>
      <c r="JY18" s="25">
        <v>0</v>
      </c>
      <c r="JZ18" s="25">
        <v>0</v>
      </c>
      <c r="KA18" s="25">
        <v>0</v>
      </c>
      <c r="KB18" s="25">
        <v>0</v>
      </c>
      <c r="KC18" s="25">
        <v>0</v>
      </c>
      <c r="KD18" s="25">
        <v>0</v>
      </c>
      <c r="KE18" s="25">
        <v>1</v>
      </c>
      <c r="KF18" s="25">
        <v>0</v>
      </c>
      <c r="KG18" s="25">
        <v>0</v>
      </c>
      <c r="KH18" s="25">
        <v>0</v>
      </c>
      <c r="KI18" s="25">
        <v>0</v>
      </c>
      <c r="KJ18" s="25">
        <v>0</v>
      </c>
      <c r="KK18" s="25">
        <v>0</v>
      </c>
      <c r="KL18" s="25">
        <v>0</v>
      </c>
      <c r="KM18" s="25">
        <v>0</v>
      </c>
      <c r="KN18" s="25">
        <v>0</v>
      </c>
      <c r="KO18" s="25">
        <v>0</v>
      </c>
      <c r="KP18" s="25">
        <v>0</v>
      </c>
      <c r="KQ18" s="25">
        <v>0</v>
      </c>
      <c r="KR18" s="25">
        <v>0</v>
      </c>
      <c r="KS18" s="25">
        <v>0</v>
      </c>
      <c r="KT18" s="25">
        <v>0</v>
      </c>
      <c r="KU18" s="25">
        <v>0</v>
      </c>
      <c r="KV18" s="25">
        <v>0</v>
      </c>
      <c r="KW18" s="25">
        <v>0</v>
      </c>
      <c r="KX18" s="25">
        <v>0</v>
      </c>
      <c r="KY18" s="25">
        <v>0</v>
      </c>
      <c r="KZ18" s="25">
        <v>0</v>
      </c>
      <c r="LA18" s="25">
        <v>0</v>
      </c>
      <c r="LB18" s="25">
        <v>0</v>
      </c>
      <c r="LC18" s="25">
        <v>0</v>
      </c>
      <c r="LD18" s="25">
        <v>0</v>
      </c>
      <c r="LE18" s="25">
        <v>0</v>
      </c>
      <c r="LF18" s="25">
        <v>0</v>
      </c>
      <c r="LG18" s="25">
        <v>0</v>
      </c>
      <c r="LH18" s="25">
        <v>0</v>
      </c>
      <c r="LI18" s="25">
        <v>0</v>
      </c>
      <c r="LJ18" s="25">
        <v>0</v>
      </c>
      <c r="LK18" s="25">
        <v>0</v>
      </c>
      <c r="LL18" s="25">
        <v>0</v>
      </c>
      <c r="LM18" s="25">
        <v>0</v>
      </c>
      <c r="LN18" s="25">
        <v>0</v>
      </c>
      <c r="LO18" s="25">
        <v>0</v>
      </c>
      <c r="LP18" s="25">
        <v>0</v>
      </c>
      <c r="LQ18" s="25">
        <v>0</v>
      </c>
      <c r="LR18" s="25">
        <v>0</v>
      </c>
      <c r="LS18" s="25">
        <v>0</v>
      </c>
      <c r="LT18" s="25">
        <v>0</v>
      </c>
      <c r="LU18" s="25">
        <v>0</v>
      </c>
      <c r="LV18" s="25">
        <v>0</v>
      </c>
      <c r="LW18" s="25">
        <v>0</v>
      </c>
      <c r="LX18" s="25">
        <v>0</v>
      </c>
      <c r="LY18" s="25">
        <v>0</v>
      </c>
      <c r="LZ18" s="25">
        <v>0</v>
      </c>
      <c r="MA18" s="25">
        <v>0</v>
      </c>
      <c r="MB18" s="25">
        <v>0</v>
      </c>
      <c r="MC18" s="25">
        <v>0</v>
      </c>
      <c r="MD18" s="25">
        <v>0</v>
      </c>
      <c r="ME18" s="25">
        <v>0</v>
      </c>
      <c r="MF18" s="25">
        <v>0</v>
      </c>
      <c r="MG18" s="25">
        <v>0</v>
      </c>
      <c r="MH18" s="25">
        <v>0</v>
      </c>
      <c r="MI18" s="25">
        <v>0</v>
      </c>
      <c r="MJ18" s="25">
        <v>0</v>
      </c>
      <c r="MK18" s="25">
        <v>0</v>
      </c>
      <c r="ML18" s="25">
        <v>0</v>
      </c>
      <c r="MM18" s="25">
        <v>0</v>
      </c>
      <c r="MN18" s="25">
        <v>0</v>
      </c>
      <c r="MO18" s="25">
        <v>0</v>
      </c>
      <c r="MP18" s="25">
        <v>0</v>
      </c>
      <c r="MQ18" s="25">
        <v>0</v>
      </c>
      <c r="MS18" s="1">
        <f t="shared" si="116"/>
        <v>0</v>
      </c>
      <c r="MT18" s="1">
        <f t="shared" si="117"/>
        <v>0</v>
      </c>
      <c r="MU18" s="1">
        <f t="shared" si="118"/>
        <v>0</v>
      </c>
      <c r="MV18" s="1">
        <f t="shared" si="119"/>
        <v>0</v>
      </c>
      <c r="MW18" s="1">
        <f t="shared" si="120"/>
        <v>0</v>
      </c>
      <c r="MX18" s="1">
        <f t="shared" si="121"/>
        <v>0</v>
      </c>
      <c r="MY18" s="1">
        <f t="shared" si="122"/>
        <v>0</v>
      </c>
      <c r="MZ18" s="1">
        <f t="shared" si="123"/>
        <v>0</v>
      </c>
      <c r="NA18" s="1">
        <f t="shared" si="124"/>
        <v>0</v>
      </c>
      <c r="NB18" s="1">
        <f t="shared" si="125"/>
        <v>0</v>
      </c>
      <c r="NC18" s="1">
        <f t="shared" si="126"/>
        <v>0</v>
      </c>
      <c r="ND18" s="1">
        <f t="shared" si="127"/>
        <v>0.63449086717059489</v>
      </c>
      <c r="NE18" s="1">
        <f t="shared" si="128"/>
        <v>0</v>
      </c>
      <c r="NF18" s="1">
        <f t="shared" si="129"/>
        <v>0</v>
      </c>
      <c r="NG18" s="1">
        <f t="shared" si="130"/>
        <v>0</v>
      </c>
      <c r="NH18" s="1">
        <f t="shared" si="131"/>
        <v>0</v>
      </c>
      <c r="NI18" s="1">
        <f t="shared" si="132"/>
        <v>0</v>
      </c>
      <c r="NJ18" s="1">
        <f t="shared" si="133"/>
        <v>0</v>
      </c>
      <c r="NK18" s="1">
        <f t="shared" si="134"/>
        <v>0</v>
      </c>
      <c r="NL18" s="1">
        <f t="shared" si="135"/>
        <v>0</v>
      </c>
      <c r="NM18" s="1">
        <f t="shared" si="136"/>
        <v>0</v>
      </c>
      <c r="NN18" s="1">
        <f t="shared" si="137"/>
        <v>0</v>
      </c>
      <c r="NO18" s="1">
        <f t="shared" si="138"/>
        <v>0</v>
      </c>
      <c r="NP18" s="1">
        <f t="shared" si="139"/>
        <v>0</v>
      </c>
      <c r="NQ18" s="1">
        <f t="shared" si="140"/>
        <v>0</v>
      </c>
      <c r="NR18" s="1">
        <f t="shared" si="141"/>
        <v>0</v>
      </c>
      <c r="NS18" s="1">
        <f t="shared" si="142"/>
        <v>0</v>
      </c>
      <c r="NT18" s="1">
        <f t="shared" si="143"/>
        <v>0</v>
      </c>
      <c r="NU18" s="1">
        <f t="shared" si="144"/>
        <v>0</v>
      </c>
      <c r="NV18" s="1">
        <f t="shared" si="145"/>
        <v>0</v>
      </c>
      <c r="NW18" s="1">
        <f t="shared" si="146"/>
        <v>0</v>
      </c>
      <c r="NX18" s="1">
        <f t="shared" si="147"/>
        <v>0</v>
      </c>
      <c r="NY18" s="1">
        <f t="shared" si="148"/>
        <v>0</v>
      </c>
      <c r="NZ18" s="1">
        <f t="shared" si="149"/>
        <v>0</v>
      </c>
      <c r="OA18" s="1">
        <f t="shared" si="150"/>
        <v>0</v>
      </c>
      <c r="OB18" s="1">
        <f t="shared" si="151"/>
        <v>0</v>
      </c>
      <c r="OC18" s="1">
        <f t="shared" si="152"/>
        <v>0</v>
      </c>
      <c r="OD18" s="1">
        <f t="shared" si="153"/>
        <v>0</v>
      </c>
      <c r="OE18" s="1">
        <f t="shared" si="154"/>
        <v>0</v>
      </c>
      <c r="OF18" s="1">
        <f t="shared" si="155"/>
        <v>0</v>
      </c>
      <c r="OG18" s="1">
        <f t="shared" si="156"/>
        <v>0</v>
      </c>
      <c r="OH18" s="1">
        <f t="shared" si="157"/>
        <v>0</v>
      </c>
      <c r="OI18" s="1">
        <f t="shared" si="158"/>
        <v>0</v>
      </c>
      <c r="OJ18" s="1">
        <f t="shared" si="159"/>
        <v>0</v>
      </c>
      <c r="OK18" s="1">
        <f t="shared" si="160"/>
        <v>0</v>
      </c>
      <c r="OL18" s="1">
        <f t="shared" si="161"/>
        <v>0</v>
      </c>
      <c r="OM18" s="1">
        <f t="shared" si="162"/>
        <v>0</v>
      </c>
      <c r="ON18" s="1">
        <f t="shared" si="163"/>
        <v>0</v>
      </c>
      <c r="OO18" s="1">
        <f t="shared" si="164"/>
        <v>0</v>
      </c>
      <c r="OP18" s="1">
        <f t="shared" si="165"/>
        <v>0</v>
      </c>
      <c r="OQ18" s="1">
        <f t="shared" si="166"/>
        <v>0</v>
      </c>
      <c r="OR18" s="1">
        <f t="shared" si="167"/>
        <v>0</v>
      </c>
      <c r="OS18" s="1">
        <f t="shared" si="168"/>
        <v>0</v>
      </c>
      <c r="OT18" s="1">
        <f t="shared" si="169"/>
        <v>0</v>
      </c>
      <c r="OU18" s="1">
        <f t="shared" si="170"/>
        <v>0</v>
      </c>
      <c r="OV18" s="1">
        <f t="shared" si="171"/>
        <v>0</v>
      </c>
      <c r="OW18" s="1">
        <f t="shared" si="172"/>
        <v>0</v>
      </c>
      <c r="OX18" s="1">
        <f t="shared" si="173"/>
        <v>0</v>
      </c>
      <c r="OY18" s="1">
        <f t="shared" si="174"/>
        <v>0</v>
      </c>
      <c r="OZ18" s="1">
        <f t="shared" si="175"/>
        <v>0</v>
      </c>
      <c r="PA18" s="1">
        <f t="shared" si="176"/>
        <v>0</v>
      </c>
      <c r="PB18" s="1">
        <f t="shared" si="177"/>
        <v>0</v>
      </c>
      <c r="PC18" s="1">
        <f t="shared" si="178"/>
        <v>0</v>
      </c>
      <c r="PD18" s="1">
        <f t="shared" si="179"/>
        <v>0</v>
      </c>
      <c r="PE18" s="1">
        <f t="shared" si="180"/>
        <v>0</v>
      </c>
      <c r="PF18" s="1">
        <f t="shared" si="181"/>
        <v>0</v>
      </c>
      <c r="PG18" s="1">
        <f t="shared" si="182"/>
        <v>0</v>
      </c>
      <c r="PH18" s="1">
        <f t="shared" si="183"/>
        <v>0</v>
      </c>
      <c r="PI18" s="1">
        <f t="shared" si="184"/>
        <v>0</v>
      </c>
      <c r="PJ18" s="1">
        <f t="shared" si="185"/>
        <v>0</v>
      </c>
      <c r="PK18" s="1">
        <f t="shared" si="186"/>
        <v>0</v>
      </c>
      <c r="PL18" s="1">
        <f t="shared" si="187"/>
        <v>0</v>
      </c>
      <c r="PM18" s="1">
        <f t="shared" si="188"/>
        <v>0</v>
      </c>
      <c r="PN18" s="1">
        <f t="shared" si="189"/>
        <v>0</v>
      </c>
      <c r="PO18" s="1">
        <f t="shared" si="190"/>
        <v>0</v>
      </c>
      <c r="PP18" s="1">
        <f t="shared" si="191"/>
        <v>0</v>
      </c>
      <c r="PR18" s="96">
        <v>1.5110115999412586E-4</v>
      </c>
      <c r="PS18" s="96">
        <v>2.8649699335758058E-3</v>
      </c>
      <c r="PT18" s="96">
        <v>1.1618923836124021E-3</v>
      </c>
      <c r="PU18" s="96">
        <v>4.2644813540119878E-4</v>
      </c>
      <c r="PV18" s="96">
        <v>4.468409133340099E-3</v>
      </c>
      <c r="PW18" s="96">
        <v>1.7869417781763003E-3</v>
      </c>
      <c r="PX18" s="96">
        <v>7.9894651111291339E-5</v>
      </c>
      <c r="PY18" s="96">
        <v>1.0177985087530463E-3</v>
      </c>
      <c r="PZ18" s="96">
        <v>5.6945458690410491E-4</v>
      </c>
      <c r="QA18" s="96">
        <v>2.0840179403475842E-4</v>
      </c>
      <c r="QB18" s="96">
        <v>1.9256496217461483E-4</v>
      </c>
      <c r="QC18" s="96">
        <v>1.0055314877068353</v>
      </c>
      <c r="QD18" s="96">
        <v>5.123471534255652E-3</v>
      </c>
      <c r="QE18" s="96">
        <v>3.9253452338108173E-3</v>
      </c>
      <c r="QF18" s="96">
        <v>3.8205371031515174E-3</v>
      </c>
      <c r="QG18" s="96">
        <v>2.7887373561847248E-3</v>
      </c>
      <c r="QH18" s="96">
        <v>2.3918843629296398E-3</v>
      </c>
      <c r="QI18" s="96">
        <v>2.0888766638728698E-3</v>
      </c>
      <c r="QJ18" s="96">
        <v>8.9354954067773999E-4</v>
      </c>
      <c r="QK18" s="96">
        <v>6.1879145459864783E-4</v>
      </c>
      <c r="QL18" s="96">
        <v>5.8986455908060127E-3</v>
      </c>
      <c r="QM18" s="96">
        <v>1.4386383753315916E-4</v>
      </c>
      <c r="QN18" s="96">
        <v>3.2559414997561132E-4</v>
      </c>
      <c r="QO18" s="96">
        <v>7.0358064516118542E-5</v>
      </c>
      <c r="QP18" s="96">
        <v>2.9856918060442811E-4</v>
      </c>
      <c r="QQ18" s="96">
        <v>6.573945202660842E-5</v>
      </c>
      <c r="QR18" s="96">
        <v>7.744813696095879E-5</v>
      </c>
      <c r="QS18" s="96">
        <v>2.0460917151627204E-4</v>
      </c>
      <c r="QT18" s="96">
        <v>1.2076165860242306E-4</v>
      </c>
      <c r="QU18" s="96">
        <v>7.6389725042930688E-4</v>
      </c>
      <c r="QV18" s="96">
        <v>8.7687153251930978E-5</v>
      </c>
      <c r="QW18" s="96">
        <v>1.3116049330277383E-4</v>
      </c>
      <c r="QX18" s="96">
        <v>3.5392922849479758E-4</v>
      </c>
      <c r="QY18" s="96">
        <v>1.5340553972911314E-4</v>
      </c>
      <c r="QZ18" s="96">
        <v>3.8055626367786355E-4</v>
      </c>
      <c r="RA18" s="96">
        <v>4.1180846183650442E-4</v>
      </c>
      <c r="RB18" s="96">
        <v>6.0192583935541949E-4</v>
      </c>
      <c r="RC18" s="96">
        <v>1.1115550157427378E-4</v>
      </c>
      <c r="RD18" s="96">
        <v>1.1820614062005388E-4</v>
      </c>
      <c r="RE18" s="96">
        <v>4.5228631944230826E-4</v>
      </c>
      <c r="RF18" s="96">
        <v>3.6378894432011628E-4</v>
      </c>
      <c r="RG18" s="96">
        <v>1.1727667880510495E-4</v>
      </c>
      <c r="RH18" s="96">
        <v>4.0524083633086038E-4</v>
      </c>
      <c r="RI18" s="96">
        <v>2.897211429329515E-4</v>
      </c>
      <c r="RJ18" s="96">
        <v>2.6950695725152501E-5</v>
      </c>
      <c r="RK18" s="96">
        <v>2.5949456573169075E-4</v>
      </c>
      <c r="RL18" s="96">
        <v>2.879789294720264E-4</v>
      </c>
      <c r="RM18" s="96">
        <v>7.3562257137597766E-5</v>
      </c>
      <c r="RN18" s="96">
        <v>9.3838314199929155E-5</v>
      </c>
      <c r="RO18" s="96">
        <v>1.1799803806680222E-3</v>
      </c>
      <c r="RP18" s="96">
        <v>9.0648859381123336E-4</v>
      </c>
      <c r="RQ18" s="96">
        <v>8.6634945873123798E-4</v>
      </c>
      <c r="RR18" s="96">
        <v>9.8976629665187689E-4</v>
      </c>
      <c r="RS18" s="96">
        <v>5.8965902018177192E-4</v>
      </c>
      <c r="RT18" s="96">
        <v>7.4183779501540775E-4</v>
      </c>
      <c r="RU18" s="96">
        <v>7.4865356452070324E-4</v>
      </c>
      <c r="RV18" s="96">
        <v>4.3660921818139696E-4</v>
      </c>
      <c r="RW18" s="96">
        <v>3.1179032098235273E-4</v>
      </c>
      <c r="RX18" s="96">
        <v>8.0496759728826081E-4</v>
      </c>
      <c r="RY18" s="96">
        <v>5.1373002712602825E-5</v>
      </c>
      <c r="RZ18" s="96">
        <v>9.7386538883653946E-5</v>
      </c>
      <c r="SA18" s="96">
        <v>4.209342714568825E-5</v>
      </c>
      <c r="SB18" s="96">
        <v>9.9464816565302322E-5</v>
      </c>
      <c r="SC18" s="96">
        <v>4.2728435827906508E-5</v>
      </c>
      <c r="SD18" s="96">
        <v>2.2396823931533359E-5</v>
      </c>
      <c r="SE18" s="96">
        <v>7.3595076983736581E-5</v>
      </c>
      <c r="SF18" s="96">
        <v>6.1022389875353613E-5</v>
      </c>
      <c r="SG18" s="96">
        <v>1.159607552307297E-4</v>
      </c>
      <c r="SH18" s="96">
        <v>4.2171014750310931E-5</v>
      </c>
      <c r="SI18" s="96">
        <v>7.8818531856809614E-5</v>
      </c>
      <c r="SJ18" s="96">
        <v>1.0555755767150683E-4</v>
      </c>
      <c r="SK18" s="96">
        <v>9.6793753733051823E-5</v>
      </c>
      <c r="SL18" s="96">
        <v>1.2686061187062086E-4</v>
      </c>
      <c r="SM18" s="96">
        <v>3.0762403588112917E-4</v>
      </c>
      <c r="SN18" s="96">
        <v>1.7528812632105247E-4</v>
      </c>
      <c r="SO18" s="96">
        <v>3.0123088652826663E-5</v>
      </c>
      <c r="SR18" s="96">
        <v>6.2849245075623052E-5</v>
      </c>
      <c r="SS18" s="96">
        <v>2.7944566990466397E-5</v>
      </c>
      <c r="ST18" s="96">
        <v>5.2426369459681406E-4</v>
      </c>
      <c r="SU18" s="96">
        <v>3.0798771336686924E-5</v>
      </c>
      <c r="SV18" s="96">
        <v>1.0851823245730504E-3</v>
      </c>
      <c r="SW18" s="96">
        <v>3.4129494890946393E-4</v>
      </c>
      <c r="SX18" s="96">
        <v>8.7750609346330919E-6</v>
      </c>
      <c r="SY18" s="96">
        <v>3.0226334136446712E-4</v>
      </c>
      <c r="SZ18" s="96">
        <v>3.7389012064890123E-4</v>
      </c>
      <c r="TA18" s="96">
        <v>1.5352596433656305E-4</v>
      </c>
      <c r="TB18" s="96">
        <v>1.7532884782496263E-5</v>
      </c>
      <c r="TC18" s="96">
        <v>0.36753094210438703</v>
      </c>
      <c r="TD18" s="96">
        <v>2.3362415633987293E-3</v>
      </c>
      <c r="TE18" s="96">
        <v>1.2867776892055939E-3</v>
      </c>
      <c r="TF18" s="96">
        <v>1.2140581086310795E-3</v>
      </c>
      <c r="TG18" s="96">
        <v>3.141854284179414E-4</v>
      </c>
      <c r="TH18" s="96">
        <v>6.6489367556564136E-4</v>
      </c>
      <c r="TI18" s="96">
        <v>5.1452120430416613E-4</v>
      </c>
      <c r="TJ18" s="96">
        <v>4.8381827930336284E-4</v>
      </c>
      <c r="TK18" s="96">
        <v>3.6160727066045104E-4</v>
      </c>
      <c r="TL18" s="96">
        <v>5.8986455908060127E-3</v>
      </c>
      <c r="TM18" s="96">
        <v>1.438591886394733E-4</v>
      </c>
      <c r="TN18" s="96">
        <v>3.2543306406324231E-4</v>
      </c>
      <c r="TO18" s="96">
        <v>7.0348232177474022E-5</v>
      </c>
      <c r="TP18" s="96">
        <v>2.9420653888767177E-4</v>
      </c>
      <c r="TQ18" s="96">
        <v>6.2739044808464214E-5</v>
      </c>
      <c r="TR18" s="96">
        <v>7.7446048274336138E-5</v>
      </c>
      <c r="TS18" s="96">
        <v>1.8624922530128776E-4</v>
      </c>
      <c r="TT18" s="96">
        <v>1.1565906739671005E-4</v>
      </c>
      <c r="TU18" s="96">
        <v>7.6389725042930688E-4</v>
      </c>
      <c r="TV18" s="96">
        <v>8.5560918846976859E-5</v>
      </c>
      <c r="TW18" s="96">
        <v>1.3114697769187213E-4</v>
      </c>
      <c r="TX18" s="96">
        <v>3.3740438673763304E-4</v>
      </c>
      <c r="TY18" s="96">
        <v>1.4736265631817546E-4</v>
      </c>
      <c r="TZ18" s="96">
        <v>3.7122104440316444E-4</v>
      </c>
      <c r="UA18" s="96">
        <v>4.1180846183650442E-4</v>
      </c>
      <c r="UB18" s="96">
        <v>5.963109843071646E-4</v>
      </c>
      <c r="UC18" s="96">
        <v>1.1115550157427378E-4</v>
      </c>
      <c r="UD18" s="96">
        <v>9.6320176362527853E-5</v>
      </c>
      <c r="UE18" s="96">
        <v>1.6405148986924316E-5</v>
      </c>
      <c r="UF18" s="96">
        <v>2.9806729322894075E-4</v>
      </c>
      <c r="UG18" s="96">
        <v>4.3088474589585863E-5</v>
      </c>
      <c r="UH18" s="96">
        <v>3.285076626236818E-4</v>
      </c>
      <c r="UI18" s="96">
        <v>2.1289573691588419E-4</v>
      </c>
      <c r="UJ18" s="96">
        <v>2.2016321732542176E-5</v>
      </c>
      <c r="UK18" s="96">
        <v>2.2266422801579515E-4</v>
      </c>
      <c r="UL18" s="96">
        <v>2.52006884477456E-4</v>
      </c>
      <c r="UM18" s="96">
        <v>7.0449898263353432E-5</v>
      </c>
      <c r="UN18" s="96">
        <v>5.9661788663396413E-5</v>
      </c>
      <c r="UO18" s="96">
        <v>1.0575591761534495E-3</v>
      </c>
      <c r="UP18" s="96">
        <v>7.3953680237863093E-4</v>
      </c>
      <c r="UQ18" s="96">
        <v>7.1952023507066191E-4</v>
      </c>
      <c r="UR18" s="96">
        <v>6.6728924102455399E-4</v>
      </c>
      <c r="US18" s="96">
        <v>3.6034884731683776E-4</v>
      </c>
      <c r="UT18" s="96">
        <v>4.9558654307137932E-4</v>
      </c>
      <c r="UU18" s="96">
        <v>2.6198604307240851E-4</v>
      </c>
      <c r="UV18" s="96">
        <v>3.887998355676383E-4</v>
      </c>
      <c r="UW18" s="96">
        <v>2.1627954338672913E-4</v>
      </c>
      <c r="UX18" s="96">
        <v>8.0496759728826081E-4</v>
      </c>
      <c r="UY18" s="96">
        <v>5.1368980912509666E-5</v>
      </c>
      <c r="UZ18" s="96">
        <v>9.7355599831196031E-5</v>
      </c>
      <c r="VA18" s="96">
        <v>4.2090948451095905E-5</v>
      </c>
      <c r="VB18" s="96">
        <v>9.935451516521543E-5</v>
      </c>
      <c r="VC18" s="96">
        <v>4.082099441248466E-5</v>
      </c>
      <c r="VD18" s="96">
        <v>2.2396340965578455E-5</v>
      </c>
      <c r="VE18" s="96">
        <v>6.8204767905480969E-5</v>
      </c>
      <c r="VF18" s="96">
        <v>5.6928466239863206E-5</v>
      </c>
      <c r="VG18" s="96">
        <v>1.159607552307297E-4</v>
      </c>
      <c r="VH18" s="96">
        <v>4.0041265457965998E-5</v>
      </c>
      <c r="VI18" s="96">
        <v>7.8814845116090778E-5</v>
      </c>
      <c r="VJ18" s="96">
        <v>1.0274151292587153E-4</v>
      </c>
      <c r="VK18" s="96">
        <v>9.0750860884773851E-5</v>
      </c>
      <c r="VL18" s="96">
        <v>1.2390878963321216E-4</v>
      </c>
      <c r="VM18" s="96">
        <v>3.0762403588112917E-4</v>
      </c>
      <c r="VN18" s="96">
        <v>1.7336920128476987E-4</v>
      </c>
      <c r="VO18" s="96">
        <v>3.0123088652826663E-5</v>
      </c>
    </row>
    <row r="19" spans="1:587">
      <c r="A19" s="17"/>
      <c r="B19" s="17"/>
      <c r="C19" s="17" t="s">
        <v>141</v>
      </c>
      <c r="D19" s="17" t="s">
        <v>10</v>
      </c>
      <c r="E19" s="95">
        <v>0</v>
      </c>
      <c r="F19" s="95">
        <v>5</v>
      </c>
      <c r="G19" s="95">
        <v>0</v>
      </c>
      <c r="H19" s="95">
        <v>0</v>
      </c>
      <c r="I19" s="95">
        <v>202</v>
      </c>
      <c r="J19" s="95">
        <v>10</v>
      </c>
      <c r="K19" s="95">
        <v>0</v>
      </c>
      <c r="L19" s="95">
        <v>18</v>
      </c>
      <c r="M19" s="95">
        <v>13</v>
      </c>
      <c r="N19" s="95">
        <v>13</v>
      </c>
      <c r="O19" s="95">
        <v>0</v>
      </c>
      <c r="P19" s="95">
        <v>76</v>
      </c>
      <c r="Q19" s="95">
        <v>15853</v>
      </c>
      <c r="R19" s="95">
        <v>6579</v>
      </c>
      <c r="S19" s="95">
        <v>2585</v>
      </c>
      <c r="T19" s="95">
        <v>313</v>
      </c>
      <c r="U19" s="95">
        <v>1332</v>
      </c>
      <c r="V19" s="95">
        <v>321</v>
      </c>
      <c r="W19" s="95">
        <v>1945</v>
      </c>
      <c r="X19" s="95">
        <v>356</v>
      </c>
      <c r="Y19" s="95">
        <v>17845</v>
      </c>
      <c r="Z19" s="95">
        <v>0</v>
      </c>
      <c r="AA19" s="95">
        <v>3731</v>
      </c>
      <c r="AB19" s="95">
        <v>0</v>
      </c>
      <c r="AC19" s="95">
        <v>16</v>
      </c>
      <c r="AD19" s="95">
        <v>0</v>
      </c>
      <c r="AE19" s="95">
        <v>0</v>
      </c>
      <c r="AF19" s="95">
        <v>409</v>
      </c>
      <c r="AG19" s="95">
        <v>75</v>
      </c>
      <c r="AH19" s="95">
        <v>1394</v>
      </c>
      <c r="AI19" s="95">
        <v>0</v>
      </c>
      <c r="AJ19" s="95">
        <v>0</v>
      </c>
      <c r="AK19" s="95">
        <v>0</v>
      </c>
      <c r="AL19" s="95">
        <v>33583</v>
      </c>
      <c r="AM19" s="95">
        <v>35</v>
      </c>
      <c r="AN19" s="95">
        <v>0</v>
      </c>
      <c r="AO19" s="95">
        <v>0</v>
      </c>
      <c r="AP19" s="95">
        <v>34</v>
      </c>
      <c r="AQ19" s="95">
        <v>0</v>
      </c>
      <c r="AR19" s="95">
        <v>37</v>
      </c>
      <c r="AS19" s="95">
        <v>0</v>
      </c>
      <c r="AT19" s="95">
        <v>0</v>
      </c>
      <c r="AU19" s="95">
        <v>257</v>
      </c>
      <c r="AV19" s="95">
        <v>11</v>
      </c>
      <c r="AW19" s="95">
        <v>0</v>
      </c>
      <c r="AX19" s="95">
        <v>120</v>
      </c>
      <c r="AY19" s="95">
        <v>265</v>
      </c>
      <c r="AZ19" s="95">
        <v>65</v>
      </c>
      <c r="BA19" s="95">
        <v>3</v>
      </c>
      <c r="BB19" s="95">
        <v>252</v>
      </c>
      <c r="BC19" s="95">
        <v>34697</v>
      </c>
      <c r="BD19" s="95">
        <v>15896</v>
      </c>
      <c r="BE19" s="95">
        <v>1663</v>
      </c>
      <c r="BF19" s="95">
        <v>582</v>
      </c>
      <c r="BG19" s="95">
        <v>4769</v>
      </c>
      <c r="BH19" s="95">
        <v>217</v>
      </c>
      <c r="BI19" s="95">
        <v>10737</v>
      </c>
      <c r="BJ19" s="95">
        <v>89</v>
      </c>
      <c r="BK19" s="95">
        <v>8832</v>
      </c>
      <c r="BL19" s="95">
        <v>0</v>
      </c>
      <c r="BM19" s="95">
        <v>747</v>
      </c>
      <c r="BN19" s="95">
        <v>0</v>
      </c>
      <c r="BO19" s="95">
        <v>6</v>
      </c>
      <c r="BP19" s="95">
        <v>0</v>
      </c>
      <c r="BQ19" s="95">
        <v>0</v>
      </c>
      <c r="BR19" s="95">
        <v>74</v>
      </c>
      <c r="BS19" s="95">
        <v>2</v>
      </c>
      <c r="BT19" s="95">
        <v>154</v>
      </c>
      <c r="BU19" s="95">
        <v>0</v>
      </c>
      <c r="BV19" s="95">
        <v>0</v>
      </c>
      <c r="BW19" s="95">
        <v>0</v>
      </c>
      <c r="BX19" s="95">
        <v>5283</v>
      </c>
      <c r="BY19" s="95">
        <v>6</v>
      </c>
      <c r="BZ19" s="95">
        <v>0</v>
      </c>
      <c r="CA19" s="95">
        <v>0</v>
      </c>
      <c r="CB19" s="95">
        <v>1</v>
      </c>
      <c r="CC19" s="95">
        <v>171508</v>
      </c>
      <c r="CD19" s="95">
        <v>0</v>
      </c>
      <c r="CE19" s="95">
        <v>0</v>
      </c>
      <c r="CF19" s="95">
        <v>947</v>
      </c>
      <c r="CG19" s="95">
        <v>64</v>
      </c>
      <c r="CH19" s="95">
        <v>0</v>
      </c>
      <c r="CI19" s="95">
        <v>5617</v>
      </c>
      <c r="CJ19" s="95">
        <v>124598</v>
      </c>
      <c r="CK19" s="95">
        <v>2789</v>
      </c>
      <c r="CL19" s="95">
        <v>134015</v>
      </c>
      <c r="CM19" s="95">
        <v>220758</v>
      </c>
      <c r="CN19" s="95">
        <v>2158</v>
      </c>
      <c r="CO19" s="95">
        <v>2158</v>
      </c>
      <c r="CP19" s="95">
        <v>136173</v>
      </c>
      <c r="CQ19" s="95">
        <v>222916</v>
      </c>
      <c r="CR19" s="95">
        <v>-111333</v>
      </c>
      <c r="CS19" s="95">
        <v>0</v>
      </c>
      <c r="CT19" s="95">
        <v>-8762</v>
      </c>
      <c r="CU19" s="95">
        <v>-120095</v>
      </c>
      <c r="CV19" s="95">
        <v>0</v>
      </c>
      <c r="CW19" s="95">
        <v>0</v>
      </c>
      <c r="CX19" s="95">
        <v>0</v>
      </c>
      <c r="CY19" s="95">
        <v>653</v>
      </c>
      <c r="CZ19" s="95">
        <v>0</v>
      </c>
      <c r="DA19" s="95">
        <v>2747</v>
      </c>
      <c r="DB19" s="95">
        <v>75741</v>
      </c>
      <c r="DC19" s="95">
        <v>1780</v>
      </c>
      <c r="DD19" s="95">
        <v>80921</v>
      </c>
      <c r="DE19" s="95">
        <v>165686</v>
      </c>
      <c r="DF19" s="95">
        <v>12</v>
      </c>
      <c r="DG19" s="95">
        <v>12</v>
      </c>
      <c r="DH19" s="95">
        <v>80933</v>
      </c>
      <c r="DI19" s="95">
        <v>165698</v>
      </c>
      <c r="DJ19" s="95">
        <v>0</v>
      </c>
      <c r="DK19" s="95">
        <v>0</v>
      </c>
      <c r="DL19" s="95">
        <v>0</v>
      </c>
      <c r="DM19" s="95">
        <v>0</v>
      </c>
      <c r="DN19" s="95">
        <v>214936</v>
      </c>
      <c r="DO19" s="95">
        <v>386444</v>
      </c>
      <c r="DP19" s="95">
        <v>2170</v>
      </c>
      <c r="DQ19" s="95">
        <v>217106</v>
      </c>
      <c r="DR19" s="95">
        <v>388614</v>
      </c>
      <c r="DS19" s="95">
        <v>-120095</v>
      </c>
      <c r="DT19" s="95">
        <v>268519</v>
      </c>
      <c r="DV19" s="96">
        <f t="shared" si="114"/>
        <v>0</v>
      </c>
      <c r="DW19" s="96">
        <f t="shared" si="0"/>
        <v>5.2366987850858819E-4</v>
      </c>
      <c r="DX19" s="96">
        <f t="shared" si="1"/>
        <v>0</v>
      </c>
      <c r="DY19" s="96">
        <f t="shared" si="2"/>
        <v>0</v>
      </c>
      <c r="DZ19" s="96">
        <f t="shared" si="3"/>
        <v>7.0861280273903406E-4</v>
      </c>
      <c r="EA19" s="96">
        <f t="shared" si="4"/>
        <v>1.9562772044798748E-5</v>
      </c>
      <c r="EB19" s="96">
        <f t="shared" si="5"/>
        <v>0</v>
      </c>
      <c r="EC19" s="96">
        <f t="shared" si="6"/>
        <v>8.9771979172900834E-5</v>
      </c>
      <c r="ED19" s="96">
        <f t="shared" si="7"/>
        <v>7.968713604433057E-5</v>
      </c>
      <c r="EE19" s="96">
        <f t="shared" si="8"/>
        <v>7.8295801538211368E-5</v>
      </c>
      <c r="EF19" s="96">
        <f t="shared" si="9"/>
        <v>0</v>
      </c>
      <c r="EG19" s="96">
        <f t="shared" si="10"/>
        <v>3.2859891475884732E-4</v>
      </c>
      <c r="EH19" s="96">
        <f t="shared" si="11"/>
        <v>5.9038652758277813E-2</v>
      </c>
      <c r="EI19" s="96">
        <f t="shared" si="12"/>
        <v>1.8343226612316365E-2</v>
      </c>
      <c r="EJ19" s="96">
        <f t="shared" si="13"/>
        <v>4.7565685727902198E-3</v>
      </c>
      <c r="EK19" s="96">
        <f t="shared" si="14"/>
        <v>1.0202950706383201E-3</v>
      </c>
      <c r="EL19" s="96">
        <f t="shared" si="15"/>
        <v>1.9845911101641759E-3</v>
      </c>
      <c r="EM19" s="96">
        <f t="shared" si="16"/>
        <v>5.688786179616778E-4</v>
      </c>
      <c r="EN19" s="96">
        <f t="shared" si="17"/>
        <v>1.0030343723634893E-3</v>
      </c>
      <c r="EO19" s="96">
        <f t="shared" si="18"/>
        <v>2.7413293907472435E-4</v>
      </c>
      <c r="EP19" s="96">
        <f t="shared" si="19"/>
        <v>2.1381397644871102E-3</v>
      </c>
      <c r="EQ19" s="96">
        <f t="shared" si="20"/>
        <v>0</v>
      </c>
      <c r="ER19" s="96">
        <f t="shared" si="21"/>
        <v>5.7156425693582731E-3</v>
      </c>
      <c r="ES19" s="96">
        <f t="shared" si="22"/>
        <v>0</v>
      </c>
      <c r="ET19" s="96">
        <f t="shared" si="23"/>
        <v>6.6271953671928064E-7</v>
      </c>
      <c r="EU19" s="96">
        <f t="shared" si="24"/>
        <v>0</v>
      </c>
      <c r="EV19" s="96">
        <f t="shared" si="25"/>
        <v>0</v>
      </c>
      <c r="EW19" s="96">
        <f t="shared" si="26"/>
        <v>5.416991101168335E-5</v>
      </c>
      <c r="EX19" s="96">
        <f t="shared" si="27"/>
        <v>3.3276187028143667E-6</v>
      </c>
      <c r="EY19" s="96">
        <f t="shared" si="28"/>
        <v>2.0899832231619317E-4</v>
      </c>
      <c r="EZ19" s="96">
        <f t="shared" si="29"/>
        <v>0</v>
      </c>
      <c r="FA19" s="96">
        <f t="shared" si="30"/>
        <v>0</v>
      </c>
      <c r="FB19" s="96">
        <f t="shared" si="31"/>
        <v>0</v>
      </c>
      <c r="FC19" s="96">
        <f t="shared" si="32"/>
        <v>1.3076129096666986E-3</v>
      </c>
      <c r="FD19" s="96">
        <f t="shared" si="33"/>
        <v>3.4885749171463456E-6</v>
      </c>
      <c r="FE19" s="96">
        <f t="shared" si="34"/>
        <v>0</v>
      </c>
      <c r="FF19" s="96">
        <f t="shared" si="35"/>
        <v>0</v>
      </c>
      <c r="FG19" s="96">
        <f t="shared" si="36"/>
        <v>1.1072224806284099E-6</v>
      </c>
      <c r="FH19" s="96">
        <f t="shared" si="37"/>
        <v>0</v>
      </c>
      <c r="FI19" s="96">
        <f t="shared" si="38"/>
        <v>4.4133416510907516E-5</v>
      </c>
      <c r="FJ19" s="96">
        <f t="shared" si="39"/>
        <v>0</v>
      </c>
      <c r="FK19" s="96">
        <f t="shared" si="40"/>
        <v>0</v>
      </c>
      <c r="FL19" s="96">
        <f t="shared" si="41"/>
        <v>2.2024987648438346E-5</v>
      </c>
      <c r="FM19" s="96">
        <f t="shared" si="42"/>
        <v>4.0006172588737962E-7</v>
      </c>
      <c r="FN19" s="96">
        <f t="shared" si="43"/>
        <v>0</v>
      </c>
      <c r="FO19" s="96">
        <f t="shared" si="44"/>
        <v>8.6972409959819476E-6</v>
      </c>
      <c r="FP19" s="96">
        <f t="shared" si="45"/>
        <v>4.3107094289042014E-5</v>
      </c>
      <c r="FQ19" s="96">
        <f t="shared" si="46"/>
        <v>2.391756021751733E-6</v>
      </c>
      <c r="FR19" s="96">
        <f t="shared" si="47"/>
        <v>3.4356378484982196E-7</v>
      </c>
      <c r="FS19" s="96">
        <f t="shared" si="48"/>
        <v>2.1902256140975436E-5</v>
      </c>
      <c r="FT19" s="96">
        <f t="shared" si="49"/>
        <v>3.4049918749084278E-3</v>
      </c>
      <c r="FU19" s="96">
        <f t="shared" si="50"/>
        <v>9.7245474225238768E-4</v>
      </c>
      <c r="FV19" s="96">
        <f t="shared" si="51"/>
        <v>2.6148452453449703E-4</v>
      </c>
      <c r="FW19" s="96">
        <f t="shared" si="52"/>
        <v>4.3993224136406209E-5</v>
      </c>
      <c r="FX19" s="96">
        <f t="shared" si="53"/>
        <v>3.0984555865401113E-4</v>
      </c>
      <c r="FY19" s="96">
        <f t="shared" si="54"/>
        <v>4.4356394843047858E-5</v>
      </c>
      <c r="FZ19" s="96">
        <f t="shared" si="55"/>
        <v>2.0092219112713606E-4</v>
      </c>
      <c r="GA19" s="96">
        <f t="shared" si="56"/>
        <v>1.031205793569053E-5</v>
      </c>
      <c r="GB19" s="96">
        <f t="shared" si="57"/>
        <v>1.6825892533870254E-4</v>
      </c>
      <c r="GC19" s="96">
        <f t="shared" si="58"/>
        <v>0</v>
      </c>
      <c r="GD19" s="96">
        <f t="shared" si="59"/>
        <v>1.9189173915053868E-4</v>
      </c>
      <c r="GE19" s="96">
        <f t="shared" si="60"/>
        <v>0</v>
      </c>
      <c r="GF19" s="96">
        <f t="shared" si="61"/>
        <v>8.410907837225046E-8</v>
      </c>
      <c r="GG19" s="96">
        <f t="shared" si="62"/>
        <v>0</v>
      </c>
      <c r="GH19" s="96">
        <f t="shared" si="63"/>
        <v>0</v>
      </c>
      <c r="GI19" s="96">
        <f t="shared" si="64"/>
        <v>1.55923728938734E-6</v>
      </c>
      <c r="GJ19" s="96">
        <f t="shared" si="65"/>
        <v>7.2897266501945577E-8</v>
      </c>
      <c r="GK19" s="96">
        <f t="shared" si="66"/>
        <v>4.6569118475314968E-6</v>
      </c>
      <c r="GL19" s="96">
        <f t="shared" si="67"/>
        <v>0</v>
      </c>
      <c r="GM19" s="96">
        <f t="shared" si="68"/>
        <v>0</v>
      </c>
      <c r="GN19" s="96">
        <f t="shared" si="69"/>
        <v>0</v>
      </c>
      <c r="GO19" s="96">
        <f t="shared" si="70"/>
        <v>1.0758375241376153E-4</v>
      </c>
      <c r="GP19" s="96">
        <f t="shared" si="71"/>
        <v>1.3400832133605224E-7</v>
      </c>
      <c r="GQ19" s="96">
        <f t="shared" si="72"/>
        <v>0</v>
      </c>
      <c r="GR19" s="96">
        <f t="shared" si="73"/>
        <v>0</v>
      </c>
      <c r="GS19" s="96">
        <f t="shared" si="74"/>
        <v>1.9401121524512191E-8</v>
      </c>
      <c r="GU19" s="96">
        <f t="shared" si="115"/>
        <v>0</v>
      </c>
      <c r="GV19" s="96">
        <f t="shared" si="75"/>
        <v>5.2366987850858819E-4</v>
      </c>
      <c r="GW19" s="96">
        <f t="shared" si="76"/>
        <v>0</v>
      </c>
      <c r="GX19" s="96">
        <f t="shared" si="77"/>
        <v>0</v>
      </c>
      <c r="GY19" s="96">
        <f t="shared" si="78"/>
        <v>7.0861280273903406E-4</v>
      </c>
      <c r="GZ19" s="96">
        <f t="shared" si="79"/>
        <v>1.9562772044798748E-5</v>
      </c>
      <c r="HA19" s="96">
        <f t="shared" si="80"/>
        <v>0</v>
      </c>
      <c r="HB19" s="96">
        <f t="shared" si="81"/>
        <v>8.9771979172900834E-5</v>
      </c>
      <c r="HC19" s="96">
        <f t="shared" si="82"/>
        <v>7.968713604433057E-5</v>
      </c>
      <c r="HD19" s="96">
        <f t="shared" si="83"/>
        <v>7.8295801538211368E-5</v>
      </c>
      <c r="HE19" s="96">
        <f t="shared" si="84"/>
        <v>0</v>
      </c>
      <c r="HF19" s="96">
        <f t="shared" si="85"/>
        <v>3.2859891475884732E-4</v>
      </c>
      <c r="HG19" s="96">
        <f t="shared" si="86"/>
        <v>5.9038652758277813E-2</v>
      </c>
      <c r="HH19" s="96">
        <f t="shared" si="87"/>
        <v>1.8343226612316365E-2</v>
      </c>
      <c r="HI19" s="96">
        <f t="shared" si="88"/>
        <v>4.7565685727902198E-3</v>
      </c>
      <c r="HJ19" s="96">
        <f t="shared" si="89"/>
        <v>1.0202950706383201E-3</v>
      </c>
      <c r="HK19" s="96">
        <f t="shared" si="90"/>
        <v>1.9845911101641759E-3</v>
      </c>
      <c r="HL19" s="96">
        <f t="shared" si="91"/>
        <v>5.688786179616778E-4</v>
      </c>
      <c r="HM19" s="96">
        <f t="shared" si="92"/>
        <v>1.0030343723634893E-3</v>
      </c>
      <c r="HN19" s="96">
        <f t="shared" si="93"/>
        <v>2.7413293907472435E-4</v>
      </c>
      <c r="HO19" s="96">
        <f t="shared" si="94"/>
        <v>2.1381397644871102E-3</v>
      </c>
      <c r="HP19" s="96">
        <f t="shared" si="95"/>
        <v>0</v>
      </c>
      <c r="HQ19" s="96">
        <f t="shared" si="96"/>
        <v>5.7156425693582731E-3</v>
      </c>
      <c r="HR19" s="96">
        <f t="shared" si="97"/>
        <v>0</v>
      </c>
      <c r="HS19" s="96">
        <f t="shared" si="98"/>
        <v>6.6271953671928064E-7</v>
      </c>
      <c r="HT19" s="96">
        <f t="shared" si="99"/>
        <v>0</v>
      </c>
      <c r="HU19" s="96">
        <f t="shared" si="100"/>
        <v>0</v>
      </c>
      <c r="HV19" s="96">
        <f t="shared" si="101"/>
        <v>5.416991101168335E-5</v>
      </c>
      <c r="HW19" s="96">
        <f t="shared" si="102"/>
        <v>3.3276187028143667E-6</v>
      </c>
      <c r="HX19" s="96">
        <f t="shared" si="103"/>
        <v>2.0899832231619317E-4</v>
      </c>
      <c r="HY19" s="96">
        <f t="shared" si="104"/>
        <v>0</v>
      </c>
      <c r="HZ19" s="96">
        <f t="shared" si="105"/>
        <v>0</v>
      </c>
      <c r="IA19" s="96">
        <f t="shared" si="106"/>
        <v>0</v>
      </c>
      <c r="IB19" s="96">
        <f t="shared" si="107"/>
        <v>1.3076129096666986E-3</v>
      </c>
      <c r="IC19" s="96">
        <f t="shared" si="108"/>
        <v>3.4885749171463456E-6</v>
      </c>
      <c r="ID19" s="96">
        <f t="shared" si="109"/>
        <v>0</v>
      </c>
      <c r="IE19" s="96">
        <f t="shared" si="110"/>
        <v>0</v>
      </c>
      <c r="IF19" s="96">
        <f t="shared" si="111"/>
        <v>1.1072224806284099E-6</v>
      </c>
      <c r="IG19" s="1">
        <v>0</v>
      </c>
      <c r="IH19" s="1">
        <v>0</v>
      </c>
      <c r="II19" s="1">
        <v>0</v>
      </c>
      <c r="IJ19" s="1">
        <v>0</v>
      </c>
      <c r="IK19" s="1">
        <v>0</v>
      </c>
      <c r="IL19" s="1">
        <v>0</v>
      </c>
      <c r="IM19" s="1">
        <v>0</v>
      </c>
      <c r="IN19" s="1">
        <v>0</v>
      </c>
      <c r="IO19" s="1">
        <v>0</v>
      </c>
      <c r="IP19" s="1">
        <v>0</v>
      </c>
      <c r="IQ19" s="1">
        <v>0</v>
      </c>
      <c r="IR19" s="1">
        <v>0</v>
      </c>
      <c r="IS19" s="1">
        <v>0</v>
      </c>
      <c r="IT19" s="1">
        <v>0</v>
      </c>
      <c r="IU19" s="1">
        <v>0</v>
      </c>
      <c r="IV19" s="1">
        <v>0</v>
      </c>
      <c r="IW19" s="1">
        <v>0</v>
      </c>
      <c r="IX19" s="1">
        <v>0</v>
      </c>
      <c r="IY19" s="1">
        <v>0</v>
      </c>
      <c r="IZ19" s="1">
        <v>0</v>
      </c>
      <c r="JA19" s="1">
        <v>0</v>
      </c>
      <c r="JB19" s="1">
        <v>0</v>
      </c>
      <c r="JC19" s="1">
        <v>0</v>
      </c>
      <c r="JD19" s="1">
        <v>0</v>
      </c>
      <c r="JE19" s="1">
        <v>0</v>
      </c>
      <c r="JF19" s="1">
        <v>0</v>
      </c>
      <c r="JG19" s="1">
        <v>0</v>
      </c>
      <c r="JH19" s="1">
        <v>0</v>
      </c>
      <c r="JI19" s="1">
        <v>0</v>
      </c>
      <c r="JJ19" s="1">
        <v>0</v>
      </c>
      <c r="JK19" s="1">
        <v>0</v>
      </c>
      <c r="JL19" s="1">
        <v>0</v>
      </c>
      <c r="JM19" s="1">
        <v>0</v>
      </c>
      <c r="JN19" s="1">
        <v>0</v>
      </c>
      <c r="JO19" s="1">
        <v>0</v>
      </c>
      <c r="JP19" s="1">
        <v>0</v>
      </c>
      <c r="JQ19" s="1">
        <v>0</v>
      </c>
      <c r="JR19" s="1">
        <v>0</v>
      </c>
      <c r="JT19" s="25">
        <v>0</v>
      </c>
      <c r="JU19" s="25">
        <v>0</v>
      </c>
      <c r="JV19" s="25">
        <v>0</v>
      </c>
      <c r="JW19" s="25">
        <v>0</v>
      </c>
      <c r="JX19" s="25">
        <v>0</v>
      </c>
      <c r="JY19" s="25">
        <v>0</v>
      </c>
      <c r="JZ19" s="25">
        <v>0</v>
      </c>
      <c r="KA19" s="25">
        <v>0</v>
      </c>
      <c r="KB19" s="25">
        <v>0</v>
      </c>
      <c r="KC19" s="25">
        <v>0</v>
      </c>
      <c r="KD19" s="25">
        <v>0</v>
      </c>
      <c r="KE19" s="25">
        <v>0</v>
      </c>
      <c r="KF19" s="25">
        <v>1</v>
      </c>
      <c r="KG19" s="25">
        <v>0</v>
      </c>
      <c r="KH19" s="25">
        <v>0</v>
      </c>
      <c r="KI19" s="25">
        <v>0</v>
      </c>
      <c r="KJ19" s="25">
        <v>0</v>
      </c>
      <c r="KK19" s="25">
        <v>0</v>
      </c>
      <c r="KL19" s="25">
        <v>0</v>
      </c>
      <c r="KM19" s="25">
        <v>0</v>
      </c>
      <c r="KN19" s="25">
        <v>0</v>
      </c>
      <c r="KO19" s="25">
        <v>0</v>
      </c>
      <c r="KP19" s="25">
        <v>0</v>
      </c>
      <c r="KQ19" s="25">
        <v>0</v>
      </c>
      <c r="KR19" s="25">
        <v>0</v>
      </c>
      <c r="KS19" s="25">
        <v>0</v>
      </c>
      <c r="KT19" s="25">
        <v>0</v>
      </c>
      <c r="KU19" s="25">
        <v>0</v>
      </c>
      <c r="KV19" s="25">
        <v>0</v>
      </c>
      <c r="KW19" s="25">
        <v>0</v>
      </c>
      <c r="KX19" s="25">
        <v>0</v>
      </c>
      <c r="KY19" s="25">
        <v>0</v>
      </c>
      <c r="KZ19" s="25">
        <v>0</v>
      </c>
      <c r="LA19" s="25">
        <v>0</v>
      </c>
      <c r="LB19" s="25">
        <v>0</v>
      </c>
      <c r="LC19" s="25">
        <v>0</v>
      </c>
      <c r="LD19" s="25">
        <v>0</v>
      </c>
      <c r="LE19" s="25">
        <v>0</v>
      </c>
      <c r="LF19" s="25">
        <v>0</v>
      </c>
      <c r="LG19" s="25">
        <v>0</v>
      </c>
      <c r="LH19" s="25">
        <v>0</v>
      </c>
      <c r="LI19" s="25">
        <v>0</v>
      </c>
      <c r="LJ19" s="25">
        <v>0</v>
      </c>
      <c r="LK19" s="25">
        <v>0</v>
      </c>
      <c r="LL19" s="25">
        <v>0</v>
      </c>
      <c r="LM19" s="25">
        <v>0</v>
      </c>
      <c r="LN19" s="25">
        <v>0</v>
      </c>
      <c r="LO19" s="25">
        <v>0</v>
      </c>
      <c r="LP19" s="25">
        <v>0</v>
      </c>
      <c r="LQ19" s="25">
        <v>0</v>
      </c>
      <c r="LR19" s="25">
        <v>0</v>
      </c>
      <c r="LS19" s="25">
        <v>0</v>
      </c>
      <c r="LT19" s="25">
        <v>0</v>
      </c>
      <c r="LU19" s="25">
        <v>0</v>
      </c>
      <c r="LV19" s="25">
        <v>0</v>
      </c>
      <c r="LW19" s="25">
        <v>0</v>
      </c>
      <c r="LX19" s="25">
        <v>0</v>
      </c>
      <c r="LY19" s="25">
        <v>0</v>
      </c>
      <c r="LZ19" s="25">
        <v>0</v>
      </c>
      <c r="MA19" s="25">
        <v>0</v>
      </c>
      <c r="MB19" s="25">
        <v>0</v>
      </c>
      <c r="MC19" s="25">
        <v>0</v>
      </c>
      <c r="MD19" s="25">
        <v>0</v>
      </c>
      <c r="ME19" s="25">
        <v>0</v>
      </c>
      <c r="MF19" s="25">
        <v>0</v>
      </c>
      <c r="MG19" s="25">
        <v>0</v>
      </c>
      <c r="MH19" s="25">
        <v>0</v>
      </c>
      <c r="MI19" s="25">
        <v>0</v>
      </c>
      <c r="MJ19" s="25">
        <v>0</v>
      </c>
      <c r="MK19" s="25">
        <v>0</v>
      </c>
      <c r="ML19" s="25">
        <v>0</v>
      </c>
      <c r="MM19" s="25">
        <v>0</v>
      </c>
      <c r="MN19" s="25">
        <v>0</v>
      </c>
      <c r="MO19" s="25">
        <v>0</v>
      </c>
      <c r="MP19" s="25">
        <v>0</v>
      </c>
      <c r="MQ19" s="25">
        <v>0</v>
      </c>
      <c r="MS19" s="1">
        <f t="shared" si="116"/>
        <v>0</v>
      </c>
      <c r="MT19" s="1">
        <f t="shared" si="117"/>
        <v>0</v>
      </c>
      <c r="MU19" s="1">
        <f t="shared" si="118"/>
        <v>0</v>
      </c>
      <c r="MV19" s="1">
        <f t="shared" si="119"/>
        <v>0</v>
      </c>
      <c r="MW19" s="1">
        <f t="shared" si="120"/>
        <v>0</v>
      </c>
      <c r="MX19" s="1">
        <f t="shared" si="121"/>
        <v>0</v>
      </c>
      <c r="MY19" s="1">
        <f t="shared" si="122"/>
        <v>0</v>
      </c>
      <c r="MZ19" s="1">
        <f t="shared" si="123"/>
        <v>0</v>
      </c>
      <c r="NA19" s="1">
        <f t="shared" si="124"/>
        <v>0</v>
      </c>
      <c r="NB19" s="1">
        <f t="shared" si="125"/>
        <v>0</v>
      </c>
      <c r="NC19" s="1">
        <f t="shared" si="126"/>
        <v>0</v>
      </c>
      <c r="ND19" s="1">
        <f t="shared" si="127"/>
        <v>0</v>
      </c>
      <c r="NE19" s="1">
        <f t="shared" si="128"/>
        <v>0.54401199503528752</v>
      </c>
      <c r="NF19" s="1">
        <f t="shared" si="129"/>
        <v>0</v>
      </c>
      <c r="NG19" s="1">
        <f t="shared" si="130"/>
        <v>0</v>
      </c>
      <c r="NH19" s="1">
        <f t="shared" si="131"/>
        <v>0</v>
      </c>
      <c r="NI19" s="1">
        <f t="shared" si="132"/>
        <v>0</v>
      </c>
      <c r="NJ19" s="1">
        <f t="shared" si="133"/>
        <v>0</v>
      </c>
      <c r="NK19" s="1">
        <f t="shared" si="134"/>
        <v>0</v>
      </c>
      <c r="NL19" s="1">
        <f t="shared" si="135"/>
        <v>0</v>
      </c>
      <c r="NM19" s="1">
        <f t="shared" si="136"/>
        <v>0</v>
      </c>
      <c r="NN19" s="1">
        <f t="shared" si="137"/>
        <v>0</v>
      </c>
      <c r="NO19" s="1">
        <f t="shared" si="138"/>
        <v>0</v>
      </c>
      <c r="NP19" s="1">
        <f t="shared" si="139"/>
        <v>0</v>
      </c>
      <c r="NQ19" s="1">
        <f t="shared" si="140"/>
        <v>0</v>
      </c>
      <c r="NR19" s="1">
        <f t="shared" si="141"/>
        <v>0</v>
      </c>
      <c r="NS19" s="1">
        <f t="shared" si="142"/>
        <v>0</v>
      </c>
      <c r="NT19" s="1">
        <f t="shared" si="143"/>
        <v>0</v>
      </c>
      <c r="NU19" s="1">
        <f t="shared" si="144"/>
        <v>0</v>
      </c>
      <c r="NV19" s="1">
        <f t="shared" si="145"/>
        <v>0</v>
      </c>
      <c r="NW19" s="1">
        <f t="shared" si="146"/>
        <v>0</v>
      </c>
      <c r="NX19" s="1">
        <f t="shared" si="147"/>
        <v>0</v>
      </c>
      <c r="NY19" s="1">
        <f t="shared" si="148"/>
        <v>0</v>
      </c>
      <c r="NZ19" s="1">
        <f t="shared" si="149"/>
        <v>0</v>
      </c>
      <c r="OA19" s="1">
        <f t="shared" si="150"/>
        <v>0</v>
      </c>
      <c r="OB19" s="1">
        <f t="shared" si="151"/>
        <v>0</v>
      </c>
      <c r="OC19" s="1">
        <f t="shared" si="152"/>
        <v>0</v>
      </c>
      <c r="OD19" s="1">
        <f t="shared" si="153"/>
        <v>0</v>
      </c>
      <c r="OE19" s="1">
        <f t="shared" si="154"/>
        <v>0</v>
      </c>
      <c r="OF19" s="1">
        <f t="shared" si="155"/>
        <v>0</v>
      </c>
      <c r="OG19" s="1">
        <f t="shared" si="156"/>
        <v>0</v>
      </c>
      <c r="OH19" s="1">
        <f t="shared" si="157"/>
        <v>0</v>
      </c>
      <c r="OI19" s="1">
        <f t="shared" si="158"/>
        <v>0</v>
      </c>
      <c r="OJ19" s="1">
        <f t="shared" si="159"/>
        <v>0</v>
      </c>
      <c r="OK19" s="1">
        <f t="shared" si="160"/>
        <v>0</v>
      </c>
      <c r="OL19" s="1">
        <f t="shared" si="161"/>
        <v>0</v>
      </c>
      <c r="OM19" s="1">
        <f t="shared" si="162"/>
        <v>0</v>
      </c>
      <c r="ON19" s="1">
        <f t="shared" si="163"/>
        <v>0</v>
      </c>
      <c r="OO19" s="1">
        <f t="shared" si="164"/>
        <v>0</v>
      </c>
      <c r="OP19" s="1">
        <f t="shared" si="165"/>
        <v>0</v>
      </c>
      <c r="OQ19" s="1">
        <f t="shared" si="166"/>
        <v>0</v>
      </c>
      <c r="OR19" s="1">
        <f t="shared" si="167"/>
        <v>0</v>
      </c>
      <c r="OS19" s="1">
        <f t="shared" si="168"/>
        <v>0</v>
      </c>
      <c r="OT19" s="1">
        <f t="shared" si="169"/>
        <v>0</v>
      </c>
      <c r="OU19" s="1">
        <f t="shared" si="170"/>
        <v>0</v>
      </c>
      <c r="OV19" s="1">
        <f t="shared" si="171"/>
        <v>0</v>
      </c>
      <c r="OW19" s="1">
        <f t="shared" si="172"/>
        <v>0</v>
      </c>
      <c r="OX19" s="1">
        <f t="shared" si="173"/>
        <v>0</v>
      </c>
      <c r="OY19" s="1">
        <f t="shared" si="174"/>
        <v>0</v>
      </c>
      <c r="OZ19" s="1">
        <f t="shared" si="175"/>
        <v>0</v>
      </c>
      <c r="PA19" s="1">
        <f t="shared" si="176"/>
        <v>0</v>
      </c>
      <c r="PB19" s="1">
        <f t="shared" si="177"/>
        <v>0</v>
      </c>
      <c r="PC19" s="1">
        <f t="shared" si="178"/>
        <v>0</v>
      </c>
      <c r="PD19" s="1">
        <f t="shared" si="179"/>
        <v>0</v>
      </c>
      <c r="PE19" s="1">
        <f t="shared" si="180"/>
        <v>0</v>
      </c>
      <c r="PF19" s="1">
        <f t="shared" si="181"/>
        <v>0</v>
      </c>
      <c r="PG19" s="1">
        <f t="shared" si="182"/>
        <v>0</v>
      </c>
      <c r="PH19" s="1">
        <f t="shared" si="183"/>
        <v>0</v>
      </c>
      <c r="PI19" s="1">
        <f t="shared" si="184"/>
        <v>0</v>
      </c>
      <c r="PJ19" s="1">
        <f t="shared" si="185"/>
        <v>0</v>
      </c>
      <c r="PK19" s="1">
        <f t="shared" si="186"/>
        <v>0</v>
      </c>
      <c r="PL19" s="1">
        <f t="shared" si="187"/>
        <v>0</v>
      </c>
      <c r="PM19" s="1">
        <f t="shared" si="188"/>
        <v>0</v>
      </c>
      <c r="PN19" s="1">
        <f t="shared" si="189"/>
        <v>0</v>
      </c>
      <c r="PO19" s="1">
        <f t="shared" si="190"/>
        <v>0</v>
      </c>
      <c r="PP19" s="1">
        <f t="shared" si="191"/>
        <v>0</v>
      </c>
      <c r="PR19" s="96">
        <v>4.6730636988736844E-5</v>
      </c>
      <c r="PS19" s="96">
        <v>3.402365055015929E-4</v>
      </c>
      <c r="PT19" s="96">
        <v>4.6043205098088164E-5</v>
      </c>
      <c r="PU19" s="96">
        <v>5.6584411278487191E-5</v>
      </c>
      <c r="PV19" s="96">
        <v>3.9706260177747009E-4</v>
      </c>
      <c r="PW19" s="96">
        <v>8.3880791209942266E-5</v>
      </c>
      <c r="PX19" s="96">
        <v>4.0370830836590195E-5</v>
      </c>
      <c r="PY19" s="96">
        <v>9.7438854711272364E-5</v>
      </c>
      <c r="PZ19" s="96">
        <v>1.1191985914161231E-4</v>
      </c>
      <c r="QA19" s="96">
        <v>7.1186173759419904E-5</v>
      </c>
      <c r="QB19" s="96">
        <v>2.8012355448940374E-5</v>
      </c>
      <c r="QC19" s="96">
        <v>2.0564941482907059E-4</v>
      </c>
      <c r="QD19" s="96">
        <v>1.0281381534208482</v>
      </c>
      <c r="QE19" s="96">
        <v>9.0492654515723168E-3</v>
      </c>
      <c r="QF19" s="96">
        <v>2.3523213405411683E-3</v>
      </c>
      <c r="QG19" s="96">
        <v>5.5795825347215798E-4</v>
      </c>
      <c r="QH19" s="96">
        <v>1.036374241970195E-3</v>
      </c>
      <c r="QI19" s="96">
        <v>3.4259148180650561E-4</v>
      </c>
      <c r="QJ19" s="96">
        <v>7.332586206504775E-4</v>
      </c>
      <c r="QK19" s="96">
        <v>1.8297921454444666E-4</v>
      </c>
      <c r="QL19" s="96">
        <v>1.1245935516646668E-3</v>
      </c>
      <c r="QM19" s="96">
        <v>5.4733996867298452E-5</v>
      </c>
      <c r="QN19" s="96">
        <v>3.0956668228333917E-3</v>
      </c>
      <c r="QO19" s="96">
        <v>7.1950518576112811E-5</v>
      </c>
      <c r="QP19" s="96">
        <v>6.3628860106639402E-5</v>
      </c>
      <c r="QQ19" s="96">
        <v>7.8790882504816209E-5</v>
      </c>
      <c r="QR19" s="96">
        <v>4.0859153730333276E-5</v>
      </c>
      <c r="QS19" s="96">
        <v>1.5373958874069488E-4</v>
      </c>
      <c r="QT19" s="96">
        <v>1.6041398240215565E-4</v>
      </c>
      <c r="QU19" s="96">
        <v>2.2430506224337999E-4</v>
      </c>
      <c r="QV19" s="96">
        <v>1.0033400379069892E-4</v>
      </c>
      <c r="QW19" s="96">
        <v>6.6861491970172997E-5</v>
      </c>
      <c r="QX19" s="96">
        <v>9.7671259930087457E-5</v>
      </c>
      <c r="QY19" s="96">
        <v>7.8918408843669141E-4</v>
      </c>
      <c r="QZ19" s="96">
        <v>6.6735995779260742E-5</v>
      </c>
      <c r="RA19" s="96">
        <v>7.6281946365493116E-5</v>
      </c>
      <c r="RB19" s="96">
        <v>9.1648973848802896E-5</v>
      </c>
      <c r="RC19" s="96">
        <v>1.2905986048268348E-4</v>
      </c>
      <c r="RD19" s="96">
        <v>2.570490248021252E-5</v>
      </c>
      <c r="RE19" s="96">
        <v>9.7858827418175192E-5</v>
      </c>
      <c r="RF19" s="96">
        <v>3.191837775011539E-5</v>
      </c>
      <c r="RG19" s="96">
        <v>2.9015484072568667E-5</v>
      </c>
      <c r="RH19" s="96">
        <v>6.7584323717895963E-5</v>
      </c>
      <c r="RI19" s="96">
        <v>3.9905080173894824E-5</v>
      </c>
      <c r="RJ19" s="96">
        <v>7.3611610512734436E-6</v>
      </c>
      <c r="RK19" s="96">
        <v>4.9031757346525457E-5</v>
      </c>
      <c r="RL19" s="96">
        <v>9.0221565434229402E-5</v>
      </c>
      <c r="RM19" s="96">
        <v>2.716742255669685E-5</v>
      </c>
      <c r="RN19" s="96">
        <v>2.2332432156923435E-5</v>
      </c>
      <c r="RO19" s="96">
        <v>5.5874910662657066E-5</v>
      </c>
      <c r="RP19" s="96">
        <v>4.0469779372375994E-3</v>
      </c>
      <c r="RQ19" s="96">
        <v>1.3468388001543633E-3</v>
      </c>
      <c r="RR19" s="96">
        <v>3.8896998277082096E-4</v>
      </c>
      <c r="RS19" s="96">
        <v>1.1217766285933763E-4</v>
      </c>
      <c r="RT19" s="96">
        <v>4.3854798595150242E-4</v>
      </c>
      <c r="RU19" s="96">
        <v>1.0953577539914555E-4</v>
      </c>
      <c r="RV19" s="96">
        <v>4.3809442922224291E-4</v>
      </c>
      <c r="RW19" s="96">
        <v>5.513085425290158E-5</v>
      </c>
      <c r="RX19" s="96">
        <v>2.4577130699094714E-4</v>
      </c>
      <c r="RY19" s="96">
        <v>3.3128295328008642E-5</v>
      </c>
      <c r="RZ19" s="96">
        <v>3.1175300454511039E-4</v>
      </c>
      <c r="SA19" s="96">
        <v>3.5720959222255543E-5</v>
      </c>
      <c r="SB19" s="96">
        <v>4.5034825326528253E-5</v>
      </c>
      <c r="SC19" s="96">
        <v>6.0747806088597591E-5</v>
      </c>
      <c r="SD19" s="96">
        <v>1.690944204511023E-5</v>
      </c>
      <c r="SE19" s="96">
        <v>5.5060927275664142E-5</v>
      </c>
      <c r="SF19" s="96">
        <v>7.5216789790070061E-5</v>
      </c>
      <c r="SG19" s="96">
        <v>4.5072637705335781E-5</v>
      </c>
      <c r="SH19" s="96">
        <v>3.4324873520844937E-5</v>
      </c>
      <c r="SI19" s="96">
        <v>3.6615928048967747E-5</v>
      </c>
      <c r="SJ19" s="96">
        <v>4.9034734152231024E-5</v>
      </c>
      <c r="SK19" s="96">
        <v>2.1570349860419071E-4</v>
      </c>
      <c r="SL19" s="96">
        <v>3.3356357465812671E-5</v>
      </c>
      <c r="SM19" s="96">
        <v>6.0297542048918231E-5</v>
      </c>
      <c r="SN19" s="96">
        <v>4.0238503412699808E-5</v>
      </c>
      <c r="SO19" s="96">
        <v>4.9554343410700145E-5</v>
      </c>
      <c r="SR19" s="96">
        <v>1.9437211843769262E-5</v>
      </c>
      <c r="SS19" s="96">
        <v>3.3186253402403747E-6</v>
      </c>
      <c r="ST19" s="96">
        <v>2.0775401539988976E-5</v>
      </c>
      <c r="SU19" s="96">
        <v>4.086617338700824E-6</v>
      </c>
      <c r="SV19" s="96">
        <v>9.642924457900193E-5</v>
      </c>
      <c r="SW19" s="96">
        <v>1.6020718022329547E-5</v>
      </c>
      <c r="SX19" s="96">
        <v>4.434045278943302E-6</v>
      </c>
      <c r="SY19" s="96">
        <v>2.8937155586756878E-5</v>
      </c>
      <c r="SZ19" s="96">
        <v>7.3483874921376668E-5</v>
      </c>
      <c r="TA19" s="96">
        <v>5.2441611764735063E-5</v>
      </c>
      <c r="TB19" s="96">
        <v>2.5505024124131546E-6</v>
      </c>
      <c r="TC19" s="96">
        <v>7.5166739281048195E-5</v>
      </c>
      <c r="TD19" s="96">
        <v>0.46881866540647604</v>
      </c>
      <c r="TE19" s="96">
        <v>2.966463379191132E-3</v>
      </c>
      <c r="TF19" s="96">
        <v>7.4750086715142067E-4</v>
      </c>
      <c r="TG19" s="96">
        <v>6.2860832884710112E-5</v>
      </c>
      <c r="TH19" s="96">
        <v>2.8809029804480912E-4</v>
      </c>
      <c r="TI19" s="96">
        <v>8.43853468479171E-5</v>
      </c>
      <c r="TJ19" s="96">
        <v>3.970277057703927E-4</v>
      </c>
      <c r="TK19" s="96">
        <v>1.0692877845562131E-4</v>
      </c>
      <c r="TL19" s="96">
        <v>1.1245935516646668E-3</v>
      </c>
      <c r="TM19" s="96">
        <v>5.4732228163385067E-5</v>
      </c>
      <c r="TN19" s="96">
        <v>3.0941352587233366E-3</v>
      </c>
      <c r="TO19" s="96">
        <v>7.1940463696559847E-5</v>
      </c>
      <c r="TP19" s="96">
        <v>6.2699126103521862E-5</v>
      </c>
      <c r="TQ19" s="96">
        <v>7.5194796360141377E-5</v>
      </c>
      <c r="TR19" s="96">
        <v>4.0858051806243703E-5</v>
      </c>
      <c r="TS19" s="96">
        <v>1.3994426099719494E-4</v>
      </c>
      <c r="TT19" s="96">
        <v>1.5363594552065312E-4</v>
      </c>
      <c r="TU19" s="96">
        <v>2.2430506224337999E-4</v>
      </c>
      <c r="TV19" s="96">
        <v>9.7901109085659746E-5</v>
      </c>
      <c r="TW19" s="96">
        <v>6.6854602137060746E-5</v>
      </c>
      <c r="TX19" s="96">
        <v>9.3111020241967712E-5</v>
      </c>
      <c r="TY19" s="96">
        <v>7.5809689664028577E-4</v>
      </c>
      <c r="TZ19" s="96">
        <v>6.5098931267185985E-5</v>
      </c>
      <c r="UA19" s="96">
        <v>7.6281946365493116E-5</v>
      </c>
      <c r="UB19" s="96">
        <v>9.079405839271716E-5</v>
      </c>
      <c r="UC19" s="96">
        <v>1.2905986048268348E-4</v>
      </c>
      <c r="UD19" s="96">
        <v>2.0945618622587943E-5</v>
      </c>
      <c r="UE19" s="96">
        <v>3.5494963576621179E-6</v>
      </c>
      <c r="UF19" s="96">
        <v>2.6152043949593059E-5</v>
      </c>
      <c r="UG19" s="96">
        <v>1.0660541898897863E-5</v>
      </c>
      <c r="UH19" s="96">
        <v>5.4787095041037238E-5</v>
      </c>
      <c r="UI19" s="96">
        <v>2.9323443102234592E-5</v>
      </c>
      <c r="UJ19" s="96">
        <v>6.0134139646214081E-6</v>
      </c>
      <c r="UK19" s="96">
        <v>4.2072628253457761E-5</v>
      </c>
      <c r="UL19" s="96">
        <v>7.8951802687243655E-5</v>
      </c>
      <c r="UM19" s="96">
        <v>2.601799115022815E-5</v>
      </c>
      <c r="UN19" s="96">
        <v>1.4198814834282371E-5</v>
      </c>
      <c r="UO19" s="96">
        <v>5.0077972020682235E-5</v>
      </c>
      <c r="UP19" s="96">
        <v>3.3016291031509651E-3</v>
      </c>
      <c r="UQ19" s="96">
        <v>1.1185760668778655E-3</v>
      </c>
      <c r="UR19" s="96">
        <v>2.6223916237851699E-4</v>
      </c>
      <c r="US19" s="96">
        <v>6.8553333575051701E-5</v>
      </c>
      <c r="UT19" s="96">
        <v>2.9297304854103163E-4</v>
      </c>
      <c r="UU19" s="96">
        <v>3.8331273277329906E-5</v>
      </c>
      <c r="UV19" s="96">
        <v>3.9012241370941321E-4</v>
      </c>
      <c r="UW19" s="96">
        <v>3.8242611081608096E-5</v>
      </c>
      <c r="UX19" s="96">
        <v>2.4577130699094714E-4</v>
      </c>
      <c r="UY19" s="96">
        <v>3.3125701837766661E-5</v>
      </c>
      <c r="UZ19" s="96">
        <v>3.1165396269936766E-4</v>
      </c>
      <c r="VA19" s="96">
        <v>3.5718855773939226E-5</v>
      </c>
      <c r="VB19" s="96">
        <v>4.4984884005991823E-5</v>
      </c>
      <c r="VC19" s="96">
        <v>5.8035961412230374E-5</v>
      </c>
      <c r="VD19" s="96">
        <v>1.6909077409265023E-5</v>
      </c>
      <c r="VE19" s="96">
        <v>5.1028111110300634E-5</v>
      </c>
      <c r="VF19" s="96">
        <v>7.0170579798355988E-5</v>
      </c>
      <c r="VG19" s="96">
        <v>4.5072637705335781E-5</v>
      </c>
      <c r="VH19" s="96">
        <v>3.2591375393667195E-5</v>
      </c>
      <c r="VI19" s="96">
        <v>3.6614215337125544E-5</v>
      </c>
      <c r="VJ19" s="96">
        <v>4.7726594701972729E-5</v>
      </c>
      <c r="VK19" s="96">
        <v>2.0223699814530098E-4</v>
      </c>
      <c r="VL19" s="96">
        <v>3.258021397828987E-5</v>
      </c>
      <c r="VM19" s="96">
        <v>6.0297542048918231E-5</v>
      </c>
      <c r="VN19" s="96">
        <v>3.9798001975199424E-5</v>
      </c>
      <c r="VO19" s="96">
        <v>4.9554343410700145E-5</v>
      </c>
    </row>
    <row r="20" spans="1:587">
      <c r="A20" s="17"/>
      <c r="B20" s="17"/>
      <c r="C20" s="17" t="s">
        <v>142</v>
      </c>
      <c r="D20" s="17" t="s">
        <v>11</v>
      </c>
      <c r="E20" s="95">
        <v>0</v>
      </c>
      <c r="F20" s="95">
        <v>10</v>
      </c>
      <c r="G20" s="95">
        <v>0</v>
      </c>
      <c r="H20" s="95">
        <v>0</v>
      </c>
      <c r="I20" s="95">
        <v>33</v>
      </c>
      <c r="J20" s="95">
        <v>0</v>
      </c>
      <c r="K20" s="95">
        <v>1</v>
      </c>
      <c r="L20" s="95">
        <v>151</v>
      </c>
      <c r="M20" s="95">
        <v>13</v>
      </c>
      <c r="N20" s="95">
        <v>14</v>
      </c>
      <c r="O20" s="95">
        <v>3</v>
      </c>
      <c r="P20" s="95">
        <v>37</v>
      </c>
      <c r="Q20" s="95">
        <v>468</v>
      </c>
      <c r="R20" s="95">
        <v>21588</v>
      </c>
      <c r="S20" s="95">
        <v>348</v>
      </c>
      <c r="T20" s="95">
        <v>197</v>
      </c>
      <c r="U20" s="95">
        <v>636</v>
      </c>
      <c r="V20" s="95">
        <v>97</v>
      </c>
      <c r="W20" s="95">
        <v>274</v>
      </c>
      <c r="X20" s="95">
        <v>58</v>
      </c>
      <c r="Y20" s="95">
        <v>163</v>
      </c>
      <c r="Z20" s="95">
        <v>6</v>
      </c>
      <c r="AA20" s="95">
        <v>62</v>
      </c>
      <c r="AB20" s="95">
        <v>0</v>
      </c>
      <c r="AC20" s="95">
        <v>19</v>
      </c>
      <c r="AD20" s="95">
        <v>0</v>
      </c>
      <c r="AE20" s="95">
        <v>0</v>
      </c>
      <c r="AF20" s="95">
        <v>98</v>
      </c>
      <c r="AG20" s="95">
        <v>20</v>
      </c>
      <c r="AH20" s="95">
        <v>46</v>
      </c>
      <c r="AI20" s="95">
        <v>0</v>
      </c>
      <c r="AJ20" s="95">
        <v>0</v>
      </c>
      <c r="AK20" s="95">
        <v>0</v>
      </c>
      <c r="AL20" s="95">
        <v>38765</v>
      </c>
      <c r="AM20" s="95">
        <v>25</v>
      </c>
      <c r="AN20" s="95">
        <v>0</v>
      </c>
      <c r="AO20" s="95">
        <v>0</v>
      </c>
      <c r="AP20" s="95">
        <v>0</v>
      </c>
      <c r="AQ20" s="95">
        <v>2</v>
      </c>
      <c r="AR20" s="95">
        <v>32</v>
      </c>
      <c r="AS20" s="95">
        <v>0</v>
      </c>
      <c r="AT20" s="95">
        <v>0</v>
      </c>
      <c r="AU20" s="95">
        <v>20</v>
      </c>
      <c r="AV20" s="95">
        <v>0</v>
      </c>
      <c r="AW20" s="95">
        <v>5</v>
      </c>
      <c r="AX20" s="95">
        <v>647</v>
      </c>
      <c r="AY20" s="95">
        <v>157</v>
      </c>
      <c r="AZ20" s="95">
        <v>70</v>
      </c>
      <c r="BA20" s="95">
        <v>21</v>
      </c>
      <c r="BB20" s="95">
        <v>105</v>
      </c>
      <c r="BC20" s="95">
        <v>931</v>
      </c>
      <c r="BD20" s="95">
        <v>44561</v>
      </c>
      <c r="BE20" s="95">
        <v>221</v>
      </c>
      <c r="BF20" s="95">
        <v>745</v>
      </c>
      <c r="BG20" s="95">
        <v>656</v>
      </c>
      <c r="BH20" s="95">
        <v>85</v>
      </c>
      <c r="BI20" s="95">
        <v>951</v>
      </c>
      <c r="BJ20" s="95">
        <v>19</v>
      </c>
      <c r="BK20" s="95">
        <v>68</v>
      </c>
      <c r="BL20" s="95">
        <v>2</v>
      </c>
      <c r="BM20" s="95">
        <v>17</v>
      </c>
      <c r="BN20" s="95">
        <v>0</v>
      </c>
      <c r="BO20" s="95">
        <v>5</v>
      </c>
      <c r="BP20" s="95">
        <v>0</v>
      </c>
      <c r="BQ20" s="95">
        <v>0</v>
      </c>
      <c r="BR20" s="95">
        <v>40</v>
      </c>
      <c r="BS20" s="95">
        <v>1</v>
      </c>
      <c r="BT20" s="95">
        <v>8</v>
      </c>
      <c r="BU20" s="95">
        <v>0</v>
      </c>
      <c r="BV20" s="95">
        <v>0</v>
      </c>
      <c r="BW20" s="95">
        <v>0</v>
      </c>
      <c r="BX20" s="95">
        <v>10922</v>
      </c>
      <c r="BY20" s="95">
        <v>7</v>
      </c>
      <c r="BZ20" s="95">
        <v>0</v>
      </c>
      <c r="CA20" s="95">
        <v>0</v>
      </c>
      <c r="CB20" s="95">
        <v>0</v>
      </c>
      <c r="CC20" s="95">
        <v>123430</v>
      </c>
      <c r="CD20" s="95">
        <v>0</v>
      </c>
      <c r="CE20" s="95">
        <v>0</v>
      </c>
      <c r="CF20" s="95">
        <v>225</v>
      </c>
      <c r="CG20" s="95">
        <v>9</v>
      </c>
      <c r="CH20" s="95">
        <v>0</v>
      </c>
      <c r="CI20" s="95">
        <v>3008</v>
      </c>
      <c r="CJ20" s="95">
        <v>120142</v>
      </c>
      <c r="CK20" s="95">
        <v>5005</v>
      </c>
      <c r="CL20" s="95">
        <v>128389</v>
      </c>
      <c r="CM20" s="95">
        <v>191521</v>
      </c>
      <c r="CN20" s="95">
        <v>44890</v>
      </c>
      <c r="CO20" s="95">
        <v>44890</v>
      </c>
      <c r="CP20" s="95">
        <v>173279</v>
      </c>
      <c r="CQ20" s="95">
        <v>236411</v>
      </c>
      <c r="CR20" s="95">
        <v>-119157</v>
      </c>
      <c r="CS20" s="95">
        <v>0</v>
      </c>
      <c r="CT20" s="95">
        <v>-9581</v>
      </c>
      <c r="CU20" s="95">
        <v>-128738</v>
      </c>
      <c r="CV20" s="95">
        <v>0</v>
      </c>
      <c r="CW20" s="95">
        <v>0</v>
      </c>
      <c r="CX20" s="95">
        <v>0</v>
      </c>
      <c r="CY20" s="95">
        <v>11</v>
      </c>
      <c r="CZ20" s="95">
        <v>0</v>
      </c>
      <c r="DA20" s="95">
        <v>2065</v>
      </c>
      <c r="DB20" s="95">
        <v>185669</v>
      </c>
      <c r="DC20" s="95">
        <v>2932</v>
      </c>
      <c r="DD20" s="95">
        <v>190677</v>
      </c>
      <c r="DE20" s="95">
        <v>250975</v>
      </c>
      <c r="DF20" s="95">
        <v>13</v>
      </c>
      <c r="DG20" s="95">
        <v>13</v>
      </c>
      <c r="DH20" s="95">
        <v>190690</v>
      </c>
      <c r="DI20" s="95">
        <v>250988</v>
      </c>
      <c r="DJ20" s="95">
        <v>0</v>
      </c>
      <c r="DK20" s="95">
        <v>0</v>
      </c>
      <c r="DL20" s="95">
        <v>0</v>
      </c>
      <c r="DM20" s="95">
        <v>0</v>
      </c>
      <c r="DN20" s="95">
        <v>319066</v>
      </c>
      <c r="DO20" s="95">
        <v>442496</v>
      </c>
      <c r="DP20" s="95">
        <v>44903</v>
      </c>
      <c r="DQ20" s="95">
        <v>363969</v>
      </c>
      <c r="DR20" s="95">
        <v>487399</v>
      </c>
      <c r="DS20" s="95">
        <v>-128738</v>
      </c>
      <c r="DT20" s="95">
        <v>358661</v>
      </c>
      <c r="DV20" s="96">
        <f t="shared" si="114"/>
        <v>0</v>
      </c>
      <c r="DW20" s="96">
        <f t="shared" si="0"/>
        <v>1.0473397570171764E-3</v>
      </c>
      <c r="DX20" s="96">
        <f t="shared" si="1"/>
        <v>0</v>
      </c>
      <c r="DY20" s="96">
        <f t="shared" si="2"/>
        <v>0</v>
      </c>
      <c r="DZ20" s="96">
        <f t="shared" si="3"/>
        <v>1.1576347767518873E-4</v>
      </c>
      <c r="EA20" s="96">
        <f t="shared" si="4"/>
        <v>0</v>
      </c>
      <c r="EB20" s="96">
        <f t="shared" si="5"/>
        <v>3.3706350276392071E-5</v>
      </c>
      <c r="EC20" s="96">
        <f t="shared" si="6"/>
        <v>7.5308715861711255E-4</v>
      </c>
      <c r="ED20" s="96">
        <f t="shared" si="7"/>
        <v>7.968713604433057E-5</v>
      </c>
      <c r="EE20" s="96">
        <f t="shared" si="8"/>
        <v>8.4318555502689165E-5</v>
      </c>
      <c r="EF20" s="96">
        <f t="shared" si="9"/>
        <v>4.0197234430271197E-5</v>
      </c>
      <c r="EG20" s="96">
        <f t="shared" si="10"/>
        <v>1.599757874483862E-4</v>
      </c>
      <c r="EH20" s="96">
        <f t="shared" si="11"/>
        <v>1.7428934265359248E-3</v>
      </c>
      <c r="EI20" s="96">
        <f t="shared" si="12"/>
        <v>6.0190542043879879E-2</v>
      </c>
      <c r="EJ20" s="96">
        <f t="shared" si="13"/>
        <v>6.4034269374506629E-4</v>
      </c>
      <c r="EK20" s="96">
        <f t="shared" si="14"/>
        <v>6.4216654605670626E-4</v>
      </c>
      <c r="EL20" s="96">
        <f t="shared" si="15"/>
        <v>9.4759755710541725E-4</v>
      </c>
      <c r="EM20" s="96">
        <f t="shared" si="16"/>
        <v>1.7190413066131696E-4</v>
      </c>
      <c r="EN20" s="96">
        <f t="shared" si="17"/>
        <v>1.4130150027125761E-4</v>
      </c>
      <c r="EO20" s="96">
        <f t="shared" si="18"/>
        <v>4.4662108051500033E-5</v>
      </c>
      <c r="EP20" s="96">
        <f t="shared" si="19"/>
        <v>1.9530220320055979E-5</v>
      </c>
      <c r="EQ20" s="96">
        <f t="shared" si="20"/>
        <v>4.3066878555709158E-6</v>
      </c>
      <c r="ER20" s="96">
        <f t="shared" si="21"/>
        <v>9.4979855079124341E-5</v>
      </c>
      <c r="ES20" s="96">
        <f t="shared" si="22"/>
        <v>0</v>
      </c>
      <c r="ET20" s="96">
        <f t="shared" si="23"/>
        <v>7.8697944985414584E-7</v>
      </c>
      <c r="EU20" s="96">
        <f t="shared" si="24"/>
        <v>0</v>
      </c>
      <c r="EV20" s="96">
        <f t="shared" si="25"/>
        <v>0</v>
      </c>
      <c r="EW20" s="96">
        <f t="shared" si="26"/>
        <v>1.297958747957205E-5</v>
      </c>
      <c r="EX20" s="96">
        <f t="shared" si="27"/>
        <v>8.8736498741716448E-7</v>
      </c>
      <c r="EY20" s="96">
        <f t="shared" si="28"/>
        <v>6.8966447823134049E-6</v>
      </c>
      <c r="EZ20" s="96">
        <f t="shared" si="29"/>
        <v>0</v>
      </c>
      <c r="FA20" s="96">
        <f t="shared" si="30"/>
        <v>0</v>
      </c>
      <c r="FB20" s="96">
        <f t="shared" si="31"/>
        <v>0</v>
      </c>
      <c r="FC20" s="96">
        <f t="shared" si="32"/>
        <v>1.5093831534773419E-3</v>
      </c>
      <c r="FD20" s="96">
        <f t="shared" si="33"/>
        <v>2.4918392265331041E-6</v>
      </c>
      <c r="FE20" s="96">
        <f t="shared" si="34"/>
        <v>0</v>
      </c>
      <c r="FF20" s="96">
        <f t="shared" si="35"/>
        <v>0</v>
      </c>
      <c r="FG20" s="96">
        <f t="shared" si="36"/>
        <v>0</v>
      </c>
      <c r="FH20" s="96">
        <f t="shared" si="37"/>
        <v>1.5642223554592065E-7</v>
      </c>
      <c r="FI20" s="96">
        <f t="shared" si="38"/>
        <v>3.8169441306730823E-5</v>
      </c>
      <c r="FJ20" s="96">
        <f t="shared" si="39"/>
        <v>0</v>
      </c>
      <c r="FK20" s="96">
        <f t="shared" si="40"/>
        <v>0</v>
      </c>
      <c r="FL20" s="96">
        <f t="shared" si="41"/>
        <v>1.7140068208901437E-6</v>
      </c>
      <c r="FM20" s="96">
        <f t="shared" si="42"/>
        <v>0</v>
      </c>
      <c r="FN20" s="96">
        <f t="shared" si="43"/>
        <v>2.9753148835247533E-7</v>
      </c>
      <c r="FO20" s="96">
        <f t="shared" si="44"/>
        <v>4.6892624370002665E-5</v>
      </c>
      <c r="FP20" s="96">
        <f t="shared" si="45"/>
        <v>2.5538920012753194E-5</v>
      </c>
      <c r="FQ20" s="96">
        <f t="shared" si="46"/>
        <v>2.5757372541941743E-6</v>
      </c>
      <c r="FR20" s="96">
        <f t="shared" si="47"/>
        <v>2.4049464939487536E-6</v>
      </c>
      <c r="FS20" s="96">
        <f t="shared" si="48"/>
        <v>9.1259400587397643E-6</v>
      </c>
      <c r="FT20" s="96">
        <f t="shared" si="49"/>
        <v>9.1363732759020845E-5</v>
      </c>
      <c r="FU20" s="96">
        <f t="shared" si="50"/>
        <v>2.7260666689424163E-3</v>
      </c>
      <c r="FV20" s="96">
        <f t="shared" si="51"/>
        <v>3.4749296405366108E-5</v>
      </c>
      <c r="FW20" s="96">
        <f t="shared" si="52"/>
        <v>5.631435048388767E-5</v>
      </c>
      <c r="FX20" s="96">
        <f t="shared" si="53"/>
        <v>4.2620819139658483E-5</v>
      </c>
      <c r="FY20" s="96">
        <f t="shared" si="54"/>
        <v>1.7374624708106303E-5</v>
      </c>
      <c r="FZ20" s="96">
        <f t="shared" si="55"/>
        <v>1.7796125897541809E-5</v>
      </c>
      <c r="GA20" s="96">
        <f t="shared" si="56"/>
        <v>2.2014505705406752E-6</v>
      </c>
      <c r="GB20" s="96">
        <f t="shared" si="57"/>
        <v>1.2954717983505176E-6</v>
      </c>
      <c r="GC20" s="96">
        <f t="shared" si="58"/>
        <v>8.6056568338575105E-8</v>
      </c>
      <c r="GD20" s="96">
        <f t="shared" si="59"/>
        <v>4.3670141439881631E-6</v>
      </c>
      <c r="GE20" s="96">
        <f t="shared" si="60"/>
        <v>0</v>
      </c>
      <c r="GF20" s="96">
        <f t="shared" si="61"/>
        <v>7.0090898643542059E-8</v>
      </c>
      <c r="GG20" s="96">
        <f t="shared" si="62"/>
        <v>0</v>
      </c>
      <c r="GH20" s="96">
        <f t="shared" si="63"/>
        <v>0</v>
      </c>
      <c r="GI20" s="96">
        <f t="shared" si="64"/>
        <v>8.4283096723640001E-7</v>
      </c>
      <c r="GJ20" s="96">
        <f t="shared" si="65"/>
        <v>3.6448633250972788E-8</v>
      </c>
      <c r="GK20" s="96">
        <f t="shared" si="66"/>
        <v>2.4191749857306476E-7</v>
      </c>
      <c r="GL20" s="96">
        <f t="shared" si="67"/>
        <v>0</v>
      </c>
      <c r="GM20" s="96">
        <f t="shared" si="68"/>
        <v>0</v>
      </c>
      <c r="GN20" s="96">
        <f t="shared" si="69"/>
        <v>0</v>
      </c>
      <c r="GO20" s="96">
        <f t="shared" si="70"/>
        <v>2.2241713872101144E-4</v>
      </c>
      <c r="GP20" s="96">
        <f t="shared" si="71"/>
        <v>1.563430415587276E-7</v>
      </c>
      <c r="GQ20" s="96">
        <f t="shared" si="72"/>
        <v>0</v>
      </c>
      <c r="GR20" s="96">
        <f t="shared" si="73"/>
        <v>0</v>
      </c>
      <c r="GS20" s="96">
        <f t="shared" si="74"/>
        <v>0</v>
      </c>
      <c r="GU20" s="96">
        <f t="shared" si="115"/>
        <v>0</v>
      </c>
      <c r="GV20" s="96">
        <f t="shared" si="75"/>
        <v>1.0473397570171764E-3</v>
      </c>
      <c r="GW20" s="96">
        <f t="shared" si="76"/>
        <v>0</v>
      </c>
      <c r="GX20" s="96">
        <f t="shared" si="77"/>
        <v>0</v>
      </c>
      <c r="GY20" s="96">
        <f t="shared" si="78"/>
        <v>1.1576347767518873E-4</v>
      </c>
      <c r="GZ20" s="96">
        <f t="shared" si="79"/>
        <v>0</v>
      </c>
      <c r="HA20" s="96">
        <f t="shared" si="80"/>
        <v>3.3706350276392071E-5</v>
      </c>
      <c r="HB20" s="96">
        <f t="shared" si="81"/>
        <v>7.5308715861711255E-4</v>
      </c>
      <c r="HC20" s="96">
        <f t="shared" si="82"/>
        <v>7.968713604433057E-5</v>
      </c>
      <c r="HD20" s="96">
        <f t="shared" si="83"/>
        <v>8.4318555502689165E-5</v>
      </c>
      <c r="HE20" s="96">
        <f t="shared" si="84"/>
        <v>4.0197234430271197E-5</v>
      </c>
      <c r="HF20" s="96">
        <f t="shared" si="85"/>
        <v>1.599757874483862E-4</v>
      </c>
      <c r="HG20" s="96">
        <f t="shared" si="86"/>
        <v>1.7428934265359248E-3</v>
      </c>
      <c r="HH20" s="96">
        <f t="shared" si="87"/>
        <v>6.0190542043879879E-2</v>
      </c>
      <c r="HI20" s="96">
        <f t="shared" si="88"/>
        <v>6.4034269374506629E-4</v>
      </c>
      <c r="HJ20" s="96">
        <f t="shared" si="89"/>
        <v>6.4216654605670626E-4</v>
      </c>
      <c r="HK20" s="96">
        <f t="shared" si="90"/>
        <v>9.4759755710541725E-4</v>
      </c>
      <c r="HL20" s="96">
        <f t="shared" si="91"/>
        <v>1.7190413066131696E-4</v>
      </c>
      <c r="HM20" s="96">
        <f t="shared" si="92"/>
        <v>1.4130150027125761E-4</v>
      </c>
      <c r="HN20" s="96">
        <f t="shared" si="93"/>
        <v>4.4662108051500033E-5</v>
      </c>
      <c r="HO20" s="96">
        <f t="shared" si="94"/>
        <v>1.9530220320055979E-5</v>
      </c>
      <c r="HP20" s="96">
        <f t="shared" si="95"/>
        <v>4.3066878555709158E-6</v>
      </c>
      <c r="HQ20" s="96">
        <f t="shared" si="96"/>
        <v>9.4979855079124341E-5</v>
      </c>
      <c r="HR20" s="96">
        <f t="shared" si="97"/>
        <v>0</v>
      </c>
      <c r="HS20" s="96">
        <f t="shared" si="98"/>
        <v>7.8697944985414584E-7</v>
      </c>
      <c r="HT20" s="96">
        <f t="shared" si="99"/>
        <v>0</v>
      </c>
      <c r="HU20" s="96">
        <f t="shared" si="100"/>
        <v>0</v>
      </c>
      <c r="HV20" s="96">
        <f t="shared" si="101"/>
        <v>1.297958747957205E-5</v>
      </c>
      <c r="HW20" s="96">
        <f t="shared" si="102"/>
        <v>8.8736498741716448E-7</v>
      </c>
      <c r="HX20" s="96">
        <f t="shared" si="103"/>
        <v>6.8966447823134049E-6</v>
      </c>
      <c r="HY20" s="96">
        <f t="shared" si="104"/>
        <v>0</v>
      </c>
      <c r="HZ20" s="96">
        <f t="shared" si="105"/>
        <v>0</v>
      </c>
      <c r="IA20" s="96">
        <f t="shared" si="106"/>
        <v>0</v>
      </c>
      <c r="IB20" s="96">
        <f t="shared" si="107"/>
        <v>1.5093831534773419E-3</v>
      </c>
      <c r="IC20" s="96">
        <f t="shared" si="108"/>
        <v>2.4918392265331041E-6</v>
      </c>
      <c r="ID20" s="96">
        <f t="shared" si="109"/>
        <v>0</v>
      </c>
      <c r="IE20" s="96">
        <f t="shared" si="110"/>
        <v>0</v>
      </c>
      <c r="IF20" s="96">
        <f t="shared" si="111"/>
        <v>0</v>
      </c>
      <c r="IG20" s="1">
        <v>0</v>
      </c>
      <c r="IH20" s="1">
        <v>0</v>
      </c>
      <c r="II20" s="1">
        <v>0</v>
      </c>
      <c r="IJ20" s="1">
        <v>0</v>
      </c>
      <c r="IK20" s="1">
        <v>0</v>
      </c>
      <c r="IL20" s="1">
        <v>0</v>
      </c>
      <c r="IM20" s="1">
        <v>0</v>
      </c>
      <c r="IN20" s="1">
        <v>0</v>
      </c>
      <c r="IO20" s="1">
        <v>0</v>
      </c>
      <c r="IP20" s="1">
        <v>0</v>
      </c>
      <c r="IQ20" s="1">
        <v>0</v>
      </c>
      <c r="IR20" s="1">
        <v>0</v>
      </c>
      <c r="IS20" s="1">
        <v>0</v>
      </c>
      <c r="IT20" s="1">
        <v>0</v>
      </c>
      <c r="IU20" s="1">
        <v>0</v>
      </c>
      <c r="IV20" s="1">
        <v>0</v>
      </c>
      <c r="IW20" s="1">
        <v>0</v>
      </c>
      <c r="IX20" s="1">
        <v>0</v>
      </c>
      <c r="IY20" s="1">
        <v>0</v>
      </c>
      <c r="IZ20" s="1">
        <v>0</v>
      </c>
      <c r="JA20" s="1">
        <v>0</v>
      </c>
      <c r="JB20" s="1">
        <v>0</v>
      </c>
      <c r="JC20" s="1">
        <v>0</v>
      </c>
      <c r="JD20" s="1">
        <v>0</v>
      </c>
      <c r="JE20" s="1">
        <v>0</v>
      </c>
      <c r="JF20" s="1">
        <v>0</v>
      </c>
      <c r="JG20" s="1">
        <v>0</v>
      </c>
      <c r="JH20" s="1">
        <v>0</v>
      </c>
      <c r="JI20" s="1">
        <v>0</v>
      </c>
      <c r="JJ20" s="1">
        <v>0</v>
      </c>
      <c r="JK20" s="1">
        <v>0</v>
      </c>
      <c r="JL20" s="1">
        <v>0</v>
      </c>
      <c r="JM20" s="1">
        <v>0</v>
      </c>
      <c r="JN20" s="1">
        <v>0</v>
      </c>
      <c r="JO20" s="1">
        <v>0</v>
      </c>
      <c r="JP20" s="1">
        <v>0</v>
      </c>
      <c r="JQ20" s="1">
        <v>0</v>
      </c>
      <c r="JR20" s="1">
        <v>0</v>
      </c>
      <c r="JT20" s="25">
        <v>0</v>
      </c>
      <c r="JU20" s="25">
        <v>0</v>
      </c>
      <c r="JV20" s="25">
        <v>0</v>
      </c>
      <c r="JW20" s="25">
        <v>0</v>
      </c>
      <c r="JX20" s="25">
        <v>0</v>
      </c>
      <c r="JY20" s="25">
        <v>0</v>
      </c>
      <c r="JZ20" s="25">
        <v>0</v>
      </c>
      <c r="KA20" s="25">
        <v>0</v>
      </c>
      <c r="KB20" s="25">
        <v>0</v>
      </c>
      <c r="KC20" s="25">
        <v>0</v>
      </c>
      <c r="KD20" s="25">
        <v>0</v>
      </c>
      <c r="KE20" s="25">
        <v>0</v>
      </c>
      <c r="KF20" s="25">
        <v>0</v>
      </c>
      <c r="KG20" s="25">
        <v>1</v>
      </c>
      <c r="KH20" s="25">
        <v>0</v>
      </c>
      <c r="KI20" s="25">
        <v>0</v>
      </c>
      <c r="KJ20" s="25">
        <v>0</v>
      </c>
      <c r="KK20" s="25">
        <v>0</v>
      </c>
      <c r="KL20" s="25">
        <v>0</v>
      </c>
      <c r="KM20" s="25">
        <v>0</v>
      </c>
      <c r="KN20" s="25">
        <v>0</v>
      </c>
      <c r="KO20" s="25">
        <v>0</v>
      </c>
      <c r="KP20" s="25">
        <v>0</v>
      </c>
      <c r="KQ20" s="25">
        <v>0</v>
      </c>
      <c r="KR20" s="25">
        <v>0</v>
      </c>
      <c r="KS20" s="25">
        <v>0</v>
      </c>
      <c r="KT20" s="25">
        <v>0</v>
      </c>
      <c r="KU20" s="25">
        <v>0</v>
      </c>
      <c r="KV20" s="25">
        <v>0</v>
      </c>
      <c r="KW20" s="25">
        <v>0</v>
      </c>
      <c r="KX20" s="25">
        <v>0</v>
      </c>
      <c r="KY20" s="25">
        <v>0</v>
      </c>
      <c r="KZ20" s="25">
        <v>0</v>
      </c>
      <c r="LA20" s="25">
        <v>0</v>
      </c>
      <c r="LB20" s="25">
        <v>0</v>
      </c>
      <c r="LC20" s="25">
        <v>0</v>
      </c>
      <c r="LD20" s="25">
        <v>0</v>
      </c>
      <c r="LE20" s="25">
        <v>0</v>
      </c>
      <c r="LF20" s="25">
        <v>0</v>
      </c>
      <c r="LG20" s="25">
        <v>0</v>
      </c>
      <c r="LH20" s="25">
        <v>0</v>
      </c>
      <c r="LI20" s="25">
        <v>0</v>
      </c>
      <c r="LJ20" s="25">
        <v>0</v>
      </c>
      <c r="LK20" s="25">
        <v>0</v>
      </c>
      <c r="LL20" s="25">
        <v>0</v>
      </c>
      <c r="LM20" s="25">
        <v>0</v>
      </c>
      <c r="LN20" s="25">
        <v>0</v>
      </c>
      <c r="LO20" s="25">
        <v>0</v>
      </c>
      <c r="LP20" s="25">
        <v>0</v>
      </c>
      <c r="LQ20" s="25">
        <v>0</v>
      </c>
      <c r="LR20" s="25">
        <v>0</v>
      </c>
      <c r="LS20" s="25">
        <v>0</v>
      </c>
      <c r="LT20" s="25">
        <v>0</v>
      </c>
      <c r="LU20" s="25">
        <v>0</v>
      </c>
      <c r="LV20" s="25">
        <v>0</v>
      </c>
      <c r="LW20" s="25">
        <v>0</v>
      </c>
      <c r="LX20" s="25">
        <v>0</v>
      </c>
      <c r="LY20" s="25">
        <v>0</v>
      </c>
      <c r="LZ20" s="25">
        <v>0</v>
      </c>
      <c r="MA20" s="25">
        <v>0</v>
      </c>
      <c r="MB20" s="25">
        <v>0</v>
      </c>
      <c r="MC20" s="25">
        <v>0</v>
      </c>
      <c r="MD20" s="25">
        <v>0</v>
      </c>
      <c r="ME20" s="25">
        <v>0</v>
      </c>
      <c r="MF20" s="25">
        <v>0</v>
      </c>
      <c r="MG20" s="25">
        <v>0</v>
      </c>
      <c r="MH20" s="25">
        <v>0</v>
      </c>
      <c r="MI20" s="25">
        <v>0</v>
      </c>
      <c r="MJ20" s="25">
        <v>0</v>
      </c>
      <c r="MK20" s="25">
        <v>0</v>
      </c>
      <c r="ML20" s="25">
        <v>0</v>
      </c>
      <c r="MM20" s="25">
        <v>0</v>
      </c>
      <c r="MN20" s="25">
        <v>0</v>
      </c>
      <c r="MO20" s="25">
        <v>0</v>
      </c>
      <c r="MP20" s="25">
        <v>0</v>
      </c>
      <c r="MQ20" s="25">
        <v>0</v>
      </c>
      <c r="MS20" s="1">
        <f t="shared" si="116"/>
        <v>0</v>
      </c>
      <c r="MT20" s="1">
        <f t="shared" si="117"/>
        <v>0</v>
      </c>
      <c r="MU20" s="1">
        <f t="shared" si="118"/>
        <v>0</v>
      </c>
      <c r="MV20" s="1">
        <f t="shared" si="119"/>
        <v>0</v>
      </c>
      <c r="MW20" s="1">
        <f t="shared" si="120"/>
        <v>0</v>
      </c>
      <c r="MX20" s="1">
        <f t="shared" si="121"/>
        <v>0</v>
      </c>
      <c r="MY20" s="1">
        <f t="shared" si="122"/>
        <v>0</v>
      </c>
      <c r="MZ20" s="1">
        <f t="shared" si="123"/>
        <v>0</v>
      </c>
      <c r="NA20" s="1">
        <f t="shared" si="124"/>
        <v>0</v>
      </c>
      <c r="NB20" s="1">
        <f t="shared" si="125"/>
        <v>0</v>
      </c>
      <c r="NC20" s="1">
        <f t="shared" si="126"/>
        <v>0</v>
      </c>
      <c r="ND20" s="1">
        <f t="shared" si="127"/>
        <v>0</v>
      </c>
      <c r="NE20" s="1">
        <f t="shared" si="128"/>
        <v>0</v>
      </c>
      <c r="NF20" s="1">
        <f t="shared" si="129"/>
        <v>0.67218738415108525</v>
      </c>
      <c r="NG20" s="1">
        <f t="shared" si="130"/>
        <v>0</v>
      </c>
      <c r="NH20" s="1">
        <f t="shared" si="131"/>
        <v>0</v>
      </c>
      <c r="NI20" s="1">
        <f t="shared" si="132"/>
        <v>0</v>
      </c>
      <c r="NJ20" s="1">
        <f t="shared" si="133"/>
        <v>0</v>
      </c>
      <c r="NK20" s="1">
        <f t="shared" si="134"/>
        <v>0</v>
      </c>
      <c r="NL20" s="1">
        <f t="shared" si="135"/>
        <v>0</v>
      </c>
      <c r="NM20" s="1">
        <f t="shared" si="136"/>
        <v>0</v>
      </c>
      <c r="NN20" s="1">
        <f t="shared" si="137"/>
        <v>0</v>
      </c>
      <c r="NO20" s="1">
        <f t="shared" si="138"/>
        <v>0</v>
      </c>
      <c r="NP20" s="1">
        <f t="shared" si="139"/>
        <v>0</v>
      </c>
      <c r="NQ20" s="1">
        <f t="shared" si="140"/>
        <v>0</v>
      </c>
      <c r="NR20" s="1">
        <f t="shared" si="141"/>
        <v>0</v>
      </c>
      <c r="NS20" s="1">
        <f t="shared" si="142"/>
        <v>0</v>
      </c>
      <c r="NT20" s="1">
        <f t="shared" si="143"/>
        <v>0</v>
      </c>
      <c r="NU20" s="1">
        <f t="shared" si="144"/>
        <v>0</v>
      </c>
      <c r="NV20" s="1">
        <f t="shared" si="145"/>
        <v>0</v>
      </c>
      <c r="NW20" s="1">
        <f t="shared" si="146"/>
        <v>0</v>
      </c>
      <c r="NX20" s="1">
        <f t="shared" si="147"/>
        <v>0</v>
      </c>
      <c r="NY20" s="1">
        <f t="shared" si="148"/>
        <v>0</v>
      </c>
      <c r="NZ20" s="1">
        <f t="shared" si="149"/>
        <v>0</v>
      </c>
      <c r="OA20" s="1">
        <f t="shared" si="150"/>
        <v>0</v>
      </c>
      <c r="OB20" s="1">
        <f t="shared" si="151"/>
        <v>0</v>
      </c>
      <c r="OC20" s="1">
        <f t="shared" si="152"/>
        <v>0</v>
      </c>
      <c r="OD20" s="1">
        <f t="shared" si="153"/>
        <v>0</v>
      </c>
      <c r="OE20" s="1">
        <f t="shared" si="154"/>
        <v>0</v>
      </c>
      <c r="OF20" s="1">
        <f t="shared" si="155"/>
        <v>0</v>
      </c>
      <c r="OG20" s="1">
        <f t="shared" si="156"/>
        <v>0</v>
      </c>
      <c r="OH20" s="1">
        <f t="shared" si="157"/>
        <v>0</v>
      </c>
      <c r="OI20" s="1">
        <f t="shared" si="158"/>
        <v>0</v>
      </c>
      <c r="OJ20" s="1">
        <f t="shared" si="159"/>
        <v>0</v>
      </c>
      <c r="OK20" s="1">
        <f t="shared" si="160"/>
        <v>0</v>
      </c>
      <c r="OL20" s="1">
        <f t="shared" si="161"/>
        <v>0</v>
      </c>
      <c r="OM20" s="1">
        <f t="shared" si="162"/>
        <v>0</v>
      </c>
      <c r="ON20" s="1">
        <f t="shared" si="163"/>
        <v>0</v>
      </c>
      <c r="OO20" s="1">
        <f t="shared" si="164"/>
        <v>0</v>
      </c>
      <c r="OP20" s="1">
        <f t="shared" si="165"/>
        <v>0</v>
      </c>
      <c r="OQ20" s="1">
        <f t="shared" si="166"/>
        <v>0</v>
      </c>
      <c r="OR20" s="1">
        <f t="shared" si="167"/>
        <v>0</v>
      </c>
      <c r="OS20" s="1">
        <f t="shared" si="168"/>
        <v>0</v>
      </c>
      <c r="OT20" s="1">
        <f t="shared" si="169"/>
        <v>0</v>
      </c>
      <c r="OU20" s="1">
        <f t="shared" si="170"/>
        <v>0</v>
      </c>
      <c r="OV20" s="1">
        <f t="shared" si="171"/>
        <v>0</v>
      </c>
      <c r="OW20" s="1">
        <f t="shared" si="172"/>
        <v>0</v>
      </c>
      <c r="OX20" s="1">
        <f t="shared" si="173"/>
        <v>0</v>
      </c>
      <c r="OY20" s="1">
        <f t="shared" si="174"/>
        <v>0</v>
      </c>
      <c r="OZ20" s="1">
        <f t="shared" si="175"/>
        <v>0</v>
      </c>
      <c r="PA20" s="1">
        <f t="shared" si="176"/>
        <v>0</v>
      </c>
      <c r="PB20" s="1">
        <f t="shared" si="177"/>
        <v>0</v>
      </c>
      <c r="PC20" s="1">
        <f t="shared" si="178"/>
        <v>0</v>
      </c>
      <c r="PD20" s="1">
        <f t="shared" si="179"/>
        <v>0</v>
      </c>
      <c r="PE20" s="1">
        <f t="shared" si="180"/>
        <v>0</v>
      </c>
      <c r="PF20" s="1">
        <f t="shared" si="181"/>
        <v>0</v>
      </c>
      <c r="PG20" s="1">
        <f t="shared" si="182"/>
        <v>0</v>
      </c>
      <c r="PH20" s="1">
        <f t="shared" si="183"/>
        <v>0</v>
      </c>
      <c r="PI20" s="1">
        <f t="shared" si="184"/>
        <v>0</v>
      </c>
      <c r="PJ20" s="1">
        <f t="shared" si="185"/>
        <v>0</v>
      </c>
      <c r="PK20" s="1">
        <f t="shared" si="186"/>
        <v>0</v>
      </c>
      <c r="PL20" s="1">
        <f t="shared" si="187"/>
        <v>0</v>
      </c>
      <c r="PM20" s="1">
        <f t="shared" si="188"/>
        <v>0</v>
      </c>
      <c r="PN20" s="1">
        <f t="shared" si="189"/>
        <v>0</v>
      </c>
      <c r="PO20" s="1">
        <f t="shared" si="190"/>
        <v>0</v>
      </c>
      <c r="PP20" s="1">
        <f t="shared" si="191"/>
        <v>0</v>
      </c>
      <c r="PR20" s="96">
        <v>3.0936028464907369E-5</v>
      </c>
      <c r="PS20" s="96">
        <v>4.139084528810013E-4</v>
      </c>
      <c r="PT20" s="96">
        <v>3.4576852985754284E-5</v>
      </c>
      <c r="PU20" s="96">
        <v>4.2628555213074957E-5</v>
      </c>
      <c r="PV20" s="96">
        <v>7.8844278133720041E-5</v>
      </c>
      <c r="PW20" s="96">
        <v>5.723246925413146E-5</v>
      </c>
      <c r="PX20" s="96">
        <v>4.3827081967909388E-5</v>
      </c>
      <c r="PY20" s="96">
        <v>3.1000333787218042E-4</v>
      </c>
      <c r="PZ20" s="96">
        <v>8.0281153930576821E-5</v>
      </c>
      <c r="QA20" s="96">
        <v>5.4028420296949809E-5</v>
      </c>
      <c r="QB20" s="96">
        <v>3.2321512977232026E-5</v>
      </c>
      <c r="QC20" s="96">
        <v>9.0605473913130084E-5</v>
      </c>
      <c r="QD20" s="96">
        <v>6.6598266253798581E-4</v>
      </c>
      <c r="QE20" s="96">
        <v>1.0204128761416311</v>
      </c>
      <c r="QF20" s="96">
        <v>2.6853091592911197E-4</v>
      </c>
      <c r="QG20" s="96">
        <v>2.7274846011271411E-4</v>
      </c>
      <c r="QH20" s="96">
        <v>3.8196701536195751E-4</v>
      </c>
      <c r="QI20" s="96">
        <v>1.1567722656985452E-4</v>
      </c>
      <c r="QJ20" s="96">
        <v>1.153850260354591E-4</v>
      </c>
      <c r="QK20" s="96">
        <v>5.4842845744216028E-5</v>
      </c>
      <c r="QL20" s="96">
        <v>8.3905081604145483E-5</v>
      </c>
      <c r="QM20" s="96">
        <v>3.439750050360738E-5</v>
      </c>
      <c r="QN20" s="96">
        <v>1.634553385320918E-4</v>
      </c>
      <c r="QO20" s="96">
        <v>3.6343498890660263E-5</v>
      </c>
      <c r="QP20" s="96">
        <v>4.6137183452589649E-5</v>
      </c>
      <c r="QQ20" s="96">
        <v>5.8792673202439062E-5</v>
      </c>
      <c r="QR20" s="96">
        <v>2.5522713302477669E-5</v>
      </c>
      <c r="QS20" s="96">
        <v>8.5696185760128905E-5</v>
      </c>
      <c r="QT20" s="96">
        <v>1.2387027152801713E-4</v>
      </c>
      <c r="QU20" s="96">
        <v>8.3304610243252998E-5</v>
      </c>
      <c r="QV20" s="96">
        <v>5.6308726203845617E-5</v>
      </c>
      <c r="QW20" s="96">
        <v>3.9580450158417409E-5</v>
      </c>
      <c r="QX20" s="96">
        <v>6.9610815634002998E-5</v>
      </c>
      <c r="QY20" s="96">
        <v>6.4016106798296625E-4</v>
      </c>
      <c r="QZ20" s="96">
        <v>3.6211374112528543E-5</v>
      </c>
      <c r="RA20" s="96">
        <v>4.2354799744978169E-5</v>
      </c>
      <c r="RB20" s="96">
        <v>5.0908653139850134E-5</v>
      </c>
      <c r="RC20" s="96">
        <v>9.0656747299018992E-5</v>
      </c>
      <c r="RD20" s="96">
        <v>2.3014375545030661E-5</v>
      </c>
      <c r="RE20" s="96">
        <v>8.5773446875262929E-5</v>
      </c>
      <c r="RF20" s="96">
        <v>2.9963072073274748E-5</v>
      </c>
      <c r="RG20" s="96">
        <v>2.794832227018091E-5</v>
      </c>
      <c r="RH20" s="96">
        <v>3.1861329687563456E-5</v>
      </c>
      <c r="RI20" s="96">
        <v>3.7773355265280545E-5</v>
      </c>
      <c r="RJ20" s="96">
        <v>7.0438743935233971E-6</v>
      </c>
      <c r="RK20" s="96">
        <v>9.9171761137934936E-5</v>
      </c>
      <c r="RL20" s="96">
        <v>6.5857274291927404E-5</v>
      </c>
      <c r="RM20" s="96">
        <v>2.5342076911694223E-5</v>
      </c>
      <c r="RN20" s="96">
        <v>2.3669947841576073E-5</v>
      </c>
      <c r="RO20" s="96">
        <v>3.7808637070311653E-5</v>
      </c>
      <c r="RP20" s="96">
        <v>1.5589204296228025E-4</v>
      </c>
      <c r="RQ20" s="96">
        <v>3.1961499015250054E-3</v>
      </c>
      <c r="RR20" s="96">
        <v>8.2693898922545845E-5</v>
      </c>
      <c r="RS20" s="96">
        <v>1.1600330508288736E-4</v>
      </c>
      <c r="RT20" s="96">
        <v>9.7880607553481704E-5</v>
      </c>
      <c r="RU20" s="96">
        <v>7.1415035465008066E-5</v>
      </c>
      <c r="RV20" s="96">
        <v>7.3383465126141052E-5</v>
      </c>
      <c r="RW20" s="96">
        <v>4.276906912916448E-5</v>
      </c>
      <c r="RX20" s="96">
        <v>5.3074459158407795E-5</v>
      </c>
      <c r="RY20" s="96">
        <v>3.343799661819157E-5</v>
      </c>
      <c r="RZ20" s="96">
        <v>7.0749981684628522E-5</v>
      </c>
      <c r="SA20" s="96">
        <v>3.6219541061760574E-5</v>
      </c>
      <c r="SB20" s="96">
        <v>4.4432127547185369E-5</v>
      </c>
      <c r="SC20" s="96">
        <v>6.2594506757835921E-5</v>
      </c>
      <c r="SD20" s="96">
        <v>1.5885054736812476E-5</v>
      </c>
      <c r="SE20" s="96">
        <v>5.3943467306815404E-5</v>
      </c>
      <c r="SF20" s="96">
        <v>7.908429511896963E-5</v>
      </c>
      <c r="SG20" s="96">
        <v>3.9338523808742869E-5</v>
      </c>
      <c r="SH20" s="96">
        <v>3.4294167054615808E-5</v>
      </c>
      <c r="SI20" s="96">
        <v>3.2800622862676608E-5</v>
      </c>
      <c r="SJ20" s="96">
        <v>4.8049406306912506E-5</v>
      </c>
      <c r="SK20" s="96">
        <v>3.141422525493889E-4</v>
      </c>
      <c r="SL20" s="96">
        <v>2.9403464580112258E-5</v>
      </c>
      <c r="SM20" s="96">
        <v>3.8016350340685129E-5</v>
      </c>
      <c r="SN20" s="96">
        <v>3.9792309961881324E-5</v>
      </c>
      <c r="SO20" s="96">
        <v>4.8901389834452064E-5</v>
      </c>
      <c r="SR20" s="96">
        <v>1.2867578480092408E-5</v>
      </c>
      <c r="SS20" s="96">
        <v>4.0372125214651584E-6</v>
      </c>
      <c r="ST20" s="96">
        <v>1.5601607299880166E-5</v>
      </c>
      <c r="SU20" s="96">
        <v>3.0787029310977222E-6</v>
      </c>
      <c r="SV20" s="96">
        <v>1.9147847583168542E-5</v>
      </c>
      <c r="SW20" s="96">
        <v>1.0931051536545426E-5</v>
      </c>
      <c r="SX20" s="96">
        <v>4.8136553512180175E-6</v>
      </c>
      <c r="SY20" s="96">
        <v>9.2064042080571237E-5</v>
      </c>
      <c r="SZ20" s="96">
        <v>5.2710665642581041E-5</v>
      </c>
      <c r="TA20" s="96">
        <v>3.9801794250806252E-5</v>
      </c>
      <c r="TB20" s="96">
        <v>2.9428477362974373E-6</v>
      </c>
      <c r="TC20" s="96">
        <v>3.3117128199585464E-5</v>
      </c>
      <c r="TD20" s="96">
        <v>3.036801056317835E-4</v>
      </c>
      <c r="TE20" s="96">
        <v>0.33450421417390275</v>
      </c>
      <c r="TF20" s="96">
        <v>8.5331493216737878E-5</v>
      </c>
      <c r="TG20" s="96">
        <v>3.072845551439251E-5</v>
      </c>
      <c r="TH20" s="96">
        <v>1.0617881730611092E-4</v>
      </c>
      <c r="TI20" s="96">
        <v>2.8493011078470142E-5</v>
      </c>
      <c r="TJ20" s="96">
        <v>6.2475981702712395E-5</v>
      </c>
      <c r="TK20" s="96">
        <v>3.2048877885168886E-5</v>
      </c>
      <c r="TL20" s="96">
        <v>8.3905081604145483E-5</v>
      </c>
      <c r="TM20" s="96">
        <v>3.4396388964212605E-5</v>
      </c>
      <c r="TN20" s="96">
        <v>1.6337446990364441E-4</v>
      </c>
      <c r="TO20" s="96">
        <v>3.6338419990450638E-5</v>
      </c>
      <c r="TP20" s="96">
        <v>4.5463034832104332E-5</v>
      </c>
      <c r="TQ20" s="96">
        <v>5.6109323165094797E-5</v>
      </c>
      <c r="TR20" s="96">
        <v>2.5522024984437486E-5</v>
      </c>
      <c r="TS20" s="96">
        <v>7.8006514032680745E-5</v>
      </c>
      <c r="TT20" s="96">
        <v>1.1863633084301017E-4</v>
      </c>
      <c r="TU20" s="96">
        <v>8.3304610243252998E-5</v>
      </c>
      <c r="TV20" s="96">
        <v>5.4943354578542891E-5</v>
      </c>
      <c r="TW20" s="96">
        <v>3.9576371537255004E-5</v>
      </c>
      <c r="TX20" s="96">
        <v>6.6360709058089161E-5</v>
      </c>
      <c r="TY20" s="96">
        <v>6.1494412532969982E-4</v>
      </c>
      <c r="TZ20" s="96">
        <v>3.5323092536733051E-5</v>
      </c>
      <c r="UA20" s="96">
        <v>4.2354799744978169E-5</v>
      </c>
      <c r="UB20" s="96">
        <v>5.0433769542249066E-5</v>
      </c>
      <c r="UC20" s="96">
        <v>9.0656747299018992E-5</v>
      </c>
      <c r="UD20" s="96">
        <v>1.8753244964625182E-5</v>
      </c>
      <c r="UE20" s="96">
        <v>3.1111402547965272E-6</v>
      </c>
      <c r="UF20" s="96">
        <v>2.4549981326111498E-5</v>
      </c>
      <c r="UG20" s="96">
        <v>1.0268457345739798E-5</v>
      </c>
      <c r="UH20" s="96">
        <v>2.5828322334224047E-5</v>
      </c>
      <c r="UI20" s="96">
        <v>2.7756988059544071E-5</v>
      </c>
      <c r="UJ20" s="96">
        <v>5.7542189809479956E-6</v>
      </c>
      <c r="UK20" s="96">
        <v>8.5096208363674242E-5</v>
      </c>
      <c r="UL20" s="96">
        <v>5.7630905653109685E-5</v>
      </c>
      <c r="UM20" s="96">
        <v>2.4269874385059384E-5</v>
      </c>
      <c r="UN20" s="96">
        <v>1.5049198590556029E-5</v>
      </c>
      <c r="UO20" s="96">
        <v>3.3886047367098532E-5</v>
      </c>
      <c r="UP20" s="96">
        <v>1.27180754127177E-4</v>
      </c>
      <c r="UQ20" s="96">
        <v>2.6544652452766917E-3</v>
      </c>
      <c r="UR20" s="96">
        <v>5.5751291225058875E-5</v>
      </c>
      <c r="US20" s="96">
        <v>7.0891236868853277E-5</v>
      </c>
      <c r="UT20" s="96">
        <v>6.5389377916703255E-5</v>
      </c>
      <c r="UU20" s="96">
        <v>2.4991188774117948E-5</v>
      </c>
      <c r="UV20" s="96">
        <v>6.5347862542318693E-5</v>
      </c>
      <c r="UW20" s="96">
        <v>2.9667613520480963E-5</v>
      </c>
      <c r="UX20" s="96">
        <v>5.3074459158407795E-5</v>
      </c>
      <c r="UY20" s="96">
        <v>3.3435378882594794E-5</v>
      </c>
      <c r="UZ20" s="96">
        <v>7.0727504888350206E-5</v>
      </c>
      <c r="VA20" s="96">
        <v>3.6217408254178614E-5</v>
      </c>
      <c r="VB20" s="96">
        <v>4.4382854587695453E-5</v>
      </c>
      <c r="VC20" s="96">
        <v>5.9800223460205347E-5</v>
      </c>
      <c r="VD20" s="96">
        <v>1.5884712190893772E-5</v>
      </c>
      <c r="VE20" s="96">
        <v>4.9992497031986178E-5</v>
      </c>
      <c r="VF20" s="96">
        <v>7.3778618536243489E-5</v>
      </c>
      <c r="VG20" s="96">
        <v>3.9338523808742869E-5</v>
      </c>
      <c r="VH20" s="96">
        <v>3.256221968629718E-5</v>
      </c>
      <c r="VI20" s="96">
        <v>3.2799088611922855E-5</v>
      </c>
      <c r="VJ20" s="96">
        <v>4.6767553248294421E-5</v>
      </c>
      <c r="VK20" s="96">
        <v>2.9453016087963046E-4</v>
      </c>
      <c r="VL20" s="96">
        <v>2.8719297924090201E-5</v>
      </c>
      <c r="VM20" s="96">
        <v>3.8016350340685129E-5</v>
      </c>
      <c r="VN20" s="96">
        <v>3.9356693120969264E-5</v>
      </c>
      <c r="VO20" s="96">
        <v>4.8901389834452064E-5</v>
      </c>
    </row>
    <row r="21" spans="1:587">
      <c r="A21" s="17"/>
      <c r="B21" s="17"/>
      <c r="C21" s="17" t="s">
        <v>143</v>
      </c>
      <c r="D21" s="17" t="s">
        <v>12</v>
      </c>
      <c r="E21" s="95">
        <v>228</v>
      </c>
      <c r="F21" s="95">
        <v>0</v>
      </c>
      <c r="G21" s="95">
        <v>0</v>
      </c>
      <c r="H21" s="95">
        <v>0</v>
      </c>
      <c r="I21" s="95">
        <v>0</v>
      </c>
      <c r="J21" s="95">
        <v>0</v>
      </c>
      <c r="K21" s="95">
        <v>0</v>
      </c>
      <c r="L21" s="95">
        <v>0</v>
      </c>
      <c r="M21" s="95">
        <v>0</v>
      </c>
      <c r="N21" s="95">
        <v>0</v>
      </c>
      <c r="O21" s="95">
        <v>0</v>
      </c>
      <c r="P21" s="95">
        <v>2</v>
      </c>
      <c r="Q21" s="95">
        <v>681</v>
      </c>
      <c r="R21" s="95">
        <v>2055</v>
      </c>
      <c r="S21" s="95">
        <v>11814</v>
      </c>
      <c r="T21" s="95">
        <v>0</v>
      </c>
      <c r="U21" s="95">
        <v>908</v>
      </c>
      <c r="V21" s="95">
        <v>187</v>
      </c>
      <c r="W21" s="95">
        <v>518</v>
      </c>
      <c r="X21" s="95">
        <v>62</v>
      </c>
      <c r="Y21" s="95">
        <v>1554</v>
      </c>
      <c r="Z21" s="95">
        <v>0</v>
      </c>
      <c r="AA21" s="95">
        <v>69</v>
      </c>
      <c r="AB21" s="95">
        <v>11</v>
      </c>
      <c r="AC21" s="95">
        <v>21611</v>
      </c>
      <c r="AD21" s="95">
        <v>132</v>
      </c>
      <c r="AE21" s="95">
        <v>0</v>
      </c>
      <c r="AF21" s="95">
        <v>207</v>
      </c>
      <c r="AG21" s="95">
        <v>5443</v>
      </c>
      <c r="AH21" s="95">
        <v>6669</v>
      </c>
      <c r="AI21" s="95">
        <v>0</v>
      </c>
      <c r="AJ21" s="95">
        <v>42521</v>
      </c>
      <c r="AK21" s="95">
        <v>0</v>
      </c>
      <c r="AL21" s="95">
        <v>26646</v>
      </c>
      <c r="AM21" s="95">
        <v>1090</v>
      </c>
      <c r="AN21" s="95">
        <v>1600</v>
      </c>
      <c r="AO21" s="95">
        <v>0</v>
      </c>
      <c r="AP21" s="95">
        <v>329</v>
      </c>
      <c r="AQ21" s="95">
        <v>122</v>
      </c>
      <c r="AR21" s="95">
        <v>0</v>
      </c>
      <c r="AS21" s="95">
        <v>1</v>
      </c>
      <c r="AT21" s="95">
        <v>0</v>
      </c>
      <c r="AU21" s="95">
        <v>0</v>
      </c>
      <c r="AV21" s="95">
        <v>3</v>
      </c>
      <c r="AW21" s="95">
        <v>0</v>
      </c>
      <c r="AX21" s="95">
        <v>0</v>
      </c>
      <c r="AY21" s="95">
        <v>0</v>
      </c>
      <c r="AZ21" s="95">
        <v>0</v>
      </c>
      <c r="BA21" s="95">
        <v>0</v>
      </c>
      <c r="BB21" s="95">
        <v>30</v>
      </c>
      <c r="BC21" s="95">
        <v>3642</v>
      </c>
      <c r="BD21" s="95">
        <v>12335</v>
      </c>
      <c r="BE21" s="95">
        <v>19878</v>
      </c>
      <c r="BF21" s="95">
        <v>212</v>
      </c>
      <c r="BG21" s="95">
        <v>1877</v>
      </c>
      <c r="BH21" s="95">
        <v>874</v>
      </c>
      <c r="BI21" s="95">
        <v>2806</v>
      </c>
      <c r="BJ21" s="95">
        <v>216</v>
      </c>
      <c r="BK21" s="95">
        <v>1368</v>
      </c>
      <c r="BL21" s="95">
        <v>0</v>
      </c>
      <c r="BM21" s="95">
        <v>49</v>
      </c>
      <c r="BN21" s="95">
        <v>16</v>
      </c>
      <c r="BO21" s="95">
        <v>10454</v>
      </c>
      <c r="BP21" s="95">
        <v>34</v>
      </c>
      <c r="BQ21" s="95">
        <v>0</v>
      </c>
      <c r="BR21" s="95">
        <v>102</v>
      </c>
      <c r="BS21" s="95">
        <v>301</v>
      </c>
      <c r="BT21" s="95">
        <v>2321</v>
      </c>
      <c r="BU21" s="95">
        <v>0</v>
      </c>
      <c r="BV21" s="95">
        <v>20643</v>
      </c>
      <c r="BW21" s="95">
        <v>0</v>
      </c>
      <c r="BX21" s="95">
        <v>9297</v>
      </c>
      <c r="BY21" s="95">
        <v>1132</v>
      </c>
      <c r="BZ21" s="95">
        <v>593</v>
      </c>
      <c r="CA21" s="95">
        <v>0</v>
      </c>
      <c r="CB21" s="95">
        <v>93</v>
      </c>
      <c r="CC21" s="95">
        <v>212736</v>
      </c>
      <c r="CD21" s="95">
        <v>146</v>
      </c>
      <c r="CE21" s="95">
        <v>0</v>
      </c>
      <c r="CF21" s="95">
        <v>7392</v>
      </c>
      <c r="CG21" s="95">
        <v>1555</v>
      </c>
      <c r="CH21" s="95">
        <v>7</v>
      </c>
      <c r="CI21" s="95">
        <v>10804</v>
      </c>
      <c r="CJ21" s="95">
        <v>264246</v>
      </c>
      <c r="CK21" s="95">
        <v>8454</v>
      </c>
      <c r="CL21" s="95">
        <v>292604</v>
      </c>
      <c r="CM21" s="95">
        <v>416941</v>
      </c>
      <c r="CN21" s="95">
        <v>85689</v>
      </c>
      <c r="CO21" s="95">
        <v>85689</v>
      </c>
      <c r="CP21" s="95">
        <v>378293</v>
      </c>
      <c r="CQ21" s="95">
        <v>502630</v>
      </c>
      <c r="CR21" s="95">
        <v>-263191</v>
      </c>
      <c r="CS21" s="95">
        <v>-192</v>
      </c>
      <c r="CT21" s="95">
        <v>-21066</v>
      </c>
      <c r="CU21" s="95">
        <v>-284449</v>
      </c>
      <c r="CV21" s="95">
        <v>0</v>
      </c>
      <c r="CW21" s="95">
        <v>55</v>
      </c>
      <c r="CX21" s="95">
        <v>67</v>
      </c>
      <c r="CY21" s="95">
        <v>10369</v>
      </c>
      <c r="CZ21" s="95">
        <v>6</v>
      </c>
      <c r="DA21" s="95">
        <v>10382</v>
      </c>
      <c r="DB21" s="95">
        <v>211913</v>
      </c>
      <c r="DC21" s="95">
        <v>2294</v>
      </c>
      <c r="DD21" s="95">
        <v>235086</v>
      </c>
      <c r="DE21" s="95">
        <v>323485</v>
      </c>
      <c r="DF21" s="95">
        <v>1793</v>
      </c>
      <c r="DG21" s="95">
        <v>1793</v>
      </c>
      <c r="DH21" s="95">
        <v>236879</v>
      </c>
      <c r="DI21" s="95">
        <v>325278</v>
      </c>
      <c r="DJ21" s="95">
        <v>0</v>
      </c>
      <c r="DK21" s="95">
        <v>0</v>
      </c>
      <c r="DL21" s="95">
        <v>0</v>
      </c>
      <c r="DM21" s="95">
        <v>0</v>
      </c>
      <c r="DN21" s="95">
        <v>527690</v>
      </c>
      <c r="DO21" s="95">
        <v>740426</v>
      </c>
      <c r="DP21" s="95">
        <v>87482</v>
      </c>
      <c r="DQ21" s="95">
        <v>615172</v>
      </c>
      <c r="DR21" s="95">
        <v>827908</v>
      </c>
      <c r="DS21" s="95">
        <v>-284449</v>
      </c>
      <c r="DT21" s="95">
        <v>543459</v>
      </c>
      <c r="DV21" s="96">
        <f t="shared" si="114"/>
        <v>2.2415352550237918E-3</v>
      </c>
      <c r="DW21" s="96">
        <f t="shared" si="0"/>
        <v>0</v>
      </c>
      <c r="DX21" s="96">
        <f t="shared" si="1"/>
        <v>0</v>
      </c>
      <c r="DY21" s="96">
        <f t="shared" si="2"/>
        <v>0</v>
      </c>
      <c r="DZ21" s="96">
        <f t="shared" si="3"/>
        <v>0</v>
      </c>
      <c r="EA21" s="96">
        <f t="shared" si="4"/>
        <v>0</v>
      </c>
      <c r="EB21" s="96">
        <f t="shared" si="5"/>
        <v>0</v>
      </c>
      <c r="EC21" s="96">
        <f t="shared" si="6"/>
        <v>0</v>
      </c>
      <c r="ED21" s="96">
        <f t="shared" si="7"/>
        <v>0</v>
      </c>
      <c r="EE21" s="96">
        <f t="shared" si="8"/>
        <v>0</v>
      </c>
      <c r="EF21" s="96">
        <f t="shared" si="9"/>
        <v>0</v>
      </c>
      <c r="EG21" s="96">
        <f t="shared" si="10"/>
        <v>8.6473398620749287E-6</v>
      </c>
      <c r="EH21" s="96">
        <f t="shared" si="11"/>
        <v>2.5361333834849676E-3</v>
      </c>
      <c r="EI21" s="96">
        <f t="shared" si="12"/>
        <v>5.72964442746772E-3</v>
      </c>
      <c r="EJ21" s="96">
        <f t="shared" si="13"/>
        <v>2.1738530413517854E-2</v>
      </c>
      <c r="EK21" s="96">
        <f t="shared" si="14"/>
        <v>0</v>
      </c>
      <c r="EL21" s="96">
        <f t="shared" si="15"/>
        <v>1.3528594054272309E-3</v>
      </c>
      <c r="EM21" s="96">
        <f t="shared" si="16"/>
        <v>3.3140280859449763E-4</v>
      </c>
      <c r="EN21" s="96">
        <f t="shared" si="17"/>
        <v>2.6713203335953085E-4</v>
      </c>
      <c r="EO21" s="96">
        <f t="shared" si="18"/>
        <v>4.7742253434362104E-5</v>
      </c>
      <c r="EP21" s="96">
        <f t="shared" si="19"/>
        <v>1.8619608820470547E-4</v>
      </c>
      <c r="EQ21" s="96">
        <f t="shared" si="20"/>
        <v>0</v>
      </c>
      <c r="ER21" s="96">
        <f t="shared" si="21"/>
        <v>1.0570338710418677E-4</v>
      </c>
      <c r="ES21" s="96">
        <f t="shared" si="22"/>
        <v>2.3954860332275691E-5</v>
      </c>
      <c r="ET21" s="96">
        <f t="shared" si="23"/>
        <v>8.9512699425252341E-4</v>
      </c>
      <c r="EU21" s="96">
        <f t="shared" si="24"/>
        <v>1.183682612366004E-5</v>
      </c>
      <c r="EV21" s="96">
        <f t="shared" si="25"/>
        <v>0</v>
      </c>
      <c r="EW21" s="96">
        <f t="shared" si="26"/>
        <v>2.7416067431340964E-5</v>
      </c>
      <c r="EX21" s="96">
        <f t="shared" si="27"/>
        <v>2.4149638132558131E-4</v>
      </c>
      <c r="EY21" s="96">
        <f t="shared" si="28"/>
        <v>9.9986356637495858E-4</v>
      </c>
      <c r="EZ21" s="96">
        <f t="shared" si="29"/>
        <v>0</v>
      </c>
      <c r="FA21" s="96">
        <f t="shared" si="30"/>
        <v>5.8411641831313012E-3</v>
      </c>
      <c r="FB21" s="96">
        <f t="shared" si="31"/>
        <v>0</v>
      </c>
      <c r="FC21" s="96">
        <f t="shared" si="32"/>
        <v>1.0375086678074876E-3</v>
      </c>
      <c r="FD21" s="96">
        <f t="shared" si="33"/>
        <v>1.0864419027684334E-4</v>
      </c>
      <c r="FE21" s="96">
        <f t="shared" si="34"/>
        <v>5.520229917576067E-3</v>
      </c>
      <c r="FF21" s="96">
        <f t="shared" si="35"/>
        <v>0</v>
      </c>
      <c r="FG21" s="96">
        <f t="shared" si="36"/>
        <v>1.0714005768433733E-5</v>
      </c>
      <c r="FH21" s="96">
        <f t="shared" si="37"/>
        <v>9.5417563683011591E-6</v>
      </c>
      <c r="FI21" s="96">
        <f t="shared" si="38"/>
        <v>0</v>
      </c>
      <c r="FJ21" s="96">
        <f t="shared" si="39"/>
        <v>2.6897107455477419E-8</v>
      </c>
      <c r="FK21" s="96">
        <f t="shared" si="40"/>
        <v>0</v>
      </c>
      <c r="FL21" s="96">
        <f t="shared" si="41"/>
        <v>0</v>
      </c>
      <c r="FM21" s="96">
        <f t="shared" si="42"/>
        <v>1.0910774342383081E-7</v>
      </c>
      <c r="FN21" s="96">
        <f t="shared" si="43"/>
        <v>0</v>
      </c>
      <c r="FO21" s="96">
        <f t="shared" si="44"/>
        <v>0</v>
      </c>
      <c r="FP21" s="96">
        <f t="shared" si="45"/>
        <v>0</v>
      </c>
      <c r="FQ21" s="96">
        <f t="shared" si="46"/>
        <v>0</v>
      </c>
      <c r="FR21" s="96">
        <f t="shared" si="47"/>
        <v>0</v>
      </c>
      <c r="FS21" s="96">
        <f t="shared" si="48"/>
        <v>2.6074114453542187E-6</v>
      </c>
      <c r="FT21" s="96">
        <f t="shared" si="49"/>
        <v>3.5740785682959606E-4</v>
      </c>
      <c r="FU21" s="96">
        <f t="shared" si="50"/>
        <v>7.546067718723706E-4</v>
      </c>
      <c r="FV21" s="96">
        <f t="shared" si="51"/>
        <v>3.1255498368591289E-3</v>
      </c>
      <c r="FW21" s="96">
        <f t="shared" si="52"/>
        <v>1.6025023224945218E-5</v>
      </c>
      <c r="FX21" s="96">
        <f t="shared" si="53"/>
        <v>1.2195011817856551E-4</v>
      </c>
      <c r="FY21" s="96">
        <f t="shared" si="54"/>
        <v>1.7865202346923424E-4</v>
      </c>
      <c r="FZ21" s="96">
        <f t="shared" si="55"/>
        <v>5.250886358412441E-5</v>
      </c>
      <c r="GA21" s="96">
        <f t="shared" si="56"/>
        <v>2.5027017012462412E-5</v>
      </c>
      <c r="GB21" s="96">
        <f t="shared" si="57"/>
        <v>2.606184441387512E-5</v>
      </c>
      <c r="GC21" s="96">
        <f t="shared" si="58"/>
        <v>0</v>
      </c>
      <c r="GD21" s="96">
        <f t="shared" si="59"/>
        <v>1.2587276062083529E-5</v>
      </c>
      <c r="GE21" s="96">
        <f t="shared" si="60"/>
        <v>3.6013462732706052E-6</v>
      </c>
      <c r="GF21" s="96">
        <f t="shared" si="61"/>
        <v>1.4654605088391771E-4</v>
      </c>
      <c r="GG21" s="96">
        <f t="shared" si="62"/>
        <v>1.399373558079312E-6</v>
      </c>
      <c r="GH21" s="96">
        <f t="shared" si="63"/>
        <v>0</v>
      </c>
      <c r="GI21" s="96">
        <f t="shared" si="64"/>
        <v>2.1492189664528201E-6</v>
      </c>
      <c r="GJ21" s="96">
        <f t="shared" si="65"/>
        <v>1.0971038608542809E-5</v>
      </c>
      <c r="GK21" s="96">
        <f t="shared" si="66"/>
        <v>7.0186314273510409E-5</v>
      </c>
      <c r="GL21" s="96">
        <f t="shared" si="67"/>
        <v>0</v>
      </c>
      <c r="GM21" s="96">
        <f t="shared" si="68"/>
        <v>3.4229707954081749E-4</v>
      </c>
      <c r="GN21" s="96">
        <f t="shared" si="69"/>
        <v>0</v>
      </c>
      <c r="GO21" s="96">
        <f t="shared" si="70"/>
        <v>1.8932541097685802E-4</v>
      </c>
      <c r="GP21" s="96">
        <f t="shared" si="71"/>
        <v>2.5282903292068524E-5</v>
      </c>
      <c r="GQ21" s="96">
        <f t="shared" si="72"/>
        <v>5.0530011247827125E-4</v>
      </c>
      <c r="GR21" s="96">
        <f t="shared" si="73"/>
        <v>0</v>
      </c>
      <c r="GS21" s="96">
        <f t="shared" si="74"/>
        <v>1.8043043017796338E-6</v>
      </c>
      <c r="GU21" s="96">
        <f t="shared" si="115"/>
        <v>2.2415352550237918E-3</v>
      </c>
      <c r="GV21" s="96">
        <f t="shared" si="75"/>
        <v>0</v>
      </c>
      <c r="GW21" s="96">
        <f t="shared" si="76"/>
        <v>0</v>
      </c>
      <c r="GX21" s="96">
        <f t="shared" si="77"/>
        <v>0</v>
      </c>
      <c r="GY21" s="96">
        <f t="shared" si="78"/>
        <v>0</v>
      </c>
      <c r="GZ21" s="96">
        <f t="shared" si="79"/>
        <v>0</v>
      </c>
      <c r="HA21" s="96">
        <f t="shared" si="80"/>
        <v>0</v>
      </c>
      <c r="HB21" s="96">
        <f t="shared" si="81"/>
        <v>0</v>
      </c>
      <c r="HC21" s="96">
        <f t="shared" si="82"/>
        <v>0</v>
      </c>
      <c r="HD21" s="96">
        <f t="shared" si="83"/>
        <v>0</v>
      </c>
      <c r="HE21" s="96">
        <f t="shared" si="84"/>
        <v>0</v>
      </c>
      <c r="HF21" s="96">
        <f t="shared" si="85"/>
        <v>8.6473398620749287E-6</v>
      </c>
      <c r="HG21" s="96">
        <f t="shared" si="86"/>
        <v>2.5361333834849676E-3</v>
      </c>
      <c r="HH21" s="96">
        <f t="shared" si="87"/>
        <v>5.72964442746772E-3</v>
      </c>
      <c r="HI21" s="96">
        <f t="shared" si="88"/>
        <v>2.1738530413517854E-2</v>
      </c>
      <c r="HJ21" s="96">
        <f t="shared" si="89"/>
        <v>0</v>
      </c>
      <c r="HK21" s="96">
        <f t="shared" si="90"/>
        <v>1.3528594054272309E-3</v>
      </c>
      <c r="HL21" s="96">
        <f t="shared" si="91"/>
        <v>3.3140280859449763E-4</v>
      </c>
      <c r="HM21" s="96">
        <f t="shared" si="92"/>
        <v>2.6713203335953085E-4</v>
      </c>
      <c r="HN21" s="96">
        <f t="shared" si="93"/>
        <v>4.7742253434362104E-5</v>
      </c>
      <c r="HO21" s="96">
        <f t="shared" si="94"/>
        <v>1.8619608820470547E-4</v>
      </c>
      <c r="HP21" s="96">
        <f t="shared" si="95"/>
        <v>0</v>
      </c>
      <c r="HQ21" s="96">
        <f t="shared" si="96"/>
        <v>1.0570338710418677E-4</v>
      </c>
      <c r="HR21" s="96">
        <f t="shared" si="97"/>
        <v>2.3954860332275691E-5</v>
      </c>
      <c r="HS21" s="96">
        <f t="shared" si="98"/>
        <v>8.9512699425252341E-4</v>
      </c>
      <c r="HT21" s="96">
        <f t="shared" si="99"/>
        <v>1.183682612366004E-5</v>
      </c>
      <c r="HU21" s="96">
        <f t="shared" si="100"/>
        <v>0</v>
      </c>
      <c r="HV21" s="96">
        <f t="shared" si="101"/>
        <v>2.7416067431340964E-5</v>
      </c>
      <c r="HW21" s="96">
        <f t="shared" si="102"/>
        <v>2.4149638132558131E-4</v>
      </c>
      <c r="HX21" s="96">
        <f t="shared" si="103"/>
        <v>9.9986356637495858E-4</v>
      </c>
      <c r="HY21" s="96">
        <f t="shared" si="104"/>
        <v>0</v>
      </c>
      <c r="HZ21" s="96">
        <f t="shared" si="105"/>
        <v>5.8411641831313012E-3</v>
      </c>
      <c r="IA21" s="96">
        <f t="shared" si="106"/>
        <v>0</v>
      </c>
      <c r="IB21" s="96">
        <f t="shared" si="107"/>
        <v>1.0375086678074876E-3</v>
      </c>
      <c r="IC21" s="96">
        <f t="shared" si="108"/>
        <v>1.0864419027684334E-4</v>
      </c>
      <c r="ID21" s="96">
        <f t="shared" si="109"/>
        <v>5.520229917576067E-3</v>
      </c>
      <c r="IE21" s="96">
        <f t="shared" si="110"/>
        <v>0</v>
      </c>
      <c r="IF21" s="96">
        <f t="shared" si="111"/>
        <v>1.0714005768433733E-5</v>
      </c>
      <c r="IG21" s="1">
        <v>0</v>
      </c>
      <c r="IH21" s="1">
        <v>0</v>
      </c>
      <c r="II21" s="1">
        <v>0</v>
      </c>
      <c r="IJ21" s="1">
        <v>0</v>
      </c>
      <c r="IK21" s="1">
        <v>0</v>
      </c>
      <c r="IL21" s="1">
        <v>0</v>
      </c>
      <c r="IM21" s="1">
        <v>0</v>
      </c>
      <c r="IN21" s="1">
        <v>0</v>
      </c>
      <c r="IO21" s="1">
        <v>0</v>
      </c>
      <c r="IP21" s="1">
        <v>0</v>
      </c>
      <c r="IQ21" s="1">
        <v>0</v>
      </c>
      <c r="IR21" s="1">
        <v>0</v>
      </c>
      <c r="IS21" s="1">
        <v>0</v>
      </c>
      <c r="IT21" s="1">
        <v>0</v>
      </c>
      <c r="IU21" s="1">
        <v>0</v>
      </c>
      <c r="IV21" s="1">
        <v>0</v>
      </c>
      <c r="IW21" s="1">
        <v>0</v>
      </c>
      <c r="IX21" s="1">
        <v>0</v>
      </c>
      <c r="IY21" s="1">
        <v>0</v>
      </c>
      <c r="IZ21" s="1">
        <v>0</v>
      </c>
      <c r="JA21" s="1">
        <v>0</v>
      </c>
      <c r="JB21" s="1">
        <v>0</v>
      </c>
      <c r="JC21" s="1">
        <v>0</v>
      </c>
      <c r="JD21" s="1">
        <v>0</v>
      </c>
      <c r="JE21" s="1">
        <v>0</v>
      </c>
      <c r="JF21" s="1">
        <v>0</v>
      </c>
      <c r="JG21" s="1">
        <v>0</v>
      </c>
      <c r="JH21" s="1">
        <v>0</v>
      </c>
      <c r="JI21" s="1">
        <v>0</v>
      </c>
      <c r="JJ21" s="1">
        <v>0</v>
      </c>
      <c r="JK21" s="1">
        <v>0</v>
      </c>
      <c r="JL21" s="1">
        <v>0</v>
      </c>
      <c r="JM21" s="1">
        <v>0</v>
      </c>
      <c r="JN21" s="1">
        <v>0</v>
      </c>
      <c r="JO21" s="1">
        <v>0</v>
      </c>
      <c r="JP21" s="1">
        <v>0</v>
      </c>
      <c r="JQ21" s="1">
        <v>0</v>
      </c>
      <c r="JR21" s="1">
        <v>0</v>
      </c>
      <c r="JT21" s="25">
        <v>0</v>
      </c>
      <c r="JU21" s="25">
        <v>0</v>
      </c>
      <c r="JV21" s="25">
        <v>0</v>
      </c>
      <c r="JW21" s="25">
        <v>0</v>
      </c>
      <c r="JX21" s="25">
        <v>0</v>
      </c>
      <c r="JY21" s="25">
        <v>0</v>
      </c>
      <c r="JZ21" s="25">
        <v>0</v>
      </c>
      <c r="KA21" s="25">
        <v>0</v>
      </c>
      <c r="KB21" s="25">
        <v>0</v>
      </c>
      <c r="KC21" s="25">
        <v>0</v>
      </c>
      <c r="KD21" s="25">
        <v>0</v>
      </c>
      <c r="KE21" s="25">
        <v>0</v>
      </c>
      <c r="KF21" s="25">
        <v>0</v>
      </c>
      <c r="KG21" s="25">
        <v>0</v>
      </c>
      <c r="KH21" s="25">
        <v>1</v>
      </c>
      <c r="KI21" s="25">
        <v>0</v>
      </c>
      <c r="KJ21" s="25">
        <v>0</v>
      </c>
      <c r="KK21" s="25">
        <v>0</v>
      </c>
      <c r="KL21" s="25">
        <v>0</v>
      </c>
      <c r="KM21" s="25">
        <v>0</v>
      </c>
      <c r="KN21" s="25">
        <v>0</v>
      </c>
      <c r="KO21" s="25">
        <v>0</v>
      </c>
      <c r="KP21" s="25">
        <v>0</v>
      </c>
      <c r="KQ21" s="25">
        <v>0</v>
      </c>
      <c r="KR21" s="25">
        <v>0</v>
      </c>
      <c r="KS21" s="25">
        <v>0</v>
      </c>
      <c r="KT21" s="25">
        <v>0</v>
      </c>
      <c r="KU21" s="25">
        <v>0</v>
      </c>
      <c r="KV21" s="25">
        <v>0</v>
      </c>
      <c r="KW21" s="25">
        <v>0</v>
      </c>
      <c r="KX21" s="25">
        <v>0</v>
      </c>
      <c r="KY21" s="25">
        <v>0</v>
      </c>
      <c r="KZ21" s="25">
        <v>0</v>
      </c>
      <c r="LA21" s="25">
        <v>0</v>
      </c>
      <c r="LB21" s="25">
        <v>0</v>
      </c>
      <c r="LC21" s="25">
        <v>0</v>
      </c>
      <c r="LD21" s="25">
        <v>0</v>
      </c>
      <c r="LE21" s="25">
        <v>0</v>
      </c>
      <c r="LF21" s="25">
        <v>0</v>
      </c>
      <c r="LG21" s="25">
        <v>0</v>
      </c>
      <c r="LH21" s="25">
        <v>0</v>
      </c>
      <c r="LI21" s="25">
        <v>0</v>
      </c>
      <c r="LJ21" s="25">
        <v>0</v>
      </c>
      <c r="LK21" s="25">
        <v>0</v>
      </c>
      <c r="LL21" s="25">
        <v>0</v>
      </c>
      <c r="LM21" s="25">
        <v>0</v>
      </c>
      <c r="LN21" s="25">
        <v>0</v>
      </c>
      <c r="LO21" s="25">
        <v>0</v>
      </c>
      <c r="LP21" s="25">
        <v>0</v>
      </c>
      <c r="LQ21" s="25">
        <v>0</v>
      </c>
      <c r="LR21" s="25">
        <v>0</v>
      </c>
      <c r="LS21" s="25">
        <v>0</v>
      </c>
      <c r="LT21" s="25">
        <v>0</v>
      </c>
      <c r="LU21" s="25">
        <v>0</v>
      </c>
      <c r="LV21" s="25">
        <v>0</v>
      </c>
      <c r="LW21" s="25">
        <v>0</v>
      </c>
      <c r="LX21" s="25">
        <v>0</v>
      </c>
      <c r="LY21" s="25">
        <v>0</v>
      </c>
      <c r="LZ21" s="25">
        <v>0</v>
      </c>
      <c r="MA21" s="25">
        <v>0</v>
      </c>
      <c r="MB21" s="25">
        <v>0</v>
      </c>
      <c r="MC21" s="25">
        <v>0</v>
      </c>
      <c r="MD21" s="25">
        <v>0</v>
      </c>
      <c r="ME21" s="25">
        <v>0</v>
      </c>
      <c r="MF21" s="25">
        <v>0</v>
      </c>
      <c r="MG21" s="25">
        <v>0</v>
      </c>
      <c r="MH21" s="25">
        <v>0</v>
      </c>
      <c r="MI21" s="25">
        <v>0</v>
      </c>
      <c r="MJ21" s="25">
        <v>0</v>
      </c>
      <c r="MK21" s="25">
        <v>0</v>
      </c>
      <c r="ML21" s="25">
        <v>0</v>
      </c>
      <c r="MM21" s="25">
        <v>0</v>
      </c>
      <c r="MN21" s="25">
        <v>0</v>
      </c>
      <c r="MO21" s="25">
        <v>0</v>
      </c>
      <c r="MP21" s="25">
        <v>0</v>
      </c>
      <c r="MQ21" s="25">
        <v>0</v>
      </c>
      <c r="MS21" s="1">
        <f t="shared" si="116"/>
        <v>0</v>
      </c>
      <c r="MT21" s="1">
        <f t="shared" si="117"/>
        <v>0</v>
      </c>
      <c r="MU21" s="1">
        <f t="shared" si="118"/>
        <v>0</v>
      </c>
      <c r="MV21" s="1">
        <f t="shared" si="119"/>
        <v>0</v>
      </c>
      <c r="MW21" s="1">
        <f t="shared" si="120"/>
        <v>0</v>
      </c>
      <c r="MX21" s="1">
        <f t="shared" si="121"/>
        <v>0</v>
      </c>
      <c r="MY21" s="1">
        <f t="shared" si="122"/>
        <v>0</v>
      </c>
      <c r="MZ21" s="1">
        <f t="shared" si="123"/>
        <v>0</v>
      </c>
      <c r="NA21" s="1">
        <f t="shared" si="124"/>
        <v>0</v>
      </c>
      <c r="NB21" s="1">
        <f t="shared" si="125"/>
        <v>0</v>
      </c>
      <c r="NC21" s="1">
        <f t="shared" si="126"/>
        <v>0</v>
      </c>
      <c r="ND21" s="1">
        <f t="shared" si="127"/>
        <v>0</v>
      </c>
      <c r="NE21" s="1">
        <f t="shared" si="128"/>
        <v>0</v>
      </c>
      <c r="NF21" s="1">
        <f t="shared" si="129"/>
        <v>0</v>
      </c>
      <c r="NG21" s="1">
        <f t="shared" si="130"/>
        <v>0.68222842080774015</v>
      </c>
      <c r="NH21" s="1">
        <f t="shared" si="131"/>
        <v>0</v>
      </c>
      <c r="NI21" s="1">
        <f t="shared" si="132"/>
        <v>0</v>
      </c>
      <c r="NJ21" s="1">
        <f t="shared" si="133"/>
        <v>0</v>
      </c>
      <c r="NK21" s="1">
        <f t="shared" si="134"/>
        <v>0</v>
      </c>
      <c r="NL21" s="1">
        <f t="shared" si="135"/>
        <v>0</v>
      </c>
      <c r="NM21" s="1">
        <f t="shared" si="136"/>
        <v>0</v>
      </c>
      <c r="NN21" s="1">
        <f t="shared" si="137"/>
        <v>0</v>
      </c>
      <c r="NO21" s="1">
        <f t="shared" si="138"/>
        <v>0</v>
      </c>
      <c r="NP21" s="1">
        <f t="shared" si="139"/>
        <v>0</v>
      </c>
      <c r="NQ21" s="1">
        <f t="shared" si="140"/>
        <v>0</v>
      </c>
      <c r="NR21" s="1">
        <f t="shared" si="141"/>
        <v>0</v>
      </c>
      <c r="NS21" s="1">
        <f t="shared" si="142"/>
        <v>0</v>
      </c>
      <c r="NT21" s="1">
        <f t="shared" si="143"/>
        <v>0</v>
      </c>
      <c r="NU21" s="1">
        <f t="shared" si="144"/>
        <v>0</v>
      </c>
      <c r="NV21" s="1">
        <f t="shared" si="145"/>
        <v>0</v>
      </c>
      <c r="NW21" s="1">
        <f t="shared" si="146"/>
        <v>0</v>
      </c>
      <c r="NX21" s="1">
        <f t="shared" si="147"/>
        <v>0</v>
      </c>
      <c r="NY21" s="1">
        <f t="shared" si="148"/>
        <v>0</v>
      </c>
      <c r="NZ21" s="1">
        <f t="shared" si="149"/>
        <v>0</v>
      </c>
      <c r="OA21" s="1">
        <f t="shared" si="150"/>
        <v>0</v>
      </c>
      <c r="OB21" s="1">
        <f t="shared" si="151"/>
        <v>0</v>
      </c>
      <c r="OC21" s="1">
        <f t="shared" si="152"/>
        <v>0</v>
      </c>
      <c r="OD21" s="1">
        <f t="shared" si="153"/>
        <v>0</v>
      </c>
      <c r="OE21" s="1">
        <f t="shared" si="154"/>
        <v>0</v>
      </c>
      <c r="OF21" s="1">
        <f t="shared" si="155"/>
        <v>0</v>
      </c>
      <c r="OG21" s="1">
        <f t="shared" si="156"/>
        <v>0</v>
      </c>
      <c r="OH21" s="1">
        <f t="shared" si="157"/>
        <v>0</v>
      </c>
      <c r="OI21" s="1">
        <f t="shared" si="158"/>
        <v>0</v>
      </c>
      <c r="OJ21" s="1">
        <f t="shared" si="159"/>
        <v>0</v>
      </c>
      <c r="OK21" s="1">
        <f t="shared" si="160"/>
        <v>0</v>
      </c>
      <c r="OL21" s="1">
        <f t="shared" si="161"/>
        <v>0</v>
      </c>
      <c r="OM21" s="1">
        <f t="shared" si="162"/>
        <v>0</v>
      </c>
      <c r="ON21" s="1">
        <f t="shared" si="163"/>
        <v>0</v>
      </c>
      <c r="OO21" s="1">
        <f t="shared" si="164"/>
        <v>0</v>
      </c>
      <c r="OP21" s="1">
        <f t="shared" si="165"/>
        <v>0</v>
      </c>
      <c r="OQ21" s="1">
        <f t="shared" si="166"/>
        <v>0</v>
      </c>
      <c r="OR21" s="1">
        <f t="shared" si="167"/>
        <v>0</v>
      </c>
      <c r="OS21" s="1">
        <f t="shared" si="168"/>
        <v>0</v>
      </c>
      <c r="OT21" s="1">
        <f t="shared" si="169"/>
        <v>0</v>
      </c>
      <c r="OU21" s="1">
        <f t="shared" si="170"/>
        <v>0</v>
      </c>
      <c r="OV21" s="1">
        <f t="shared" si="171"/>
        <v>0</v>
      </c>
      <c r="OW21" s="1">
        <f t="shared" si="172"/>
        <v>0</v>
      </c>
      <c r="OX21" s="1">
        <f t="shared" si="173"/>
        <v>0</v>
      </c>
      <c r="OY21" s="1">
        <f t="shared" si="174"/>
        <v>0</v>
      </c>
      <c r="OZ21" s="1">
        <f t="shared" si="175"/>
        <v>0</v>
      </c>
      <c r="PA21" s="1">
        <f t="shared" si="176"/>
        <v>0</v>
      </c>
      <c r="PB21" s="1">
        <f t="shared" si="177"/>
        <v>0</v>
      </c>
      <c r="PC21" s="1">
        <f t="shared" si="178"/>
        <v>0</v>
      </c>
      <c r="PD21" s="1">
        <f t="shared" si="179"/>
        <v>0</v>
      </c>
      <c r="PE21" s="1">
        <f t="shared" si="180"/>
        <v>0</v>
      </c>
      <c r="PF21" s="1">
        <f t="shared" si="181"/>
        <v>0</v>
      </c>
      <c r="PG21" s="1">
        <f t="shared" si="182"/>
        <v>0</v>
      </c>
      <c r="PH21" s="1">
        <f t="shared" si="183"/>
        <v>0</v>
      </c>
      <c r="PI21" s="1">
        <f t="shared" si="184"/>
        <v>0</v>
      </c>
      <c r="PJ21" s="1">
        <f t="shared" si="185"/>
        <v>0</v>
      </c>
      <c r="PK21" s="1">
        <f t="shared" si="186"/>
        <v>0</v>
      </c>
      <c r="PL21" s="1">
        <f t="shared" si="187"/>
        <v>0</v>
      </c>
      <c r="PM21" s="1">
        <f t="shared" si="188"/>
        <v>0</v>
      </c>
      <c r="PN21" s="1">
        <f t="shared" si="189"/>
        <v>0</v>
      </c>
      <c r="PO21" s="1">
        <f t="shared" si="190"/>
        <v>0</v>
      </c>
      <c r="PP21" s="1">
        <f t="shared" si="191"/>
        <v>0</v>
      </c>
      <c r="PR21" s="96">
        <v>7.8166743876790861E-4</v>
      </c>
      <c r="PS21" s="96">
        <v>6.0158781384711006E-5</v>
      </c>
      <c r="PT21" s="96">
        <v>6.3152876787032336E-5</v>
      </c>
      <c r="PU21" s="96">
        <v>5.8406664480135638E-5</v>
      </c>
      <c r="PV21" s="96">
        <v>5.4230836038952092E-5</v>
      </c>
      <c r="PW21" s="96">
        <v>5.8131643877677761E-5</v>
      </c>
      <c r="PX21" s="96">
        <v>3.614923762454915E-5</v>
      </c>
      <c r="PY21" s="96">
        <v>5.0858691427520883E-5</v>
      </c>
      <c r="PZ21" s="96">
        <v>4.9472164585705101E-5</v>
      </c>
      <c r="QA21" s="96">
        <v>3.2776294722805398E-5</v>
      </c>
      <c r="QB21" s="96">
        <v>2.3667550739947912E-5</v>
      </c>
      <c r="QC21" s="96">
        <v>4.326092855502929E-5</v>
      </c>
      <c r="QD21" s="96">
        <v>9.3124192719975249E-4</v>
      </c>
      <c r="QE21" s="96">
        <v>2.0074920132304307E-3</v>
      </c>
      <c r="QF21" s="96">
        <v>1.0071076955956</v>
      </c>
      <c r="QG21" s="96">
        <v>4.636725000526709E-5</v>
      </c>
      <c r="QH21" s="96">
        <v>4.9354099383598952E-4</v>
      </c>
      <c r="QI21" s="96">
        <v>1.5674632791604583E-4</v>
      </c>
      <c r="QJ21" s="96">
        <v>1.8324988047274766E-4</v>
      </c>
      <c r="QK21" s="96">
        <v>6.3631130129075119E-5</v>
      </c>
      <c r="QL21" s="96">
        <v>1.3579165032407634E-4</v>
      </c>
      <c r="QM21" s="96">
        <v>3.0148229853639011E-5</v>
      </c>
      <c r="QN21" s="96">
        <v>1.4602922442071863E-4</v>
      </c>
      <c r="QO21" s="96">
        <v>4.3406255750524543E-5</v>
      </c>
      <c r="QP21" s="96">
        <v>3.2895847377810563E-4</v>
      </c>
      <c r="QQ21" s="96">
        <v>5.7221429395175002E-5</v>
      </c>
      <c r="QR21" s="96">
        <v>2.1538292421103556E-5</v>
      </c>
      <c r="QS21" s="96">
        <v>8.7645305468077718E-5</v>
      </c>
      <c r="QT21" s="96">
        <v>1.8756405939274095E-4</v>
      </c>
      <c r="QU21" s="96">
        <v>4.0777889638869805E-4</v>
      </c>
      <c r="QV21" s="96">
        <v>5.6061667683205034E-5</v>
      </c>
      <c r="QW21" s="96">
        <v>1.9588643888124486E-3</v>
      </c>
      <c r="QX21" s="96">
        <v>7.6674806883606823E-5</v>
      </c>
      <c r="QY21" s="96">
        <v>4.4746689182206795E-4</v>
      </c>
      <c r="QZ21" s="96">
        <v>9.5066749516182599E-5</v>
      </c>
      <c r="RA21" s="96">
        <v>1.9245512263628829E-3</v>
      </c>
      <c r="RB21" s="96">
        <v>1.193082736295623E-4</v>
      </c>
      <c r="RC21" s="96">
        <v>8.5463522563837489E-5</v>
      </c>
      <c r="RD21" s="96">
        <v>4.865288655013799E-5</v>
      </c>
      <c r="RE21" s="96">
        <v>4.5122143419433907E-5</v>
      </c>
      <c r="RF21" s="96">
        <v>4.8012699087860369E-5</v>
      </c>
      <c r="RG21" s="96">
        <v>4.1483046848546895E-5</v>
      </c>
      <c r="RH21" s="96">
        <v>4.7707291082391327E-5</v>
      </c>
      <c r="RI21" s="96">
        <v>4.2490326422655292E-5</v>
      </c>
      <c r="RJ21" s="96">
        <v>7.6274064318973757E-6</v>
      </c>
      <c r="RK21" s="96">
        <v>4.6169480094395728E-5</v>
      </c>
      <c r="RL21" s="96">
        <v>4.0911609667563933E-5</v>
      </c>
      <c r="RM21" s="96">
        <v>2.7356586028520497E-5</v>
      </c>
      <c r="RN21" s="96">
        <v>2.9073001051633499E-5</v>
      </c>
      <c r="RO21" s="96">
        <v>3.7977155014641578E-5</v>
      </c>
      <c r="RP21" s="96">
        <v>4.658200867648892E-4</v>
      </c>
      <c r="RQ21" s="96">
        <v>9.3643985407988154E-4</v>
      </c>
      <c r="RR21" s="96">
        <v>3.3865561168384263E-3</v>
      </c>
      <c r="RS21" s="96">
        <v>6.6142480646695748E-5</v>
      </c>
      <c r="RT21" s="96">
        <v>1.8693330910446755E-4</v>
      </c>
      <c r="RU21" s="96">
        <v>2.3264674967802943E-4</v>
      </c>
      <c r="RV21" s="96">
        <v>1.4334281151437333E-4</v>
      </c>
      <c r="RW21" s="96">
        <v>7.6909647900419504E-5</v>
      </c>
      <c r="RX21" s="96">
        <v>8.4413091665293757E-5</v>
      </c>
      <c r="RY21" s="96">
        <v>3.3580198809921027E-5</v>
      </c>
      <c r="RZ21" s="96">
        <v>7.8814988695347944E-5</v>
      </c>
      <c r="SA21" s="96">
        <v>4.1231535597031866E-5</v>
      </c>
      <c r="SB21" s="96">
        <v>1.9289475156141612E-4</v>
      </c>
      <c r="SC21" s="96">
        <v>6.0624772376384876E-5</v>
      </c>
      <c r="SD21" s="96">
        <v>1.471955112999662E-5</v>
      </c>
      <c r="SE21" s="96">
        <v>5.638347258414355E-5</v>
      </c>
      <c r="SF21" s="96">
        <v>8.6769107742938725E-5</v>
      </c>
      <c r="SG21" s="96">
        <v>1.1563308395285181E-4</v>
      </c>
      <c r="SH21" s="96">
        <v>3.7523986913783626E-5</v>
      </c>
      <c r="SI21" s="96">
        <v>4.152475600462219E-4</v>
      </c>
      <c r="SJ21" s="96">
        <v>5.5488720249121467E-5</v>
      </c>
      <c r="SK21" s="96">
        <v>2.6785468613233334E-4</v>
      </c>
      <c r="SL21" s="96">
        <v>7.2056122772160062E-5</v>
      </c>
      <c r="SM21" s="96">
        <v>6.4526374898674576E-4</v>
      </c>
      <c r="SN21" s="96">
        <v>6.1230616427226153E-5</v>
      </c>
      <c r="SO21" s="96">
        <v>4.5876979076570332E-5</v>
      </c>
      <c r="SR21" s="96">
        <v>3.2512793699709984E-4</v>
      </c>
      <c r="SS21" s="96">
        <v>5.8678140973425966E-7</v>
      </c>
      <c r="ST21" s="96">
        <v>2.8495548276037033E-5</v>
      </c>
      <c r="SU21" s="96">
        <v>4.2182234005313343E-6</v>
      </c>
      <c r="SV21" s="96">
        <v>1.3170312511714844E-5</v>
      </c>
      <c r="SW21" s="96">
        <v>1.1102788389391924E-5</v>
      </c>
      <c r="SX21" s="96">
        <v>3.9703754692423852E-6</v>
      </c>
      <c r="SY21" s="96">
        <v>1.5103891267379331E-5</v>
      </c>
      <c r="SZ21" s="96">
        <v>3.248222775107169E-5</v>
      </c>
      <c r="TA21" s="96">
        <v>2.4145724263097436E-5</v>
      </c>
      <c r="TB21" s="96">
        <v>2.1549114414236552E-6</v>
      </c>
      <c r="TC21" s="96">
        <v>1.5812264481543607E-5</v>
      </c>
      <c r="TD21" s="96">
        <v>4.2463514852330913E-4</v>
      </c>
      <c r="TE21" s="96">
        <v>6.5808120815287171E-4</v>
      </c>
      <c r="TF21" s="96">
        <v>0.32003020284609152</v>
      </c>
      <c r="TG21" s="96">
        <v>5.223838765295926E-6</v>
      </c>
      <c r="TH21" s="96">
        <v>1.3719404270530933E-4</v>
      </c>
      <c r="TI21" s="96">
        <v>3.8608937906411499E-5</v>
      </c>
      <c r="TJ21" s="96">
        <v>9.9221853760480991E-5</v>
      </c>
      <c r="TK21" s="96">
        <v>3.718454597912789E-5</v>
      </c>
      <c r="TL21" s="96">
        <v>1.3579165032407634E-4</v>
      </c>
      <c r="TM21" s="96">
        <v>3.014725562746925E-5</v>
      </c>
      <c r="TN21" s="96">
        <v>1.4595697726624699E-4</v>
      </c>
      <c r="TO21" s="96">
        <v>4.3400189850207852E-5</v>
      </c>
      <c r="TP21" s="96">
        <v>3.2415178891572448E-4</v>
      </c>
      <c r="TQ21" s="96">
        <v>5.4609792326458327E-5</v>
      </c>
      <c r="TR21" s="96">
        <v>2.1537711558283351E-5</v>
      </c>
      <c r="TS21" s="96">
        <v>7.9780735749795058E-5</v>
      </c>
      <c r="TT21" s="96">
        <v>1.7963883932669235E-4</v>
      </c>
      <c r="TU21" s="96">
        <v>4.0777889638869805E-4</v>
      </c>
      <c r="TV21" s="96">
        <v>5.4702286722522399E-5</v>
      </c>
      <c r="TW21" s="96">
        <v>1.958662534975049E-3</v>
      </c>
      <c r="TX21" s="96">
        <v>7.3094884829976895E-5</v>
      </c>
      <c r="TY21" s="96">
        <v>4.2984047323046953E-4</v>
      </c>
      <c r="TZ21" s="96">
        <v>9.2734718651969338E-5</v>
      </c>
      <c r="UA21" s="96">
        <v>1.9245512263628829E-3</v>
      </c>
      <c r="UB21" s="96">
        <v>1.1819534805187836E-4</v>
      </c>
      <c r="UC21" s="96">
        <v>8.5463522563837489E-5</v>
      </c>
      <c r="UD21" s="96">
        <v>3.9644764548385229E-5</v>
      </c>
      <c r="UE21" s="96">
        <v>1.6366523893933546E-6</v>
      </c>
      <c r="UF21" s="96">
        <v>3.9338785527086244E-5</v>
      </c>
      <c r="UG21" s="96">
        <v>1.5241233195242966E-5</v>
      </c>
      <c r="UH21" s="96">
        <v>3.8673818822119789E-5</v>
      </c>
      <c r="UI21" s="96">
        <v>3.1223159152182172E-5</v>
      </c>
      <c r="UJ21" s="96">
        <v>6.2309127638879884E-6</v>
      </c>
      <c r="UK21" s="96">
        <v>3.9616597034015523E-5</v>
      </c>
      <c r="UL21" s="96">
        <v>3.5801255703612321E-5</v>
      </c>
      <c r="UM21" s="96">
        <v>2.619915127042663E-5</v>
      </c>
      <c r="UN21" s="96">
        <v>1.8484424612079924E-5</v>
      </c>
      <c r="UO21" s="96">
        <v>3.4037081826054314E-5</v>
      </c>
      <c r="UP21" s="96">
        <v>3.8002805529131588E-4</v>
      </c>
      <c r="UQ21" s="96">
        <v>7.7773168453737962E-4</v>
      </c>
      <c r="UR21" s="96">
        <v>2.2831778254488303E-3</v>
      </c>
      <c r="US21" s="96">
        <v>4.0420591975962196E-5</v>
      </c>
      <c r="UT21" s="96">
        <v>1.248812517594261E-4</v>
      </c>
      <c r="UU21" s="96">
        <v>8.1413091809460751E-5</v>
      </c>
      <c r="UV21" s="96">
        <v>1.2764655262829705E-4</v>
      </c>
      <c r="UW21" s="96">
        <v>5.3349903478492914E-5</v>
      </c>
      <c r="UX21" s="96">
        <v>8.4413091665293757E-5</v>
      </c>
      <c r="UY21" s="96">
        <v>3.3577569941846926E-5</v>
      </c>
      <c r="UZ21" s="96">
        <v>7.8789949700249981E-5</v>
      </c>
      <c r="VA21" s="96">
        <v>4.1229107655397063E-5</v>
      </c>
      <c r="VB21" s="96">
        <v>1.9268084113659099E-4</v>
      </c>
      <c r="VC21" s="96">
        <v>5.7918420051741298E-5</v>
      </c>
      <c r="VD21" s="96">
        <v>1.4719233717041596E-5</v>
      </c>
      <c r="VE21" s="96">
        <v>5.2253789504920081E-5</v>
      </c>
      <c r="VF21" s="96">
        <v>8.0947865707927852E-5</v>
      </c>
      <c r="VG21" s="96">
        <v>1.1563308395285181E-4</v>
      </c>
      <c r="VH21" s="96">
        <v>3.5628924984428419E-5</v>
      </c>
      <c r="VI21" s="96">
        <v>4.1522813682110015E-4</v>
      </c>
      <c r="VJ21" s="96">
        <v>5.4008402567029586E-5</v>
      </c>
      <c r="VK21" s="96">
        <v>2.5113235535393605E-4</v>
      </c>
      <c r="VL21" s="96">
        <v>7.0379504140072487E-5</v>
      </c>
      <c r="VM21" s="96">
        <v>6.4526374898674576E-4</v>
      </c>
      <c r="VN21" s="96">
        <v>6.0560308829585355E-5</v>
      </c>
      <c r="VO21" s="96">
        <v>4.5876979076570332E-5</v>
      </c>
    </row>
    <row r="22" spans="1:587">
      <c r="A22" s="17"/>
      <c r="B22" s="17"/>
      <c r="C22" s="17" t="s">
        <v>144</v>
      </c>
      <c r="D22" s="17" t="s">
        <v>13</v>
      </c>
      <c r="E22" s="95">
        <v>0</v>
      </c>
      <c r="F22" s="95">
        <v>0</v>
      </c>
      <c r="G22" s="95">
        <v>0</v>
      </c>
      <c r="H22" s="95">
        <v>0</v>
      </c>
      <c r="I22" s="95">
        <v>2</v>
      </c>
      <c r="J22" s="95">
        <v>0</v>
      </c>
      <c r="K22" s="95">
        <v>0</v>
      </c>
      <c r="L22" s="95">
        <v>0</v>
      </c>
      <c r="M22" s="95">
        <v>0</v>
      </c>
      <c r="N22" s="95">
        <v>0</v>
      </c>
      <c r="O22" s="95">
        <v>3</v>
      </c>
      <c r="P22" s="95">
        <v>87</v>
      </c>
      <c r="Q22" s="95">
        <v>573</v>
      </c>
      <c r="R22" s="95">
        <v>1363</v>
      </c>
      <c r="S22" s="95">
        <v>31160</v>
      </c>
      <c r="T22" s="95">
        <v>30996</v>
      </c>
      <c r="U22" s="95">
        <v>64647</v>
      </c>
      <c r="V22" s="95">
        <v>73365</v>
      </c>
      <c r="W22" s="95">
        <v>2756</v>
      </c>
      <c r="X22" s="95">
        <v>4457</v>
      </c>
      <c r="Y22" s="95">
        <v>1281</v>
      </c>
      <c r="Z22" s="95">
        <v>1</v>
      </c>
      <c r="AA22" s="95">
        <v>6</v>
      </c>
      <c r="AB22" s="95">
        <v>0</v>
      </c>
      <c r="AC22" s="95">
        <v>74</v>
      </c>
      <c r="AD22" s="95">
        <v>72</v>
      </c>
      <c r="AE22" s="95">
        <v>0</v>
      </c>
      <c r="AF22" s="95">
        <v>26</v>
      </c>
      <c r="AG22" s="95">
        <v>16598</v>
      </c>
      <c r="AH22" s="95">
        <v>8958</v>
      </c>
      <c r="AI22" s="95">
        <v>3131</v>
      </c>
      <c r="AJ22" s="95">
        <v>6</v>
      </c>
      <c r="AK22" s="95">
        <v>0</v>
      </c>
      <c r="AL22" s="95">
        <v>60695</v>
      </c>
      <c r="AM22" s="95">
        <v>49</v>
      </c>
      <c r="AN22" s="95">
        <v>3816</v>
      </c>
      <c r="AO22" s="95">
        <v>0</v>
      </c>
      <c r="AP22" s="95">
        <v>612</v>
      </c>
      <c r="AQ22" s="95">
        <v>0</v>
      </c>
      <c r="AR22" s="95">
        <v>1</v>
      </c>
      <c r="AS22" s="95">
        <v>0</v>
      </c>
      <c r="AT22" s="95">
        <v>0</v>
      </c>
      <c r="AU22" s="95">
        <v>3</v>
      </c>
      <c r="AV22" s="95">
        <v>3</v>
      </c>
      <c r="AW22" s="95">
        <v>0</v>
      </c>
      <c r="AX22" s="95">
        <v>0</v>
      </c>
      <c r="AY22" s="95">
        <v>0</v>
      </c>
      <c r="AZ22" s="95">
        <v>0</v>
      </c>
      <c r="BA22" s="95">
        <v>34</v>
      </c>
      <c r="BB22" s="95">
        <v>797</v>
      </c>
      <c r="BC22" s="95">
        <v>1901</v>
      </c>
      <c r="BD22" s="95">
        <v>2420</v>
      </c>
      <c r="BE22" s="95">
        <v>6872</v>
      </c>
      <c r="BF22" s="95">
        <v>63915</v>
      </c>
      <c r="BG22" s="95">
        <v>17170</v>
      </c>
      <c r="BH22" s="95">
        <v>14211</v>
      </c>
      <c r="BI22" s="95">
        <v>7596</v>
      </c>
      <c r="BJ22" s="95">
        <v>350</v>
      </c>
      <c r="BK22" s="95">
        <v>448</v>
      </c>
      <c r="BL22" s="95">
        <v>2</v>
      </c>
      <c r="BM22" s="95">
        <v>2</v>
      </c>
      <c r="BN22" s="95">
        <v>0</v>
      </c>
      <c r="BO22" s="95">
        <v>28</v>
      </c>
      <c r="BP22" s="95">
        <v>19</v>
      </c>
      <c r="BQ22" s="95">
        <v>0</v>
      </c>
      <c r="BR22" s="95">
        <v>6</v>
      </c>
      <c r="BS22" s="95">
        <v>693</v>
      </c>
      <c r="BT22" s="95">
        <v>1850</v>
      </c>
      <c r="BU22" s="95">
        <v>1619</v>
      </c>
      <c r="BV22" s="95">
        <v>6</v>
      </c>
      <c r="BW22" s="95">
        <v>0</v>
      </c>
      <c r="BX22" s="95">
        <v>12235</v>
      </c>
      <c r="BY22" s="95">
        <v>13</v>
      </c>
      <c r="BZ22" s="95">
        <v>1228</v>
      </c>
      <c r="CA22" s="95">
        <v>0</v>
      </c>
      <c r="CB22" s="95">
        <v>39</v>
      </c>
      <c r="CC22" s="95">
        <v>438195</v>
      </c>
      <c r="CD22" s="95">
        <v>45</v>
      </c>
      <c r="CE22" s="95">
        <v>0</v>
      </c>
      <c r="CF22" s="95">
        <v>7287</v>
      </c>
      <c r="CG22" s="95">
        <v>1938</v>
      </c>
      <c r="CH22" s="95">
        <v>0</v>
      </c>
      <c r="CI22" s="95">
        <v>0</v>
      </c>
      <c r="CJ22" s="95">
        <v>0</v>
      </c>
      <c r="CK22" s="95">
        <v>1248</v>
      </c>
      <c r="CL22" s="95">
        <v>10518</v>
      </c>
      <c r="CM22" s="95">
        <v>315252</v>
      </c>
      <c r="CN22" s="95">
        <v>132515</v>
      </c>
      <c r="CO22" s="95">
        <v>132515</v>
      </c>
      <c r="CP22" s="95">
        <v>143033</v>
      </c>
      <c r="CQ22" s="95">
        <v>447767</v>
      </c>
      <c r="CR22" s="95">
        <v>-259013</v>
      </c>
      <c r="CS22" s="95">
        <v>0</v>
      </c>
      <c r="CT22" s="95">
        <v>-20722</v>
      </c>
      <c r="CU22" s="95">
        <v>-279735</v>
      </c>
      <c r="CV22" s="95">
        <v>0</v>
      </c>
      <c r="CW22" s="95">
        <v>12</v>
      </c>
      <c r="CX22" s="95">
        <v>25</v>
      </c>
      <c r="CY22" s="95">
        <v>3874</v>
      </c>
      <c r="CZ22" s="95">
        <v>0</v>
      </c>
      <c r="DA22" s="95">
        <v>0</v>
      </c>
      <c r="DB22" s="95">
        <v>0</v>
      </c>
      <c r="DC22" s="95">
        <v>1367</v>
      </c>
      <c r="DD22" s="95">
        <v>5278</v>
      </c>
      <c r="DE22" s="95">
        <v>138739</v>
      </c>
      <c r="DF22" s="95">
        <v>3</v>
      </c>
      <c r="DG22" s="95">
        <v>3</v>
      </c>
      <c r="DH22" s="95">
        <v>5281</v>
      </c>
      <c r="DI22" s="95">
        <v>138742</v>
      </c>
      <c r="DJ22" s="95">
        <v>0</v>
      </c>
      <c r="DK22" s="95">
        <v>0</v>
      </c>
      <c r="DL22" s="95">
        <v>0</v>
      </c>
      <c r="DM22" s="95">
        <v>0</v>
      </c>
      <c r="DN22" s="95">
        <v>15796</v>
      </c>
      <c r="DO22" s="95">
        <v>453991</v>
      </c>
      <c r="DP22" s="95">
        <v>132518</v>
      </c>
      <c r="DQ22" s="95">
        <v>148314</v>
      </c>
      <c r="DR22" s="95">
        <v>586509</v>
      </c>
      <c r="DS22" s="95">
        <v>-279735</v>
      </c>
      <c r="DT22" s="95">
        <v>306774</v>
      </c>
      <c r="DV22" s="96">
        <f t="shared" si="114"/>
        <v>0</v>
      </c>
      <c r="DW22" s="96">
        <f t="shared" si="0"/>
        <v>0</v>
      </c>
      <c r="DX22" s="96">
        <f t="shared" si="1"/>
        <v>0</v>
      </c>
      <c r="DY22" s="96">
        <f t="shared" si="2"/>
        <v>0</v>
      </c>
      <c r="DZ22" s="96">
        <f t="shared" si="3"/>
        <v>7.015968343950832E-6</v>
      </c>
      <c r="EA22" s="96">
        <f t="shared" si="4"/>
        <v>0</v>
      </c>
      <c r="EB22" s="96">
        <f t="shared" si="5"/>
        <v>0</v>
      </c>
      <c r="EC22" s="96">
        <f t="shared" si="6"/>
        <v>0</v>
      </c>
      <c r="ED22" s="96">
        <f t="shared" si="7"/>
        <v>0</v>
      </c>
      <c r="EE22" s="96">
        <f t="shared" si="8"/>
        <v>0</v>
      </c>
      <c r="EF22" s="96">
        <f t="shared" si="9"/>
        <v>4.0197234430271197E-5</v>
      </c>
      <c r="EG22" s="96">
        <f t="shared" si="10"/>
        <v>3.7615928400025944E-4</v>
      </c>
      <c r="EH22" s="96">
        <f t="shared" si="11"/>
        <v>2.1339272081305235E-3</v>
      </c>
      <c r="EI22" s="96">
        <f t="shared" si="12"/>
        <v>3.8002459146659379E-3</v>
      </c>
      <c r="EJ22" s="96">
        <f t="shared" si="13"/>
        <v>5.7336432003150195E-2</v>
      </c>
      <c r="EK22" s="96">
        <f t="shared" si="14"/>
        <v>0.10103854955113536</v>
      </c>
      <c r="EL22" s="96">
        <f t="shared" si="15"/>
        <v>9.631971583992753E-2</v>
      </c>
      <c r="EM22" s="96">
        <f t="shared" si="16"/>
        <v>0.13001800562853114</v>
      </c>
      <c r="EN22" s="96">
        <f t="shared" si="17"/>
        <v>1.421266185210168E-3</v>
      </c>
      <c r="EO22" s="96">
        <f t="shared" si="18"/>
        <v>3.4320519928540626E-3</v>
      </c>
      <c r="EP22" s="96">
        <f t="shared" si="19"/>
        <v>1.5348596460117611E-4</v>
      </c>
      <c r="EQ22" s="96">
        <f t="shared" si="20"/>
        <v>7.1778130926181936E-7</v>
      </c>
      <c r="ER22" s="96">
        <f t="shared" si="21"/>
        <v>9.1915988786249364E-6</v>
      </c>
      <c r="ES22" s="96">
        <f t="shared" si="22"/>
        <v>0</v>
      </c>
      <c r="ET22" s="96">
        <f t="shared" si="23"/>
        <v>3.0650778573266732E-6</v>
      </c>
      <c r="EU22" s="96">
        <f t="shared" si="24"/>
        <v>6.4564506129054765E-6</v>
      </c>
      <c r="EV22" s="96">
        <f t="shared" si="25"/>
        <v>0</v>
      </c>
      <c r="EW22" s="96">
        <f t="shared" si="26"/>
        <v>3.4435640251925846E-6</v>
      </c>
      <c r="EX22" s="96">
        <f t="shared" si="27"/>
        <v>7.3642420305750479E-4</v>
      </c>
      <c r="EY22" s="96">
        <f t="shared" si="28"/>
        <v>1.343046607825293E-3</v>
      </c>
      <c r="EZ22" s="96">
        <f t="shared" si="29"/>
        <v>4.4464067395653939E-4</v>
      </c>
      <c r="FA22" s="96">
        <f t="shared" si="30"/>
        <v>8.2422767805996581E-7</v>
      </c>
      <c r="FB22" s="96">
        <f t="shared" si="31"/>
        <v>0</v>
      </c>
      <c r="FC22" s="96">
        <f t="shared" si="32"/>
        <v>2.3632661034517547E-3</v>
      </c>
      <c r="FD22" s="96">
        <f t="shared" si="33"/>
        <v>4.8840048840048837E-6</v>
      </c>
      <c r="FE22" s="96">
        <f t="shared" si="34"/>
        <v>1.3165748353418921E-2</v>
      </c>
      <c r="FF22" s="96">
        <f t="shared" si="35"/>
        <v>0</v>
      </c>
      <c r="FG22" s="96">
        <f t="shared" si="36"/>
        <v>1.993000465131138E-5</v>
      </c>
      <c r="FH22" s="96">
        <f t="shared" si="37"/>
        <v>0</v>
      </c>
      <c r="FI22" s="96">
        <f t="shared" si="38"/>
        <v>1.1927950408353382E-6</v>
      </c>
      <c r="FJ22" s="96">
        <f t="shared" si="39"/>
        <v>0</v>
      </c>
      <c r="FK22" s="96">
        <f t="shared" si="40"/>
        <v>0</v>
      </c>
      <c r="FL22" s="96">
        <f t="shared" si="41"/>
        <v>2.5710102313352156E-7</v>
      </c>
      <c r="FM22" s="96">
        <f t="shared" si="42"/>
        <v>1.0910774342383081E-7</v>
      </c>
      <c r="FN22" s="96">
        <f t="shared" si="43"/>
        <v>0</v>
      </c>
      <c r="FO22" s="96">
        <f t="shared" si="44"/>
        <v>0</v>
      </c>
      <c r="FP22" s="96">
        <f t="shared" si="45"/>
        <v>0</v>
      </c>
      <c r="FQ22" s="96">
        <f t="shared" si="46"/>
        <v>0</v>
      </c>
      <c r="FR22" s="96">
        <f t="shared" si="47"/>
        <v>3.8937228949646493E-6</v>
      </c>
      <c r="FS22" s="96">
        <f t="shared" si="48"/>
        <v>6.927023073157708E-5</v>
      </c>
      <c r="FT22" s="96">
        <f t="shared" si="49"/>
        <v>1.8655473251868811E-4</v>
      </c>
      <c r="FU22" s="96">
        <f t="shared" si="50"/>
        <v>1.4804607928100015E-4</v>
      </c>
      <c r="FV22" s="96">
        <f t="shared" si="51"/>
        <v>1.0805301579080357E-3</v>
      </c>
      <c r="FW22" s="96">
        <f t="shared" si="52"/>
        <v>4.8313177331244031E-3</v>
      </c>
      <c r="FX22" s="96">
        <f t="shared" si="53"/>
        <v>1.115547964371854E-3</v>
      </c>
      <c r="FY22" s="96">
        <f t="shared" si="54"/>
        <v>2.9048328438458669E-3</v>
      </c>
      <c r="FZ22" s="96">
        <f t="shared" si="55"/>
        <v>1.4214445038667462E-4</v>
      </c>
      <c r="GA22" s="96">
        <f t="shared" si="56"/>
        <v>4.0553036825749281E-5</v>
      </c>
      <c r="GB22" s="96">
        <f t="shared" si="57"/>
        <v>8.5348730244269391E-6</v>
      </c>
      <c r="GC22" s="96">
        <f t="shared" si="58"/>
        <v>8.6056568338575105E-8</v>
      </c>
      <c r="GD22" s="96">
        <f t="shared" si="59"/>
        <v>5.1376636988096036E-7</v>
      </c>
      <c r="GE22" s="96">
        <f t="shared" si="60"/>
        <v>0</v>
      </c>
      <c r="GF22" s="96">
        <f t="shared" si="61"/>
        <v>3.925090324038355E-7</v>
      </c>
      <c r="GG22" s="96">
        <f t="shared" si="62"/>
        <v>7.8200287069138029E-7</v>
      </c>
      <c r="GH22" s="96">
        <f t="shared" si="63"/>
        <v>0</v>
      </c>
      <c r="GI22" s="96">
        <f t="shared" si="64"/>
        <v>1.2642464508546002E-7</v>
      </c>
      <c r="GJ22" s="96">
        <f t="shared" si="65"/>
        <v>2.5258902842924141E-5</v>
      </c>
      <c r="GK22" s="96">
        <f t="shared" si="66"/>
        <v>5.5943421545021223E-5</v>
      </c>
      <c r="GL22" s="96">
        <f t="shared" si="67"/>
        <v>4.4188040390871194E-5</v>
      </c>
      <c r="GM22" s="96">
        <f t="shared" si="68"/>
        <v>9.9490504153703672E-8</v>
      </c>
      <c r="GN22" s="96">
        <f t="shared" si="69"/>
        <v>0</v>
      </c>
      <c r="GO22" s="96">
        <f t="shared" si="70"/>
        <v>2.4915525473828741E-4</v>
      </c>
      <c r="GP22" s="96">
        <f t="shared" si="71"/>
        <v>2.9035136289477984E-7</v>
      </c>
      <c r="GQ22" s="96">
        <f t="shared" si="72"/>
        <v>1.0463887658066055E-3</v>
      </c>
      <c r="GR22" s="96">
        <f t="shared" si="73"/>
        <v>0</v>
      </c>
      <c r="GS22" s="96">
        <f t="shared" si="74"/>
        <v>7.5664373945597545E-7</v>
      </c>
      <c r="GU22" s="96">
        <f t="shared" si="115"/>
        <v>0</v>
      </c>
      <c r="GV22" s="96">
        <f t="shared" si="75"/>
        <v>0</v>
      </c>
      <c r="GW22" s="96">
        <f t="shared" si="76"/>
        <v>0</v>
      </c>
      <c r="GX22" s="96">
        <f t="shared" si="77"/>
        <v>0</v>
      </c>
      <c r="GY22" s="96">
        <f t="shared" si="78"/>
        <v>7.015968343950832E-6</v>
      </c>
      <c r="GZ22" s="96">
        <f t="shared" si="79"/>
        <v>0</v>
      </c>
      <c r="HA22" s="96">
        <f t="shared" si="80"/>
        <v>0</v>
      </c>
      <c r="HB22" s="96">
        <f t="shared" si="81"/>
        <v>0</v>
      </c>
      <c r="HC22" s="96">
        <f t="shared" si="82"/>
        <v>0</v>
      </c>
      <c r="HD22" s="96">
        <f t="shared" si="83"/>
        <v>0</v>
      </c>
      <c r="HE22" s="96">
        <f t="shared" si="84"/>
        <v>4.0197234430271197E-5</v>
      </c>
      <c r="HF22" s="96">
        <f t="shared" si="85"/>
        <v>3.7615928400025944E-4</v>
      </c>
      <c r="HG22" s="96">
        <f t="shared" si="86"/>
        <v>2.1339272081305235E-3</v>
      </c>
      <c r="HH22" s="96">
        <f t="shared" si="87"/>
        <v>3.8002459146659379E-3</v>
      </c>
      <c r="HI22" s="96">
        <f t="shared" si="88"/>
        <v>5.7336432003150195E-2</v>
      </c>
      <c r="HJ22" s="96">
        <f t="shared" si="89"/>
        <v>0.10103854955113536</v>
      </c>
      <c r="HK22" s="96">
        <f t="shared" si="90"/>
        <v>9.631971583992753E-2</v>
      </c>
      <c r="HL22" s="96">
        <f t="shared" si="91"/>
        <v>0.13001800562853114</v>
      </c>
      <c r="HM22" s="96">
        <f t="shared" si="92"/>
        <v>1.421266185210168E-3</v>
      </c>
      <c r="HN22" s="96">
        <f t="shared" si="93"/>
        <v>3.4320519928540626E-3</v>
      </c>
      <c r="HO22" s="96">
        <f t="shared" si="94"/>
        <v>1.5348596460117611E-4</v>
      </c>
      <c r="HP22" s="96">
        <f t="shared" si="95"/>
        <v>7.1778130926181936E-7</v>
      </c>
      <c r="HQ22" s="96">
        <f t="shared" si="96"/>
        <v>9.1915988786249364E-6</v>
      </c>
      <c r="HR22" s="96">
        <f t="shared" si="97"/>
        <v>0</v>
      </c>
      <c r="HS22" s="96">
        <f t="shared" si="98"/>
        <v>3.0650778573266732E-6</v>
      </c>
      <c r="HT22" s="96">
        <f t="shared" si="99"/>
        <v>6.4564506129054765E-6</v>
      </c>
      <c r="HU22" s="96">
        <f t="shared" si="100"/>
        <v>0</v>
      </c>
      <c r="HV22" s="96">
        <f t="shared" si="101"/>
        <v>3.4435640251925846E-6</v>
      </c>
      <c r="HW22" s="96">
        <f t="shared" si="102"/>
        <v>7.3642420305750479E-4</v>
      </c>
      <c r="HX22" s="96">
        <f t="shared" si="103"/>
        <v>1.343046607825293E-3</v>
      </c>
      <c r="HY22" s="96">
        <f t="shared" si="104"/>
        <v>4.4464067395653939E-4</v>
      </c>
      <c r="HZ22" s="96">
        <f t="shared" si="105"/>
        <v>8.2422767805996581E-7</v>
      </c>
      <c r="IA22" s="96">
        <f t="shared" si="106"/>
        <v>0</v>
      </c>
      <c r="IB22" s="96">
        <f t="shared" si="107"/>
        <v>2.3632661034517547E-3</v>
      </c>
      <c r="IC22" s="96">
        <f t="shared" si="108"/>
        <v>4.8840048840048837E-6</v>
      </c>
      <c r="ID22" s="96">
        <f t="shared" si="109"/>
        <v>1.3165748353418921E-2</v>
      </c>
      <c r="IE22" s="96">
        <f t="shared" si="110"/>
        <v>0</v>
      </c>
      <c r="IF22" s="96">
        <f t="shared" si="111"/>
        <v>1.993000465131138E-5</v>
      </c>
      <c r="IG22" s="1">
        <v>0</v>
      </c>
      <c r="IH22" s="1">
        <v>0</v>
      </c>
      <c r="II22" s="1">
        <v>0</v>
      </c>
      <c r="IJ22" s="1">
        <v>0</v>
      </c>
      <c r="IK22" s="1">
        <v>0</v>
      </c>
      <c r="IL22" s="1">
        <v>0</v>
      </c>
      <c r="IM22" s="1">
        <v>0</v>
      </c>
      <c r="IN22" s="1">
        <v>0</v>
      </c>
      <c r="IO22" s="1">
        <v>0</v>
      </c>
      <c r="IP22" s="1">
        <v>0</v>
      </c>
      <c r="IQ22" s="1">
        <v>0</v>
      </c>
      <c r="IR22" s="1">
        <v>0</v>
      </c>
      <c r="IS22" s="1">
        <v>0</v>
      </c>
      <c r="IT22" s="1">
        <v>0</v>
      </c>
      <c r="IU22" s="1">
        <v>0</v>
      </c>
      <c r="IV22" s="1">
        <v>0</v>
      </c>
      <c r="IW22" s="1">
        <v>0</v>
      </c>
      <c r="IX22" s="1">
        <v>0</v>
      </c>
      <c r="IY22" s="1">
        <v>0</v>
      </c>
      <c r="IZ22" s="1">
        <v>0</v>
      </c>
      <c r="JA22" s="1">
        <v>0</v>
      </c>
      <c r="JB22" s="1">
        <v>0</v>
      </c>
      <c r="JC22" s="1">
        <v>0</v>
      </c>
      <c r="JD22" s="1">
        <v>0</v>
      </c>
      <c r="JE22" s="1">
        <v>0</v>
      </c>
      <c r="JF22" s="1">
        <v>0</v>
      </c>
      <c r="JG22" s="1">
        <v>0</v>
      </c>
      <c r="JH22" s="1">
        <v>0</v>
      </c>
      <c r="JI22" s="1">
        <v>0</v>
      </c>
      <c r="JJ22" s="1">
        <v>0</v>
      </c>
      <c r="JK22" s="1">
        <v>0</v>
      </c>
      <c r="JL22" s="1">
        <v>0</v>
      </c>
      <c r="JM22" s="1">
        <v>0</v>
      </c>
      <c r="JN22" s="1">
        <v>0</v>
      </c>
      <c r="JO22" s="1">
        <v>0</v>
      </c>
      <c r="JP22" s="1">
        <v>0</v>
      </c>
      <c r="JQ22" s="1">
        <v>0</v>
      </c>
      <c r="JR22" s="1">
        <v>0</v>
      </c>
      <c r="JT22" s="25">
        <v>0</v>
      </c>
      <c r="JU22" s="25">
        <v>0</v>
      </c>
      <c r="JV22" s="25">
        <v>0</v>
      </c>
      <c r="JW22" s="25">
        <v>0</v>
      </c>
      <c r="JX22" s="25">
        <v>0</v>
      </c>
      <c r="JY22" s="25">
        <v>0</v>
      </c>
      <c r="JZ22" s="25">
        <v>0</v>
      </c>
      <c r="KA22" s="25">
        <v>0</v>
      </c>
      <c r="KB22" s="25">
        <v>0</v>
      </c>
      <c r="KC22" s="25">
        <v>0</v>
      </c>
      <c r="KD22" s="25">
        <v>0</v>
      </c>
      <c r="KE22" s="25">
        <v>0</v>
      </c>
      <c r="KF22" s="25">
        <v>0</v>
      </c>
      <c r="KG22" s="25">
        <v>0</v>
      </c>
      <c r="KH22" s="25">
        <v>0</v>
      </c>
      <c r="KI22" s="25">
        <v>1</v>
      </c>
      <c r="KJ22" s="25">
        <v>0</v>
      </c>
      <c r="KK22" s="25">
        <v>0</v>
      </c>
      <c r="KL22" s="25">
        <v>0</v>
      </c>
      <c r="KM22" s="25">
        <v>0</v>
      </c>
      <c r="KN22" s="25">
        <v>0</v>
      </c>
      <c r="KO22" s="25">
        <v>0</v>
      </c>
      <c r="KP22" s="25">
        <v>0</v>
      </c>
      <c r="KQ22" s="25">
        <v>0</v>
      </c>
      <c r="KR22" s="25">
        <v>0</v>
      </c>
      <c r="KS22" s="25">
        <v>0</v>
      </c>
      <c r="KT22" s="25">
        <v>0</v>
      </c>
      <c r="KU22" s="25">
        <v>0</v>
      </c>
      <c r="KV22" s="25">
        <v>0</v>
      </c>
      <c r="KW22" s="25">
        <v>0</v>
      </c>
      <c r="KX22" s="25">
        <v>0</v>
      </c>
      <c r="KY22" s="25">
        <v>0</v>
      </c>
      <c r="KZ22" s="25">
        <v>0</v>
      </c>
      <c r="LA22" s="25">
        <v>0</v>
      </c>
      <c r="LB22" s="25">
        <v>0</v>
      </c>
      <c r="LC22" s="25">
        <v>0</v>
      </c>
      <c r="LD22" s="25">
        <v>0</v>
      </c>
      <c r="LE22" s="25">
        <v>0</v>
      </c>
      <c r="LF22" s="25">
        <v>0</v>
      </c>
      <c r="LG22" s="25">
        <v>0</v>
      </c>
      <c r="LH22" s="25">
        <v>0</v>
      </c>
      <c r="LI22" s="25">
        <v>0</v>
      </c>
      <c r="LJ22" s="25">
        <v>0</v>
      </c>
      <c r="LK22" s="25">
        <v>0</v>
      </c>
      <c r="LL22" s="25">
        <v>0</v>
      </c>
      <c r="LM22" s="25">
        <v>0</v>
      </c>
      <c r="LN22" s="25">
        <v>0</v>
      </c>
      <c r="LO22" s="25">
        <v>0</v>
      </c>
      <c r="LP22" s="25">
        <v>0</v>
      </c>
      <c r="LQ22" s="25">
        <v>0</v>
      </c>
      <c r="LR22" s="25">
        <v>0</v>
      </c>
      <c r="LS22" s="25">
        <v>0</v>
      </c>
      <c r="LT22" s="25">
        <v>0</v>
      </c>
      <c r="LU22" s="25">
        <v>0</v>
      </c>
      <c r="LV22" s="25">
        <v>0</v>
      </c>
      <c r="LW22" s="25">
        <v>0</v>
      </c>
      <c r="LX22" s="25">
        <v>0</v>
      </c>
      <c r="LY22" s="25">
        <v>0</v>
      </c>
      <c r="LZ22" s="25">
        <v>0</v>
      </c>
      <c r="MA22" s="25">
        <v>0</v>
      </c>
      <c r="MB22" s="25">
        <v>0</v>
      </c>
      <c r="MC22" s="25">
        <v>0</v>
      </c>
      <c r="MD22" s="25">
        <v>0</v>
      </c>
      <c r="ME22" s="25">
        <v>0</v>
      </c>
      <c r="MF22" s="25">
        <v>0</v>
      </c>
      <c r="MG22" s="25">
        <v>0</v>
      </c>
      <c r="MH22" s="25">
        <v>0</v>
      </c>
      <c r="MI22" s="25">
        <v>0</v>
      </c>
      <c r="MJ22" s="25">
        <v>0</v>
      </c>
      <c r="MK22" s="25">
        <v>0</v>
      </c>
      <c r="ML22" s="25">
        <v>0</v>
      </c>
      <c r="MM22" s="25">
        <v>0</v>
      </c>
      <c r="MN22" s="25">
        <v>0</v>
      </c>
      <c r="MO22" s="25">
        <v>0</v>
      </c>
      <c r="MP22" s="25">
        <v>0</v>
      </c>
      <c r="MQ22" s="25">
        <v>0</v>
      </c>
      <c r="MS22" s="1">
        <f t="shared" si="116"/>
        <v>0</v>
      </c>
      <c r="MT22" s="1">
        <f t="shared" si="117"/>
        <v>0</v>
      </c>
      <c r="MU22" s="1">
        <f t="shared" si="118"/>
        <v>0</v>
      </c>
      <c r="MV22" s="1">
        <f t="shared" si="119"/>
        <v>0</v>
      </c>
      <c r="MW22" s="1">
        <f t="shared" si="120"/>
        <v>0</v>
      </c>
      <c r="MX22" s="1">
        <f t="shared" si="121"/>
        <v>0</v>
      </c>
      <c r="MY22" s="1">
        <f t="shared" si="122"/>
        <v>0</v>
      </c>
      <c r="MZ22" s="1">
        <f t="shared" si="123"/>
        <v>0</v>
      </c>
      <c r="NA22" s="1">
        <f t="shared" si="124"/>
        <v>0</v>
      </c>
      <c r="NB22" s="1">
        <f t="shared" si="125"/>
        <v>0</v>
      </c>
      <c r="NC22" s="1">
        <f t="shared" si="126"/>
        <v>0</v>
      </c>
      <c r="ND22" s="1">
        <f t="shared" si="127"/>
        <v>0</v>
      </c>
      <c r="NE22" s="1">
        <f t="shared" si="128"/>
        <v>0</v>
      </c>
      <c r="NF22" s="1">
        <f t="shared" si="129"/>
        <v>0</v>
      </c>
      <c r="NG22" s="1">
        <f t="shared" si="130"/>
        <v>0</v>
      </c>
      <c r="NH22" s="1">
        <f t="shared" si="131"/>
        <v>0.88733774884854022</v>
      </c>
      <c r="NI22" s="1">
        <f t="shared" si="132"/>
        <v>0</v>
      </c>
      <c r="NJ22" s="1">
        <f t="shared" si="133"/>
        <v>0</v>
      </c>
      <c r="NK22" s="1">
        <f t="shared" si="134"/>
        <v>0</v>
      </c>
      <c r="NL22" s="1">
        <f t="shared" si="135"/>
        <v>0</v>
      </c>
      <c r="NM22" s="1">
        <f t="shared" si="136"/>
        <v>0</v>
      </c>
      <c r="NN22" s="1">
        <f t="shared" si="137"/>
        <v>0</v>
      </c>
      <c r="NO22" s="1">
        <f t="shared" si="138"/>
        <v>0</v>
      </c>
      <c r="NP22" s="1">
        <f t="shared" si="139"/>
        <v>0</v>
      </c>
      <c r="NQ22" s="1">
        <f t="shared" si="140"/>
        <v>0</v>
      </c>
      <c r="NR22" s="1">
        <f t="shared" si="141"/>
        <v>0</v>
      </c>
      <c r="NS22" s="1">
        <f t="shared" si="142"/>
        <v>0</v>
      </c>
      <c r="NT22" s="1">
        <f t="shared" si="143"/>
        <v>0</v>
      </c>
      <c r="NU22" s="1">
        <f t="shared" si="144"/>
        <v>0</v>
      </c>
      <c r="NV22" s="1">
        <f t="shared" si="145"/>
        <v>0</v>
      </c>
      <c r="NW22" s="1">
        <f t="shared" si="146"/>
        <v>0</v>
      </c>
      <c r="NX22" s="1">
        <f t="shared" si="147"/>
        <v>0</v>
      </c>
      <c r="NY22" s="1">
        <f t="shared" si="148"/>
        <v>0</v>
      </c>
      <c r="NZ22" s="1">
        <f t="shared" si="149"/>
        <v>0</v>
      </c>
      <c r="OA22" s="1">
        <f t="shared" si="150"/>
        <v>0</v>
      </c>
      <c r="OB22" s="1">
        <f t="shared" si="151"/>
        <v>0</v>
      </c>
      <c r="OC22" s="1">
        <f t="shared" si="152"/>
        <v>0</v>
      </c>
      <c r="OD22" s="1">
        <f t="shared" si="153"/>
        <v>0</v>
      </c>
      <c r="OE22" s="1">
        <f t="shared" si="154"/>
        <v>0</v>
      </c>
      <c r="OF22" s="1">
        <f t="shared" si="155"/>
        <v>0</v>
      </c>
      <c r="OG22" s="1">
        <f t="shared" si="156"/>
        <v>0</v>
      </c>
      <c r="OH22" s="1">
        <f t="shared" si="157"/>
        <v>0</v>
      </c>
      <c r="OI22" s="1">
        <f t="shared" si="158"/>
        <v>0</v>
      </c>
      <c r="OJ22" s="1">
        <f t="shared" si="159"/>
        <v>0</v>
      </c>
      <c r="OK22" s="1">
        <f t="shared" si="160"/>
        <v>0</v>
      </c>
      <c r="OL22" s="1">
        <f t="shared" si="161"/>
        <v>0</v>
      </c>
      <c r="OM22" s="1">
        <f t="shared" si="162"/>
        <v>0</v>
      </c>
      <c r="ON22" s="1">
        <f t="shared" si="163"/>
        <v>0</v>
      </c>
      <c r="OO22" s="1">
        <f t="shared" si="164"/>
        <v>0</v>
      </c>
      <c r="OP22" s="1">
        <f t="shared" si="165"/>
        <v>0</v>
      </c>
      <c r="OQ22" s="1">
        <f t="shared" si="166"/>
        <v>0</v>
      </c>
      <c r="OR22" s="1">
        <f t="shared" si="167"/>
        <v>0</v>
      </c>
      <c r="OS22" s="1">
        <f t="shared" si="168"/>
        <v>0</v>
      </c>
      <c r="OT22" s="1">
        <f t="shared" si="169"/>
        <v>0</v>
      </c>
      <c r="OU22" s="1">
        <f t="shared" si="170"/>
        <v>0</v>
      </c>
      <c r="OV22" s="1">
        <f t="shared" si="171"/>
        <v>0</v>
      </c>
      <c r="OW22" s="1">
        <f t="shared" si="172"/>
        <v>0</v>
      </c>
      <c r="OX22" s="1">
        <f t="shared" si="173"/>
        <v>0</v>
      </c>
      <c r="OY22" s="1">
        <f t="shared" si="174"/>
        <v>0</v>
      </c>
      <c r="OZ22" s="1">
        <f t="shared" si="175"/>
        <v>0</v>
      </c>
      <c r="PA22" s="1">
        <f t="shared" si="176"/>
        <v>0</v>
      </c>
      <c r="PB22" s="1">
        <f t="shared" si="177"/>
        <v>0</v>
      </c>
      <c r="PC22" s="1">
        <f t="shared" si="178"/>
        <v>0</v>
      </c>
      <c r="PD22" s="1">
        <f t="shared" si="179"/>
        <v>0</v>
      </c>
      <c r="PE22" s="1">
        <f t="shared" si="180"/>
        <v>0</v>
      </c>
      <c r="PF22" s="1">
        <f t="shared" si="181"/>
        <v>0</v>
      </c>
      <c r="PG22" s="1">
        <f t="shared" si="182"/>
        <v>0</v>
      </c>
      <c r="PH22" s="1">
        <f t="shared" si="183"/>
        <v>0</v>
      </c>
      <c r="PI22" s="1">
        <f t="shared" si="184"/>
        <v>0</v>
      </c>
      <c r="PJ22" s="1">
        <f t="shared" si="185"/>
        <v>0</v>
      </c>
      <c r="PK22" s="1">
        <f t="shared" si="186"/>
        <v>0</v>
      </c>
      <c r="PL22" s="1">
        <f t="shared" si="187"/>
        <v>0</v>
      </c>
      <c r="PM22" s="1">
        <f t="shared" si="188"/>
        <v>0</v>
      </c>
      <c r="PN22" s="1">
        <f t="shared" si="189"/>
        <v>0</v>
      </c>
      <c r="PO22" s="1">
        <f t="shared" si="190"/>
        <v>0</v>
      </c>
      <c r="PP22" s="1">
        <f t="shared" si="191"/>
        <v>0</v>
      </c>
      <c r="PR22" s="96">
        <v>4.016572489235688E-5</v>
      </c>
      <c r="PS22" s="96">
        <v>5.3434759763761531E-5</v>
      </c>
      <c r="PT22" s="96">
        <v>3.5319347832604162E-5</v>
      </c>
      <c r="PU22" s="96">
        <v>4.17473791508737E-5</v>
      </c>
      <c r="PV22" s="96">
        <v>4.210778651666001E-5</v>
      </c>
      <c r="PW22" s="96">
        <v>4.7656357041940852E-5</v>
      </c>
      <c r="PX22" s="96">
        <v>2.6006562804175257E-5</v>
      </c>
      <c r="PY22" s="96">
        <v>3.4886033815075385E-5</v>
      </c>
      <c r="PZ22" s="96">
        <v>4.2812915257246331E-5</v>
      </c>
      <c r="QA22" s="96">
        <v>2.3169984965758834E-5</v>
      </c>
      <c r="QB22" s="96">
        <v>3.0666571213466793E-5</v>
      </c>
      <c r="QC22" s="96">
        <v>8.2553666202153875E-5</v>
      </c>
      <c r="QD22" s="96">
        <v>4.14596748121619E-4</v>
      </c>
      <c r="QE22" s="96">
        <v>6.3846573470795122E-4</v>
      </c>
      <c r="QF22" s="96">
        <v>7.215991829091716E-3</v>
      </c>
      <c r="QG22" s="96">
        <v>1.0125695133192303</v>
      </c>
      <c r="QH22" s="96">
        <v>1.2061757548335873E-2</v>
      </c>
      <c r="QI22" s="96">
        <v>1.6094966397901186E-2</v>
      </c>
      <c r="QJ22" s="96">
        <v>4.809956983128365E-4</v>
      </c>
      <c r="QK22" s="96">
        <v>4.6572170228163052E-4</v>
      </c>
      <c r="QL22" s="96">
        <v>1.1373819264111632E-4</v>
      </c>
      <c r="QM22" s="96">
        <v>2.7759895192540182E-5</v>
      </c>
      <c r="QN22" s="96">
        <v>9.8342295342359375E-5</v>
      </c>
      <c r="QO22" s="96">
        <v>3.1161481128167074E-5</v>
      </c>
      <c r="QP22" s="96">
        <v>4.3547177340630721E-5</v>
      </c>
      <c r="QQ22" s="96">
        <v>5.3252814600865418E-5</v>
      </c>
      <c r="QR22" s="96">
        <v>2.0213013620557198E-5</v>
      </c>
      <c r="QS22" s="96">
        <v>7.8161003699949878E-5</v>
      </c>
      <c r="QT22" s="96">
        <v>1.994838147670886E-4</v>
      </c>
      <c r="QU22" s="96">
        <v>2.653761650801549E-4</v>
      </c>
      <c r="QV22" s="96">
        <v>1.0724649668811372E-4</v>
      </c>
      <c r="QW22" s="96">
        <v>5.6438928659699532E-5</v>
      </c>
      <c r="QX22" s="96">
        <v>7.2366317671079483E-5</v>
      </c>
      <c r="QY22" s="96">
        <v>4.1198558176711432E-4</v>
      </c>
      <c r="QZ22" s="96">
        <v>3.7469083142316318E-5</v>
      </c>
      <c r="RA22" s="96">
        <v>1.7420272269451874E-3</v>
      </c>
      <c r="RB22" s="96">
        <v>8.7538374014620653E-5</v>
      </c>
      <c r="RC22" s="96">
        <v>8.3639731444635847E-5</v>
      </c>
      <c r="RD22" s="96">
        <v>2.9834548652813298E-5</v>
      </c>
      <c r="RE22" s="96">
        <v>5.1703066907461704E-5</v>
      </c>
      <c r="RF22" s="96">
        <v>3.420775698180989E-5</v>
      </c>
      <c r="RG22" s="96">
        <v>3.2392531505833287E-5</v>
      </c>
      <c r="RH22" s="96">
        <v>3.5405589734869714E-5</v>
      </c>
      <c r="RI22" s="96">
        <v>3.9898439607756539E-5</v>
      </c>
      <c r="RJ22" s="96">
        <v>6.7012771025256846E-6</v>
      </c>
      <c r="RK22" s="96">
        <v>3.7272999890668979E-5</v>
      </c>
      <c r="RL22" s="96">
        <v>4.1805485676947726E-5</v>
      </c>
      <c r="RM22" s="96">
        <v>2.3676276993303428E-5</v>
      </c>
      <c r="RN22" s="96">
        <v>3.1472052696279577E-5</v>
      </c>
      <c r="RO22" s="96">
        <v>1.1557146967279809E-4</v>
      </c>
      <c r="RP22" s="96">
        <v>3.3591989121032126E-4</v>
      </c>
      <c r="RQ22" s="96">
        <v>3.1740377842860923E-4</v>
      </c>
      <c r="RR22" s="96">
        <v>1.7679062098439257E-3</v>
      </c>
      <c r="RS22" s="96">
        <v>5.9475643610443461E-3</v>
      </c>
      <c r="RT22" s="96">
        <v>1.8573720841438515E-3</v>
      </c>
      <c r="RU22" s="96">
        <v>4.1739638458934162E-3</v>
      </c>
      <c r="RV22" s="96">
        <v>4.4168326640183858E-4</v>
      </c>
      <c r="RW22" s="96">
        <v>1.133905683345557E-4</v>
      </c>
      <c r="RX22" s="96">
        <v>8.6505943391783217E-5</v>
      </c>
      <c r="RY22" s="96">
        <v>3.9177008072519657E-5</v>
      </c>
      <c r="RZ22" s="96">
        <v>7.8238587141898027E-5</v>
      </c>
      <c r="SA22" s="96">
        <v>4.5704361721461759E-5</v>
      </c>
      <c r="SB22" s="96">
        <v>5.5496957179623877E-5</v>
      </c>
      <c r="SC22" s="96">
        <v>7.6664433519295925E-5</v>
      </c>
      <c r="SD22" s="96">
        <v>1.8315262352996719E-5</v>
      </c>
      <c r="SE22" s="96">
        <v>6.8320875410106746E-5</v>
      </c>
      <c r="SF22" s="96">
        <v>1.261886899758535E-4</v>
      </c>
      <c r="SG22" s="96">
        <v>1.2403969756598658E-4</v>
      </c>
      <c r="SH22" s="96">
        <v>9.6826641635839062E-5</v>
      </c>
      <c r="SI22" s="96">
        <v>5.4134255554233117E-5</v>
      </c>
      <c r="SJ22" s="96">
        <v>6.4831248127854936E-5</v>
      </c>
      <c r="SK22" s="96">
        <v>3.9372697381950356E-4</v>
      </c>
      <c r="SL22" s="96">
        <v>3.752956217033303E-5</v>
      </c>
      <c r="SM22" s="96">
        <v>1.2616731727614916E-3</v>
      </c>
      <c r="SN22" s="96">
        <v>7.0452506774562075E-5</v>
      </c>
      <c r="SO22" s="96">
        <v>5.7373151547273633E-5</v>
      </c>
      <c r="SR22" s="96">
        <v>1.6706592374922385E-5</v>
      </c>
      <c r="SS22" s="96">
        <v>5.2119612367946093E-7</v>
      </c>
      <c r="ST22" s="96">
        <v>1.5936632382339498E-5</v>
      </c>
      <c r="SU22" s="96">
        <v>3.0150629763314373E-6</v>
      </c>
      <c r="SV22" s="96">
        <v>1.0226150804731372E-5</v>
      </c>
      <c r="SW22" s="96">
        <v>9.1020726810919513E-6</v>
      </c>
      <c r="SX22" s="96">
        <v>2.856376116958198E-6</v>
      </c>
      <c r="SY22" s="96">
        <v>1.0360370011562873E-5</v>
      </c>
      <c r="SZ22" s="96">
        <v>2.8109925565598473E-5</v>
      </c>
      <c r="TA22" s="96">
        <v>1.7068923528261491E-5</v>
      </c>
      <c r="TB22" s="96">
        <v>2.7921666210095699E-6</v>
      </c>
      <c r="TC22" s="96">
        <v>3.0174118945437432E-5</v>
      </c>
      <c r="TD22" s="96">
        <v>1.8905114404083447E-4</v>
      </c>
      <c r="TE22" s="96">
        <v>2.0929712262451273E-4</v>
      </c>
      <c r="TF22" s="96">
        <v>2.293037118968918E-3</v>
      </c>
      <c r="TG22" s="96">
        <v>0.11407836081788252</v>
      </c>
      <c r="TH22" s="96">
        <v>3.352915564978159E-3</v>
      </c>
      <c r="TI22" s="96">
        <v>3.9644281720920228E-3</v>
      </c>
      <c r="TJ22" s="96">
        <v>2.6043828631317579E-4</v>
      </c>
      <c r="TK22" s="96">
        <v>2.7215688322430106E-4</v>
      </c>
      <c r="TL22" s="96">
        <v>1.1373819264111632E-4</v>
      </c>
      <c r="TM22" s="96">
        <v>2.7758998144305585E-5</v>
      </c>
      <c r="TN22" s="96">
        <v>9.8293641033395679E-5</v>
      </c>
      <c r="TO22" s="96">
        <v>3.1157126400145145E-5</v>
      </c>
      <c r="TP22" s="96">
        <v>4.2910873445739022E-5</v>
      </c>
      <c r="TQ22" s="96">
        <v>5.0822308650644542E-5</v>
      </c>
      <c r="TR22" s="96">
        <v>2.0212468498972492E-5</v>
      </c>
      <c r="TS22" s="96">
        <v>7.1147477310072761E-5</v>
      </c>
      <c r="TT22" s="96">
        <v>1.9105494445599298E-4</v>
      </c>
      <c r="TU22" s="96">
        <v>2.653761650801549E-4</v>
      </c>
      <c r="TV22" s="96">
        <v>1.0464598814595684E-4</v>
      </c>
      <c r="TW22" s="96">
        <v>5.6433112833757854E-5</v>
      </c>
      <c r="TX22" s="96">
        <v>6.8987557591984001E-5</v>
      </c>
      <c r="TY22" s="96">
        <v>3.957568273036043E-4</v>
      </c>
      <c r="TZ22" s="96">
        <v>3.6549949388544917E-5</v>
      </c>
      <c r="UA22" s="96">
        <v>1.7420272269451874E-3</v>
      </c>
      <c r="UB22" s="96">
        <v>8.6721802853996675E-5</v>
      </c>
      <c r="UC22" s="96">
        <v>8.3639731444635847E-5</v>
      </c>
      <c r="UD22" s="96">
        <v>2.4310657406302901E-5</v>
      </c>
      <c r="UE22" s="96">
        <v>1.8753530213863078E-6</v>
      </c>
      <c r="UF22" s="96">
        <v>2.8027826821557588E-5</v>
      </c>
      <c r="UG22" s="96">
        <v>1.1901298577878056E-5</v>
      </c>
      <c r="UH22" s="96">
        <v>2.8701469558015847E-5</v>
      </c>
      <c r="UI22" s="96">
        <v>2.9318563416177726E-5</v>
      </c>
      <c r="UJ22" s="96">
        <v>5.4743474607384612E-6</v>
      </c>
      <c r="UK22" s="96">
        <v>3.1982803659441207E-5</v>
      </c>
      <c r="UL22" s="96">
        <v>3.6583475807864197E-5</v>
      </c>
      <c r="UM22" s="96">
        <v>2.2674553097429219E-5</v>
      </c>
      <c r="UN22" s="96">
        <v>2.0009726014132986E-5</v>
      </c>
      <c r="UO22" s="96">
        <v>1.0358110207291178E-4</v>
      </c>
      <c r="UP22" s="96">
        <v>2.7405212144653908E-4</v>
      </c>
      <c r="UQ22" s="96">
        <v>2.6361006977684002E-4</v>
      </c>
      <c r="UR22" s="96">
        <v>1.1919023682256964E-3</v>
      </c>
      <c r="US22" s="96">
        <v>3.6346394924720382E-3</v>
      </c>
      <c r="UT22" s="96">
        <v>1.2408219378456124E-3</v>
      </c>
      <c r="UU22" s="96">
        <v>1.4606492558584061E-3</v>
      </c>
      <c r="UV22" s="96">
        <v>3.9331826768409064E-4</v>
      </c>
      <c r="UW22" s="96">
        <v>7.8655617873229209E-5</v>
      </c>
      <c r="UX22" s="96">
        <v>8.6505943391783217E-5</v>
      </c>
      <c r="UY22" s="96">
        <v>3.9173941051197246E-5</v>
      </c>
      <c r="UZ22" s="96">
        <v>7.8213731265720847E-5</v>
      </c>
      <c r="VA22" s="96">
        <v>4.5701670395002317E-5</v>
      </c>
      <c r="VB22" s="96">
        <v>5.5435413889354437E-5</v>
      </c>
      <c r="VC22" s="96">
        <v>7.3242054189204625E-5</v>
      </c>
      <c r="VD22" s="96">
        <v>1.8314867401989439E-5</v>
      </c>
      <c r="VE22" s="96">
        <v>6.3316863592321001E-5</v>
      </c>
      <c r="VF22" s="96">
        <v>1.177228324196523E-4</v>
      </c>
      <c r="VG22" s="96">
        <v>1.2403969756598658E-4</v>
      </c>
      <c r="VH22" s="96">
        <v>9.1936636670934962E-5</v>
      </c>
      <c r="VI22" s="96">
        <v>5.4131723421756981E-5</v>
      </c>
      <c r="VJ22" s="96">
        <v>6.3101692237488744E-5</v>
      </c>
      <c r="VK22" s="96">
        <v>3.6914635965270762E-4</v>
      </c>
      <c r="VL22" s="96">
        <v>3.6656315584642731E-5</v>
      </c>
      <c r="VM22" s="96">
        <v>1.2616731727614916E-3</v>
      </c>
      <c r="VN22" s="96">
        <v>6.9681244727576866E-5</v>
      </c>
      <c r="VO22" s="96">
        <v>5.7373151547273633E-5</v>
      </c>
    </row>
    <row r="23" spans="1:587">
      <c r="A23" s="17"/>
      <c r="B23" s="17"/>
      <c r="C23" s="17" t="s">
        <v>145</v>
      </c>
      <c r="D23" s="17" t="s">
        <v>123</v>
      </c>
      <c r="E23" s="95">
        <v>16</v>
      </c>
      <c r="F23" s="95">
        <v>2</v>
      </c>
      <c r="G23" s="95">
        <v>0</v>
      </c>
      <c r="H23" s="95">
        <v>0</v>
      </c>
      <c r="I23" s="95">
        <v>61</v>
      </c>
      <c r="J23" s="95">
        <v>0</v>
      </c>
      <c r="K23" s="95">
        <v>0</v>
      </c>
      <c r="L23" s="95">
        <v>2</v>
      </c>
      <c r="M23" s="95">
        <v>1</v>
      </c>
      <c r="N23" s="95">
        <v>0</v>
      </c>
      <c r="O23" s="95">
        <v>1</v>
      </c>
      <c r="P23" s="95">
        <v>62</v>
      </c>
      <c r="Q23" s="95">
        <v>3767</v>
      </c>
      <c r="R23" s="95">
        <v>5875</v>
      </c>
      <c r="S23" s="95">
        <v>6491</v>
      </c>
      <c r="T23" s="95">
        <v>1689</v>
      </c>
      <c r="U23" s="95">
        <v>31756</v>
      </c>
      <c r="V23" s="95">
        <v>4194</v>
      </c>
      <c r="W23" s="95">
        <v>25383</v>
      </c>
      <c r="X23" s="95">
        <v>830</v>
      </c>
      <c r="Y23" s="95">
        <v>32646</v>
      </c>
      <c r="Z23" s="95">
        <v>0</v>
      </c>
      <c r="AA23" s="95">
        <v>69</v>
      </c>
      <c r="AB23" s="95">
        <v>0</v>
      </c>
      <c r="AC23" s="95">
        <v>1207</v>
      </c>
      <c r="AD23" s="95">
        <v>8</v>
      </c>
      <c r="AE23" s="95">
        <v>66</v>
      </c>
      <c r="AF23" s="95">
        <v>827</v>
      </c>
      <c r="AG23" s="95">
        <v>2307</v>
      </c>
      <c r="AH23" s="95">
        <v>9495</v>
      </c>
      <c r="AI23" s="95">
        <v>1182</v>
      </c>
      <c r="AJ23" s="95">
        <v>233</v>
      </c>
      <c r="AK23" s="95">
        <v>0</v>
      </c>
      <c r="AL23" s="95">
        <v>38003</v>
      </c>
      <c r="AM23" s="95">
        <v>402</v>
      </c>
      <c r="AN23" s="95">
        <v>0</v>
      </c>
      <c r="AO23" s="95">
        <v>285</v>
      </c>
      <c r="AP23" s="95">
        <v>4557</v>
      </c>
      <c r="AQ23" s="95">
        <v>62</v>
      </c>
      <c r="AR23" s="95">
        <v>5</v>
      </c>
      <c r="AS23" s="95">
        <v>0</v>
      </c>
      <c r="AT23" s="95">
        <v>0</v>
      </c>
      <c r="AU23" s="95">
        <v>29</v>
      </c>
      <c r="AV23" s="95">
        <v>1</v>
      </c>
      <c r="AW23" s="95">
        <v>0</v>
      </c>
      <c r="AX23" s="95">
        <v>5</v>
      </c>
      <c r="AY23" s="95">
        <v>4</v>
      </c>
      <c r="AZ23" s="95">
        <v>0</v>
      </c>
      <c r="BA23" s="95">
        <v>4</v>
      </c>
      <c r="BB23" s="95">
        <v>261</v>
      </c>
      <c r="BC23" s="95">
        <v>8556</v>
      </c>
      <c r="BD23" s="95">
        <v>23150</v>
      </c>
      <c r="BE23" s="95">
        <v>5026</v>
      </c>
      <c r="BF23" s="95">
        <v>4411</v>
      </c>
      <c r="BG23" s="95">
        <v>53158</v>
      </c>
      <c r="BH23" s="95">
        <v>2353</v>
      </c>
      <c r="BI23" s="95">
        <v>49515</v>
      </c>
      <c r="BJ23" s="95">
        <v>179</v>
      </c>
      <c r="BK23" s="95">
        <v>7415</v>
      </c>
      <c r="BL23" s="95">
        <v>1</v>
      </c>
      <c r="BM23" s="95">
        <v>10</v>
      </c>
      <c r="BN23" s="95">
        <v>0</v>
      </c>
      <c r="BO23" s="95">
        <v>172</v>
      </c>
      <c r="BP23" s="95">
        <v>1</v>
      </c>
      <c r="BQ23" s="95">
        <v>11</v>
      </c>
      <c r="BR23" s="95">
        <v>117</v>
      </c>
      <c r="BS23" s="95">
        <v>40</v>
      </c>
      <c r="BT23" s="95">
        <v>4719</v>
      </c>
      <c r="BU23" s="95">
        <v>240</v>
      </c>
      <c r="BV23" s="95">
        <v>547</v>
      </c>
      <c r="BW23" s="95">
        <v>0</v>
      </c>
      <c r="BX23" s="95">
        <v>11857</v>
      </c>
      <c r="BY23" s="95">
        <v>91</v>
      </c>
      <c r="BZ23" s="95">
        <v>0</v>
      </c>
      <c r="CA23" s="95">
        <v>74</v>
      </c>
      <c r="CB23" s="95">
        <v>136</v>
      </c>
      <c r="CC23" s="95">
        <v>343567</v>
      </c>
      <c r="CD23" s="95">
        <v>4776</v>
      </c>
      <c r="CE23" s="95">
        <v>0</v>
      </c>
      <c r="CF23" s="95">
        <v>104375</v>
      </c>
      <c r="CG23" s="95">
        <v>8113</v>
      </c>
      <c r="CH23" s="95">
        <v>0</v>
      </c>
      <c r="CI23" s="95">
        <v>18994</v>
      </c>
      <c r="CJ23" s="95">
        <v>307696</v>
      </c>
      <c r="CK23" s="95">
        <v>8802</v>
      </c>
      <c r="CL23" s="95">
        <v>452756</v>
      </c>
      <c r="CM23" s="95">
        <v>624173</v>
      </c>
      <c r="CN23" s="95">
        <v>78863</v>
      </c>
      <c r="CO23" s="95">
        <v>78863</v>
      </c>
      <c r="CP23" s="95">
        <v>531619</v>
      </c>
      <c r="CQ23" s="95">
        <v>703036</v>
      </c>
      <c r="CR23" s="95">
        <v>-417945</v>
      </c>
      <c r="CS23" s="95">
        <v>-17</v>
      </c>
      <c r="CT23" s="95">
        <v>-32704</v>
      </c>
      <c r="CU23" s="95">
        <v>-450666</v>
      </c>
      <c r="CV23" s="95">
        <v>0</v>
      </c>
      <c r="CW23" s="95">
        <v>110</v>
      </c>
      <c r="CX23" s="95">
        <v>32</v>
      </c>
      <c r="CY23" s="95">
        <v>8907</v>
      </c>
      <c r="CZ23" s="95">
        <v>0</v>
      </c>
      <c r="DA23" s="95">
        <v>22950</v>
      </c>
      <c r="DB23" s="95">
        <v>215235</v>
      </c>
      <c r="DC23" s="95">
        <v>-633</v>
      </c>
      <c r="DD23" s="95">
        <v>246601</v>
      </c>
      <c r="DE23" s="95">
        <v>418751</v>
      </c>
      <c r="DF23" s="95">
        <v>50</v>
      </c>
      <c r="DG23" s="95">
        <v>50</v>
      </c>
      <c r="DH23" s="95">
        <v>246651</v>
      </c>
      <c r="DI23" s="95">
        <v>418801</v>
      </c>
      <c r="DJ23" s="95">
        <v>0</v>
      </c>
      <c r="DK23" s="95">
        <v>0</v>
      </c>
      <c r="DL23" s="95">
        <v>0</v>
      </c>
      <c r="DM23" s="95">
        <v>0</v>
      </c>
      <c r="DN23" s="95">
        <v>699357</v>
      </c>
      <c r="DO23" s="95">
        <v>1042924</v>
      </c>
      <c r="DP23" s="95">
        <v>78913</v>
      </c>
      <c r="DQ23" s="95">
        <v>778270</v>
      </c>
      <c r="DR23" s="95">
        <v>1121837</v>
      </c>
      <c r="DS23" s="95">
        <v>-450666</v>
      </c>
      <c r="DT23" s="95">
        <v>671171</v>
      </c>
      <c r="DV23" s="96">
        <f t="shared" si="114"/>
        <v>1.5730071965079241E-4</v>
      </c>
      <c r="DW23" s="96">
        <f t="shared" si="0"/>
        <v>2.0946795140343527E-4</v>
      </c>
      <c r="DX23" s="96">
        <f t="shared" si="1"/>
        <v>0</v>
      </c>
      <c r="DY23" s="96">
        <f t="shared" si="2"/>
        <v>0</v>
      </c>
      <c r="DZ23" s="96">
        <f t="shared" si="3"/>
        <v>2.1398703449050039E-4</v>
      </c>
      <c r="EA23" s="96">
        <f t="shared" si="4"/>
        <v>0</v>
      </c>
      <c r="EB23" s="96">
        <f t="shared" si="5"/>
        <v>0</v>
      </c>
      <c r="EC23" s="96">
        <f t="shared" si="6"/>
        <v>9.9746643525445361E-6</v>
      </c>
      <c r="ED23" s="96">
        <f t="shared" si="7"/>
        <v>6.1297796957177358E-6</v>
      </c>
      <c r="EE23" s="96">
        <f t="shared" si="8"/>
        <v>0</v>
      </c>
      <c r="EF23" s="96">
        <f t="shared" si="9"/>
        <v>1.3399078143423732E-5</v>
      </c>
      <c r="EG23" s="96">
        <f t="shared" si="10"/>
        <v>2.6806753572432279E-4</v>
      </c>
      <c r="EH23" s="96">
        <f t="shared" si="11"/>
        <v>1.4028802431112881E-2</v>
      </c>
      <c r="EI23" s="96">
        <f t="shared" si="12"/>
        <v>1.6380370321835938E-2</v>
      </c>
      <c r="EJ23" s="96">
        <f t="shared" si="13"/>
        <v>1.1943863290515016E-2</v>
      </c>
      <c r="EK23" s="96">
        <f t="shared" si="14"/>
        <v>5.5056817070547048E-3</v>
      </c>
      <c r="EL23" s="96">
        <f t="shared" si="15"/>
        <v>4.7314320791571746E-2</v>
      </c>
      <c r="EM23" s="96">
        <f t="shared" si="16"/>
        <v>7.43263839168622E-3</v>
      </c>
      <c r="EN23" s="96">
        <f t="shared" si="17"/>
        <v>1.308998533352311E-2</v>
      </c>
      <c r="EO23" s="96">
        <f t="shared" si="18"/>
        <v>6.3913016694387974E-4</v>
      </c>
      <c r="EP23" s="96">
        <f t="shared" si="19"/>
        <v>3.911555659929739E-3</v>
      </c>
      <c r="EQ23" s="96">
        <f t="shared" si="20"/>
        <v>0</v>
      </c>
      <c r="ER23" s="96">
        <f t="shared" si="21"/>
        <v>1.0570338710418677E-4</v>
      </c>
      <c r="ES23" s="96">
        <f t="shared" si="22"/>
        <v>0</v>
      </c>
      <c r="ET23" s="96">
        <f t="shared" si="23"/>
        <v>4.9993905051260736E-5</v>
      </c>
      <c r="EU23" s="96">
        <f t="shared" si="24"/>
        <v>7.1738340143394179E-7</v>
      </c>
      <c r="EV23" s="96">
        <f t="shared" si="25"/>
        <v>4.4629698264695899E-6</v>
      </c>
      <c r="EW23" s="96">
        <f t="shared" si="26"/>
        <v>1.0953182495516414E-4</v>
      </c>
      <c r="EX23" s="96">
        <f t="shared" si="27"/>
        <v>1.0235755129856993E-4</v>
      </c>
      <c r="EY23" s="96">
        <f t="shared" si="28"/>
        <v>1.4235574393057777E-3</v>
      </c>
      <c r="EZ23" s="96">
        <f t="shared" si="29"/>
        <v>1.6785860000531125E-4</v>
      </c>
      <c r="FA23" s="96">
        <f t="shared" si="30"/>
        <v>3.2007508164662009E-5</v>
      </c>
      <c r="FB23" s="96">
        <f t="shared" si="31"/>
        <v>0</v>
      </c>
      <c r="FC23" s="96">
        <f t="shared" si="32"/>
        <v>1.4797133491964254E-3</v>
      </c>
      <c r="FD23" s="96">
        <f t="shared" si="33"/>
        <v>4.0068774762652312E-5</v>
      </c>
      <c r="FE23" s="96">
        <f t="shared" si="34"/>
        <v>0</v>
      </c>
      <c r="FF23" s="96">
        <f t="shared" si="35"/>
        <v>3.7979086183208445E-4</v>
      </c>
      <c r="FG23" s="96">
        <f t="shared" si="36"/>
        <v>1.4840037777128425E-4</v>
      </c>
      <c r="FH23" s="96">
        <f t="shared" si="37"/>
        <v>4.8490893019235403E-6</v>
      </c>
      <c r="FI23" s="96">
        <f t="shared" si="38"/>
        <v>5.9639752041766913E-6</v>
      </c>
      <c r="FJ23" s="96">
        <f t="shared" si="39"/>
        <v>0</v>
      </c>
      <c r="FK23" s="96">
        <f t="shared" si="40"/>
        <v>0</v>
      </c>
      <c r="FL23" s="96">
        <f t="shared" si="41"/>
        <v>2.4853098902907083E-6</v>
      </c>
      <c r="FM23" s="96">
        <f t="shared" si="42"/>
        <v>3.6369247807943603E-8</v>
      </c>
      <c r="FN23" s="96">
        <f t="shared" si="43"/>
        <v>0</v>
      </c>
      <c r="FO23" s="96">
        <f t="shared" si="44"/>
        <v>3.623850414992478E-7</v>
      </c>
      <c r="FP23" s="96">
        <f t="shared" si="45"/>
        <v>6.5067312134403035E-7</v>
      </c>
      <c r="FQ23" s="96">
        <f t="shared" si="46"/>
        <v>0</v>
      </c>
      <c r="FR23" s="96">
        <f t="shared" si="47"/>
        <v>4.580850464664293E-7</v>
      </c>
      <c r="FS23" s="96">
        <f t="shared" si="48"/>
        <v>2.2684479574581702E-5</v>
      </c>
      <c r="FT23" s="96">
        <f t="shared" si="49"/>
        <v>8.3964349891104437E-4</v>
      </c>
      <c r="FU23" s="96">
        <f t="shared" si="50"/>
        <v>1.4162259237004767E-3</v>
      </c>
      <c r="FV23" s="96">
        <f t="shared" si="51"/>
        <v>7.9027132911027175E-4</v>
      </c>
      <c r="FW23" s="96">
        <f t="shared" si="52"/>
        <v>3.3342630870393091E-4</v>
      </c>
      <c r="FX23" s="96">
        <f t="shared" si="53"/>
        <v>3.4537157070517769E-3</v>
      </c>
      <c r="FY23" s="96">
        <f t="shared" si="54"/>
        <v>4.8097049339028392E-4</v>
      </c>
      <c r="FZ23" s="96">
        <f t="shared" si="55"/>
        <v>9.2657746983888822E-4</v>
      </c>
      <c r="GA23" s="96">
        <f t="shared" si="56"/>
        <v>2.0739981690883202E-5</v>
      </c>
      <c r="GB23" s="96">
        <f t="shared" si="57"/>
        <v>1.4126357918778072E-4</v>
      </c>
      <c r="GC23" s="96">
        <f t="shared" si="58"/>
        <v>4.3028284169287553E-8</v>
      </c>
      <c r="GD23" s="96">
        <f t="shared" si="59"/>
        <v>2.5688318494048018E-6</v>
      </c>
      <c r="GE23" s="96">
        <f t="shared" si="60"/>
        <v>0</v>
      </c>
      <c r="GF23" s="96">
        <f t="shared" si="61"/>
        <v>2.4111269133378465E-6</v>
      </c>
      <c r="GG23" s="96">
        <f t="shared" si="62"/>
        <v>4.1158045825862121E-8</v>
      </c>
      <c r="GH23" s="96">
        <f t="shared" si="63"/>
        <v>1.668421441557381E-7</v>
      </c>
      <c r="GI23" s="96">
        <f t="shared" si="64"/>
        <v>2.4652805791664702E-6</v>
      </c>
      <c r="GJ23" s="96">
        <f t="shared" si="65"/>
        <v>1.4579453300389114E-6</v>
      </c>
      <c r="GK23" s="96">
        <f t="shared" si="66"/>
        <v>1.4270108447078658E-4</v>
      </c>
      <c r="GL23" s="96">
        <f t="shared" si="67"/>
        <v>6.550419823229825E-6</v>
      </c>
      <c r="GM23" s="96">
        <f t="shared" si="68"/>
        <v>9.0702176286793187E-6</v>
      </c>
      <c r="GN23" s="96">
        <f t="shared" si="69"/>
        <v>0</v>
      </c>
      <c r="GO23" s="96">
        <f t="shared" si="70"/>
        <v>2.4145760976149356E-4</v>
      </c>
      <c r="GP23" s="96">
        <f t="shared" si="71"/>
        <v>2.0324595402634592E-6</v>
      </c>
      <c r="GQ23" s="96">
        <f t="shared" si="72"/>
        <v>0</v>
      </c>
      <c r="GR23" s="96">
        <f t="shared" si="73"/>
        <v>1.8769459046435388E-5</v>
      </c>
      <c r="GS23" s="96">
        <f t="shared" si="74"/>
        <v>2.638552527333658E-6</v>
      </c>
      <c r="GU23" s="96">
        <f t="shared" si="115"/>
        <v>1.5730071965079241E-4</v>
      </c>
      <c r="GV23" s="96">
        <f t="shared" si="75"/>
        <v>2.0946795140343527E-4</v>
      </c>
      <c r="GW23" s="96">
        <f t="shared" si="76"/>
        <v>0</v>
      </c>
      <c r="GX23" s="96">
        <f t="shared" si="77"/>
        <v>0</v>
      </c>
      <c r="GY23" s="96">
        <f t="shared" si="78"/>
        <v>2.1398703449050039E-4</v>
      </c>
      <c r="GZ23" s="96">
        <f t="shared" si="79"/>
        <v>0</v>
      </c>
      <c r="HA23" s="96">
        <f t="shared" si="80"/>
        <v>0</v>
      </c>
      <c r="HB23" s="96">
        <f t="shared" si="81"/>
        <v>9.9746643525445361E-6</v>
      </c>
      <c r="HC23" s="96">
        <f t="shared" si="82"/>
        <v>6.1297796957177358E-6</v>
      </c>
      <c r="HD23" s="96">
        <f t="shared" si="83"/>
        <v>0</v>
      </c>
      <c r="HE23" s="96">
        <f t="shared" si="84"/>
        <v>1.3399078143423732E-5</v>
      </c>
      <c r="HF23" s="96">
        <f t="shared" si="85"/>
        <v>2.6806753572432279E-4</v>
      </c>
      <c r="HG23" s="96">
        <f t="shared" si="86"/>
        <v>1.4028802431112881E-2</v>
      </c>
      <c r="HH23" s="96">
        <f t="shared" si="87"/>
        <v>1.6380370321835938E-2</v>
      </c>
      <c r="HI23" s="96">
        <f t="shared" si="88"/>
        <v>1.1943863290515016E-2</v>
      </c>
      <c r="HJ23" s="96">
        <f t="shared" si="89"/>
        <v>5.5056817070547048E-3</v>
      </c>
      <c r="HK23" s="96">
        <f t="shared" si="90"/>
        <v>4.7314320791571746E-2</v>
      </c>
      <c r="HL23" s="96">
        <f t="shared" si="91"/>
        <v>7.43263839168622E-3</v>
      </c>
      <c r="HM23" s="96">
        <f t="shared" si="92"/>
        <v>1.308998533352311E-2</v>
      </c>
      <c r="HN23" s="96">
        <f t="shared" si="93"/>
        <v>6.3913016694387974E-4</v>
      </c>
      <c r="HO23" s="96">
        <f t="shared" si="94"/>
        <v>3.911555659929739E-3</v>
      </c>
      <c r="HP23" s="96">
        <f t="shared" si="95"/>
        <v>0</v>
      </c>
      <c r="HQ23" s="96">
        <f t="shared" si="96"/>
        <v>1.0570338710418677E-4</v>
      </c>
      <c r="HR23" s="96">
        <f t="shared" si="97"/>
        <v>0</v>
      </c>
      <c r="HS23" s="96">
        <f t="shared" si="98"/>
        <v>4.9993905051260736E-5</v>
      </c>
      <c r="HT23" s="96">
        <f t="shared" si="99"/>
        <v>7.1738340143394179E-7</v>
      </c>
      <c r="HU23" s="96">
        <f t="shared" si="100"/>
        <v>4.4629698264695899E-6</v>
      </c>
      <c r="HV23" s="96">
        <f t="shared" si="101"/>
        <v>1.0953182495516414E-4</v>
      </c>
      <c r="HW23" s="96">
        <f t="shared" si="102"/>
        <v>1.0235755129856993E-4</v>
      </c>
      <c r="HX23" s="96">
        <f t="shared" si="103"/>
        <v>1.4235574393057777E-3</v>
      </c>
      <c r="HY23" s="96">
        <f t="shared" si="104"/>
        <v>1.6785860000531125E-4</v>
      </c>
      <c r="HZ23" s="96">
        <f t="shared" si="105"/>
        <v>3.2007508164662009E-5</v>
      </c>
      <c r="IA23" s="96">
        <f t="shared" si="106"/>
        <v>0</v>
      </c>
      <c r="IB23" s="96">
        <f t="shared" si="107"/>
        <v>1.4797133491964254E-3</v>
      </c>
      <c r="IC23" s="96">
        <f t="shared" si="108"/>
        <v>4.0068774762652312E-5</v>
      </c>
      <c r="ID23" s="96">
        <f t="shared" si="109"/>
        <v>0</v>
      </c>
      <c r="IE23" s="96">
        <f t="shared" si="110"/>
        <v>3.7979086183208445E-4</v>
      </c>
      <c r="IF23" s="96">
        <f t="shared" si="111"/>
        <v>1.4840037777128425E-4</v>
      </c>
      <c r="IG23" s="1">
        <v>0</v>
      </c>
      <c r="IH23" s="1">
        <v>0</v>
      </c>
      <c r="II23" s="1">
        <v>0</v>
      </c>
      <c r="IJ23" s="1">
        <v>0</v>
      </c>
      <c r="IK23" s="1">
        <v>0</v>
      </c>
      <c r="IL23" s="1">
        <v>0</v>
      </c>
      <c r="IM23" s="1">
        <v>0</v>
      </c>
      <c r="IN23" s="1">
        <v>0</v>
      </c>
      <c r="IO23" s="1">
        <v>0</v>
      </c>
      <c r="IP23" s="1">
        <v>0</v>
      </c>
      <c r="IQ23" s="1">
        <v>0</v>
      </c>
      <c r="IR23" s="1">
        <v>0</v>
      </c>
      <c r="IS23" s="1">
        <v>0</v>
      </c>
      <c r="IT23" s="1">
        <v>0</v>
      </c>
      <c r="IU23" s="1">
        <v>0</v>
      </c>
      <c r="IV23" s="1">
        <v>0</v>
      </c>
      <c r="IW23" s="1">
        <v>0</v>
      </c>
      <c r="IX23" s="1">
        <v>0</v>
      </c>
      <c r="IY23" s="1">
        <v>0</v>
      </c>
      <c r="IZ23" s="1">
        <v>0</v>
      </c>
      <c r="JA23" s="1">
        <v>0</v>
      </c>
      <c r="JB23" s="1">
        <v>0</v>
      </c>
      <c r="JC23" s="1">
        <v>0</v>
      </c>
      <c r="JD23" s="1">
        <v>0</v>
      </c>
      <c r="JE23" s="1">
        <v>0</v>
      </c>
      <c r="JF23" s="1">
        <v>0</v>
      </c>
      <c r="JG23" s="1">
        <v>0</v>
      </c>
      <c r="JH23" s="1">
        <v>0</v>
      </c>
      <c r="JI23" s="1">
        <v>0</v>
      </c>
      <c r="JJ23" s="1">
        <v>0</v>
      </c>
      <c r="JK23" s="1">
        <v>0</v>
      </c>
      <c r="JL23" s="1">
        <v>0</v>
      </c>
      <c r="JM23" s="1">
        <v>0</v>
      </c>
      <c r="JN23" s="1">
        <v>0</v>
      </c>
      <c r="JO23" s="1">
        <v>0</v>
      </c>
      <c r="JP23" s="1">
        <v>0</v>
      </c>
      <c r="JQ23" s="1">
        <v>0</v>
      </c>
      <c r="JR23" s="1">
        <v>0</v>
      </c>
      <c r="JT23" s="25">
        <v>0</v>
      </c>
      <c r="JU23" s="25">
        <v>0</v>
      </c>
      <c r="JV23" s="25">
        <v>0</v>
      </c>
      <c r="JW23" s="25">
        <v>0</v>
      </c>
      <c r="JX23" s="25">
        <v>0</v>
      </c>
      <c r="JY23" s="25">
        <v>0</v>
      </c>
      <c r="JZ23" s="25">
        <v>0</v>
      </c>
      <c r="KA23" s="25">
        <v>0</v>
      </c>
      <c r="KB23" s="25">
        <v>0</v>
      </c>
      <c r="KC23" s="25">
        <v>0</v>
      </c>
      <c r="KD23" s="25">
        <v>0</v>
      </c>
      <c r="KE23" s="25">
        <v>0</v>
      </c>
      <c r="KF23" s="25">
        <v>0</v>
      </c>
      <c r="KG23" s="25">
        <v>0</v>
      </c>
      <c r="KH23" s="25">
        <v>0</v>
      </c>
      <c r="KI23" s="25">
        <v>0</v>
      </c>
      <c r="KJ23" s="25">
        <v>1</v>
      </c>
      <c r="KK23" s="25">
        <v>0</v>
      </c>
      <c r="KL23" s="25">
        <v>0</v>
      </c>
      <c r="KM23" s="25">
        <v>0</v>
      </c>
      <c r="KN23" s="25">
        <v>0</v>
      </c>
      <c r="KO23" s="25">
        <v>0</v>
      </c>
      <c r="KP23" s="25">
        <v>0</v>
      </c>
      <c r="KQ23" s="25">
        <v>0</v>
      </c>
      <c r="KR23" s="25">
        <v>0</v>
      </c>
      <c r="KS23" s="25">
        <v>0</v>
      </c>
      <c r="KT23" s="25">
        <v>0</v>
      </c>
      <c r="KU23" s="25">
        <v>0</v>
      </c>
      <c r="KV23" s="25">
        <v>0</v>
      </c>
      <c r="KW23" s="25">
        <v>0</v>
      </c>
      <c r="KX23" s="25">
        <v>0</v>
      </c>
      <c r="KY23" s="25">
        <v>0</v>
      </c>
      <c r="KZ23" s="25">
        <v>0</v>
      </c>
      <c r="LA23" s="25">
        <v>0</v>
      </c>
      <c r="LB23" s="25">
        <v>0</v>
      </c>
      <c r="LC23" s="25">
        <v>0</v>
      </c>
      <c r="LD23" s="25">
        <v>0</v>
      </c>
      <c r="LE23" s="25">
        <v>0</v>
      </c>
      <c r="LF23" s="25">
        <v>0</v>
      </c>
      <c r="LG23" s="25">
        <v>0</v>
      </c>
      <c r="LH23" s="25">
        <v>0</v>
      </c>
      <c r="LI23" s="25">
        <v>0</v>
      </c>
      <c r="LJ23" s="25">
        <v>0</v>
      </c>
      <c r="LK23" s="25">
        <v>0</v>
      </c>
      <c r="LL23" s="25">
        <v>0</v>
      </c>
      <c r="LM23" s="25">
        <v>0</v>
      </c>
      <c r="LN23" s="25">
        <v>0</v>
      </c>
      <c r="LO23" s="25">
        <v>0</v>
      </c>
      <c r="LP23" s="25">
        <v>0</v>
      </c>
      <c r="LQ23" s="25">
        <v>0</v>
      </c>
      <c r="LR23" s="25">
        <v>0</v>
      </c>
      <c r="LS23" s="25">
        <v>0</v>
      </c>
      <c r="LT23" s="25">
        <v>0</v>
      </c>
      <c r="LU23" s="25">
        <v>0</v>
      </c>
      <c r="LV23" s="25">
        <v>0</v>
      </c>
      <c r="LW23" s="25">
        <v>0</v>
      </c>
      <c r="LX23" s="25">
        <v>0</v>
      </c>
      <c r="LY23" s="25">
        <v>0</v>
      </c>
      <c r="LZ23" s="25">
        <v>0</v>
      </c>
      <c r="MA23" s="25">
        <v>0</v>
      </c>
      <c r="MB23" s="25">
        <v>0</v>
      </c>
      <c r="MC23" s="25">
        <v>0</v>
      </c>
      <c r="MD23" s="25">
        <v>0</v>
      </c>
      <c r="ME23" s="25">
        <v>0</v>
      </c>
      <c r="MF23" s="25">
        <v>0</v>
      </c>
      <c r="MG23" s="25">
        <v>0</v>
      </c>
      <c r="MH23" s="25">
        <v>0</v>
      </c>
      <c r="MI23" s="25">
        <v>0</v>
      </c>
      <c r="MJ23" s="25">
        <v>0</v>
      </c>
      <c r="MK23" s="25">
        <v>0</v>
      </c>
      <c r="ML23" s="25">
        <v>0</v>
      </c>
      <c r="MM23" s="25">
        <v>0</v>
      </c>
      <c r="MN23" s="25">
        <v>0</v>
      </c>
      <c r="MO23" s="25">
        <v>0</v>
      </c>
      <c r="MP23" s="25">
        <v>0</v>
      </c>
      <c r="MQ23" s="25">
        <v>0</v>
      </c>
      <c r="MS23" s="1">
        <f t="shared" si="116"/>
        <v>0</v>
      </c>
      <c r="MT23" s="1">
        <f t="shared" si="117"/>
        <v>0</v>
      </c>
      <c r="MU23" s="1">
        <f t="shared" si="118"/>
        <v>0</v>
      </c>
      <c r="MV23" s="1">
        <f t="shared" si="119"/>
        <v>0</v>
      </c>
      <c r="MW23" s="1">
        <f t="shared" si="120"/>
        <v>0</v>
      </c>
      <c r="MX23" s="1">
        <f t="shared" si="121"/>
        <v>0</v>
      </c>
      <c r="MY23" s="1">
        <f t="shared" si="122"/>
        <v>0</v>
      </c>
      <c r="MZ23" s="1">
        <f t="shared" si="123"/>
        <v>0</v>
      </c>
      <c r="NA23" s="1">
        <f t="shared" si="124"/>
        <v>0</v>
      </c>
      <c r="NB23" s="1">
        <f t="shared" si="125"/>
        <v>0</v>
      </c>
      <c r="NC23" s="1">
        <f t="shared" si="126"/>
        <v>0</v>
      </c>
      <c r="ND23" s="1">
        <f t="shared" si="127"/>
        <v>0</v>
      </c>
      <c r="NE23" s="1">
        <f t="shared" si="128"/>
        <v>0</v>
      </c>
      <c r="NF23" s="1">
        <f t="shared" si="129"/>
        <v>0</v>
      </c>
      <c r="NG23" s="1">
        <f t="shared" si="130"/>
        <v>0</v>
      </c>
      <c r="NH23" s="1">
        <f t="shared" si="131"/>
        <v>0</v>
      </c>
      <c r="NI23" s="1">
        <f t="shared" si="132"/>
        <v>0.72202097815829902</v>
      </c>
      <c r="NJ23" s="1">
        <f t="shared" si="133"/>
        <v>0</v>
      </c>
      <c r="NK23" s="1">
        <f t="shared" si="134"/>
        <v>0</v>
      </c>
      <c r="NL23" s="1">
        <f t="shared" si="135"/>
        <v>0</v>
      </c>
      <c r="NM23" s="1">
        <f t="shared" si="136"/>
        <v>0</v>
      </c>
      <c r="NN23" s="1">
        <f t="shared" si="137"/>
        <v>0</v>
      </c>
      <c r="NO23" s="1">
        <f t="shared" si="138"/>
        <v>0</v>
      </c>
      <c r="NP23" s="1">
        <f t="shared" si="139"/>
        <v>0</v>
      </c>
      <c r="NQ23" s="1">
        <f t="shared" si="140"/>
        <v>0</v>
      </c>
      <c r="NR23" s="1">
        <f t="shared" si="141"/>
        <v>0</v>
      </c>
      <c r="NS23" s="1">
        <f t="shared" si="142"/>
        <v>0</v>
      </c>
      <c r="NT23" s="1">
        <f t="shared" si="143"/>
        <v>0</v>
      </c>
      <c r="NU23" s="1">
        <f t="shared" si="144"/>
        <v>0</v>
      </c>
      <c r="NV23" s="1">
        <f t="shared" si="145"/>
        <v>0</v>
      </c>
      <c r="NW23" s="1">
        <f t="shared" si="146"/>
        <v>0</v>
      </c>
      <c r="NX23" s="1">
        <f t="shared" si="147"/>
        <v>0</v>
      </c>
      <c r="NY23" s="1">
        <f t="shared" si="148"/>
        <v>0</v>
      </c>
      <c r="NZ23" s="1">
        <f t="shared" si="149"/>
        <v>0</v>
      </c>
      <c r="OA23" s="1">
        <f t="shared" si="150"/>
        <v>0</v>
      </c>
      <c r="OB23" s="1">
        <f t="shared" si="151"/>
        <v>0</v>
      </c>
      <c r="OC23" s="1">
        <f t="shared" si="152"/>
        <v>0</v>
      </c>
      <c r="OD23" s="1">
        <f t="shared" si="153"/>
        <v>0</v>
      </c>
      <c r="OE23" s="1">
        <f t="shared" si="154"/>
        <v>0</v>
      </c>
      <c r="OF23" s="1">
        <f t="shared" si="155"/>
        <v>0</v>
      </c>
      <c r="OG23" s="1">
        <f t="shared" si="156"/>
        <v>0</v>
      </c>
      <c r="OH23" s="1">
        <f t="shared" si="157"/>
        <v>0</v>
      </c>
      <c r="OI23" s="1">
        <f t="shared" si="158"/>
        <v>0</v>
      </c>
      <c r="OJ23" s="1">
        <f t="shared" si="159"/>
        <v>0</v>
      </c>
      <c r="OK23" s="1">
        <f t="shared" si="160"/>
        <v>0</v>
      </c>
      <c r="OL23" s="1">
        <f t="shared" si="161"/>
        <v>0</v>
      </c>
      <c r="OM23" s="1">
        <f t="shared" si="162"/>
        <v>0</v>
      </c>
      <c r="ON23" s="1">
        <f t="shared" si="163"/>
        <v>0</v>
      </c>
      <c r="OO23" s="1">
        <f t="shared" si="164"/>
        <v>0</v>
      </c>
      <c r="OP23" s="1">
        <f t="shared" si="165"/>
        <v>0</v>
      </c>
      <c r="OQ23" s="1">
        <f t="shared" si="166"/>
        <v>0</v>
      </c>
      <c r="OR23" s="1">
        <f t="shared" si="167"/>
        <v>0</v>
      </c>
      <c r="OS23" s="1">
        <f t="shared" si="168"/>
        <v>0</v>
      </c>
      <c r="OT23" s="1">
        <f t="shared" si="169"/>
        <v>0</v>
      </c>
      <c r="OU23" s="1">
        <f t="shared" si="170"/>
        <v>0</v>
      </c>
      <c r="OV23" s="1">
        <f t="shared" si="171"/>
        <v>0</v>
      </c>
      <c r="OW23" s="1">
        <f t="shared" si="172"/>
        <v>0</v>
      </c>
      <c r="OX23" s="1">
        <f t="shared" si="173"/>
        <v>0</v>
      </c>
      <c r="OY23" s="1">
        <f t="shared" si="174"/>
        <v>0</v>
      </c>
      <c r="OZ23" s="1">
        <f t="shared" si="175"/>
        <v>0</v>
      </c>
      <c r="PA23" s="1">
        <f t="shared" si="176"/>
        <v>0</v>
      </c>
      <c r="PB23" s="1">
        <f t="shared" si="177"/>
        <v>0</v>
      </c>
      <c r="PC23" s="1">
        <f t="shared" si="178"/>
        <v>0</v>
      </c>
      <c r="PD23" s="1">
        <f t="shared" si="179"/>
        <v>0</v>
      </c>
      <c r="PE23" s="1">
        <f t="shared" si="180"/>
        <v>0</v>
      </c>
      <c r="PF23" s="1">
        <f t="shared" si="181"/>
        <v>0</v>
      </c>
      <c r="PG23" s="1">
        <f t="shared" si="182"/>
        <v>0</v>
      </c>
      <c r="PH23" s="1">
        <f t="shared" si="183"/>
        <v>0</v>
      </c>
      <c r="PI23" s="1">
        <f t="shared" si="184"/>
        <v>0</v>
      </c>
      <c r="PJ23" s="1">
        <f t="shared" si="185"/>
        <v>0</v>
      </c>
      <c r="PK23" s="1">
        <f t="shared" si="186"/>
        <v>0</v>
      </c>
      <c r="PL23" s="1">
        <f t="shared" si="187"/>
        <v>0</v>
      </c>
      <c r="PM23" s="1">
        <f t="shared" si="188"/>
        <v>0</v>
      </c>
      <c r="PN23" s="1">
        <f t="shared" si="189"/>
        <v>0</v>
      </c>
      <c r="PO23" s="1">
        <f t="shared" si="190"/>
        <v>0</v>
      </c>
      <c r="PP23" s="1">
        <f t="shared" si="191"/>
        <v>0</v>
      </c>
      <c r="PR23" s="96">
        <v>1.0294104067072688E-4</v>
      </c>
      <c r="PS23" s="96">
        <v>1.544985946714866E-4</v>
      </c>
      <c r="PT23" s="96">
        <v>4.8735074724937779E-5</v>
      </c>
      <c r="PU23" s="96">
        <v>5.2910160512609179E-5</v>
      </c>
      <c r="PV23" s="96">
        <v>1.1376141797917631E-4</v>
      </c>
      <c r="PW23" s="96">
        <v>6.2054881358211591E-5</v>
      </c>
      <c r="PX23" s="96">
        <v>3.6810318682576247E-5</v>
      </c>
      <c r="PY23" s="96">
        <v>5.4142865419035727E-5</v>
      </c>
      <c r="PZ23" s="96">
        <v>6.4470046676547512E-5</v>
      </c>
      <c r="QA23" s="96">
        <v>3.2092346119319292E-5</v>
      </c>
      <c r="QB23" s="96">
        <v>3.2404098628385539E-5</v>
      </c>
      <c r="QC23" s="96">
        <v>1.2305767196803768E-4</v>
      </c>
      <c r="QD23" s="96">
        <v>4.2680395415921162E-3</v>
      </c>
      <c r="QE23" s="96">
        <v>5.0048625580425858E-3</v>
      </c>
      <c r="QF23" s="96">
        <v>3.563773421083776E-3</v>
      </c>
      <c r="QG23" s="96">
        <v>1.7296071945106604E-3</v>
      </c>
      <c r="QH23" s="96">
        <v>1.0136065793479765</v>
      </c>
      <c r="QI23" s="96">
        <v>2.2974373411997102E-3</v>
      </c>
      <c r="QJ23" s="96">
        <v>4.7647905233250938E-3</v>
      </c>
      <c r="QK23" s="96">
        <v>2.3869412415687273E-4</v>
      </c>
      <c r="QL23" s="96">
        <v>1.2127289473741604E-3</v>
      </c>
      <c r="QM23" s="96">
        <v>4.5927641004858699E-5</v>
      </c>
      <c r="QN23" s="96">
        <v>2.0338447294569365E-4</v>
      </c>
      <c r="QO23" s="96">
        <v>4.4348447843256514E-5</v>
      </c>
      <c r="QP23" s="96">
        <v>7.2728101634691506E-5</v>
      </c>
      <c r="QQ23" s="96">
        <v>6.8711081118601582E-5</v>
      </c>
      <c r="QR23" s="96">
        <v>3.6273960261320834E-5</v>
      </c>
      <c r="QS23" s="96">
        <v>1.929651670425767E-4</v>
      </c>
      <c r="QT23" s="96">
        <v>1.5958310355458765E-4</v>
      </c>
      <c r="QU23" s="96">
        <v>5.2444361607844464E-4</v>
      </c>
      <c r="QV23" s="96">
        <v>1.1453020431185827E-4</v>
      </c>
      <c r="QW23" s="96">
        <v>6.646789459734519E-5</v>
      </c>
      <c r="QX23" s="96">
        <v>8.5169633310400389E-5</v>
      </c>
      <c r="QY23" s="96">
        <v>5.7489049580033047E-4</v>
      </c>
      <c r="QZ23" s="96">
        <v>6.0744854631305557E-5</v>
      </c>
      <c r="RA23" s="96">
        <v>9.8198254802104204E-5</v>
      </c>
      <c r="RB23" s="96">
        <v>2.5361257717874958E-4</v>
      </c>
      <c r="RC23" s="96">
        <v>1.4541610300805558E-4</v>
      </c>
      <c r="RD23" s="96">
        <v>4.7522443480494329E-5</v>
      </c>
      <c r="RE23" s="96">
        <v>7.1783101754597072E-5</v>
      </c>
      <c r="RF23" s="96">
        <v>4.2073781197262106E-5</v>
      </c>
      <c r="RG23" s="96">
        <v>3.7594462128115153E-5</v>
      </c>
      <c r="RH23" s="96">
        <v>4.5376207516617138E-5</v>
      </c>
      <c r="RI23" s="96">
        <v>4.6319826772156306E-5</v>
      </c>
      <c r="RJ23" s="96">
        <v>8.5938101547291666E-6</v>
      </c>
      <c r="RK23" s="96">
        <v>4.8240854631515485E-5</v>
      </c>
      <c r="RL23" s="96">
        <v>5.1538622580773881E-5</v>
      </c>
      <c r="RM23" s="96">
        <v>2.8628308893114437E-5</v>
      </c>
      <c r="RN23" s="96">
        <v>2.945695809865094E-5</v>
      </c>
      <c r="RO23" s="96">
        <v>6.3983368233310245E-5</v>
      </c>
      <c r="RP23" s="96">
        <v>1.1091787113904415E-3</v>
      </c>
      <c r="RQ23" s="96">
        <v>1.7981884711507068E-3</v>
      </c>
      <c r="RR23" s="96">
        <v>1.0088955337400412E-3</v>
      </c>
      <c r="RS23" s="96">
        <v>5.2905943878910262E-4</v>
      </c>
      <c r="RT23" s="96">
        <v>3.8892237776514357E-3</v>
      </c>
      <c r="RU23" s="96">
        <v>6.8527593234634808E-4</v>
      </c>
      <c r="RV23" s="96">
        <v>1.7805178212258364E-3</v>
      </c>
      <c r="RW23" s="96">
        <v>7.91835955972683E-5</v>
      </c>
      <c r="RX23" s="96">
        <v>2.3463304946678951E-4</v>
      </c>
      <c r="RY23" s="96">
        <v>4.6430289965082931E-5</v>
      </c>
      <c r="RZ23" s="96">
        <v>9.8092117465350999E-5</v>
      </c>
      <c r="SA23" s="96">
        <v>4.969768333959925E-5</v>
      </c>
      <c r="SB23" s="96">
        <v>6.3600461858943059E-5</v>
      </c>
      <c r="SC23" s="96">
        <v>8.0245443031197938E-5</v>
      </c>
      <c r="SD23" s="96">
        <v>2.1782778655474102E-5</v>
      </c>
      <c r="SE23" s="96">
        <v>9.6314611785126329E-5</v>
      </c>
      <c r="SF23" s="96">
        <v>1.0338391095173129E-4</v>
      </c>
      <c r="SG23" s="96">
        <v>2.1089940470688605E-4</v>
      </c>
      <c r="SH23" s="96">
        <v>5.4597810483753691E-5</v>
      </c>
      <c r="SI23" s="96">
        <v>6.043620786669753E-5</v>
      </c>
      <c r="SJ23" s="96">
        <v>6.5240886938197507E-5</v>
      </c>
      <c r="SK23" s="96">
        <v>4.1722438902867858E-4</v>
      </c>
      <c r="SL23" s="96">
        <v>4.4099663512770639E-5</v>
      </c>
      <c r="SM23" s="96">
        <v>7.8913872906293764E-5</v>
      </c>
      <c r="SN23" s="96">
        <v>1.1571615697194277E-4</v>
      </c>
      <c r="SO23" s="96">
        <v>6.3700256930976809E-5</v>
      </c>
      <c r="SR23" s="96">
        <v>4.2817452187036215E-5</v>
      </c>
      <c r="SS23" s="96">
        <v>1.5069604319866891E-6</v>
      </c>
      <c r="ST23" s="96">
        <v>2.1990014473036577E-5</v>
      </c>
      <c r="SU23" s="96">
        <v>3.8212570292567188E-6</v>
      </c>
      <c r="SV23" s="96">
        <v>2.7627702908459884E-5</v>
      </c>
      <c r="SW23" s="96">
        <v>1.1852102749731638E-5</v>
      </c>
      <c r="SX23" s="96">
        <v>4.042983916569338E-6</v>
      </c>
      <c r="SY23" s="96">
        <v>1.6079217322350409E-5</v>
      </c>
      <c r="SZ23" s="96">
        <v>4.2329474701718107E-5</v>
      </c>
      <c r="TA23" s="96">
        <v>2.3641871264167223E-5</v>
      </c>
      <c r="TB23" s="96">
        <v>2.9503670933497807E-6</v>
      </c>
      <c r="TC23" s="96">
        <v>4.4978702969042848E-5</v>
      </c>
      <c r="TD23" s="96">
        <v>1.946174835681095E-3</v>
      </c>
      <c r="TE23" s="96">
        <v>1.6406570871162309E-3</v>
      </c>
      <c r="TF23" s="96">
        <v>1.1324659079011939E-3</v>
      </c>
      <c r="TG23" s="96">
        <v>1.9486144014133178E-4</v>
      </c>
      <c r="TH23" s="96">
        <v>0.28176136545946295</v>
      </c>
      <c r="TI23" s="96">
        <v>5.6589278249478221E-4</v>
      </c>
      <c r="TJ23" s="96">
        <v>2.5799271862280817E-3</v>
      </c>
      <c r="TK23" s="96">
        <v>1.3948727009334205E-4</v>
      </c>
      <c r="TL23" s="96">
        <v>1.2127289473741604E-3</v>
      </c>
      <c r="TM23" s="96">
        <v>4.5926156874281232E-5</v>
      </c>
      <c r="TN23" s="96">
        <v>2.0328384959791975E-4</v>
      </c>
      <c r="TO23" s="96">
        <v>4.4342250274284814E-5</v>
      </c>
      <c r="TP23" s="96">
        <v>7.1665411073228733E-5</v>
      </c>
      <c r="TQ23" s="96">
        <v>6.5575046098545454E-5</v>
      </c>
      <c r="TR23" s="96">
        <v>3.6272981994592651E-5</v>
      </c>
      <c r="TS23" s="96">
        <v>1.7565005813512767E-4</v>
      </c>
      <c r="TT23" s="96">
        <v>1.5284017413309917E-4</v>
      </c>
      <c r="TU23" s="96">
        <v>5.2444361607844464E-4</v>
      </c>
      <c r="TV23" s="96">
        <v>1.1175308073350861E-4</v>
      </c>
      <c r="TW23" s="96">
        <v>6.6461045323007987E-5</v>
      </c>
      <c r="TX23" s="96">
        <v>8.1193090545182619E-5</v>
      </c>
      <c r="TY23" s="96">
        <v>5.52244662759933E-4</v>
      </c>
      <c r="TZ23" s="96">
        <v>5.9254755552886571E-5</v>
      </c>
      <c r="UA23" s="96">
        <v>9.8198254802104204E-5</v>
      </c>
      <c r="UB23" s="96">
        <v>2.5124684079368603E-4</v>
      </c>
      <c r="UC23" s="96">
        <v>1.4541610300805558E-4</v>
      </c>
      <c r="UD23" s="96">
        <v>3.8723623943804807E-5</v>
      </c>
      <c r="UE23" s="96">
        <v>2.603688036551202E-6</v>
      </c>
      <c r="UF23" s="96">
        <v>3.4472785039721602E-5</v>
      </c>
      <c r="UG23" s="96">
        <v>1.3812533255724543E-5</v>
      </c>
      <c r="UH23" s="96">
        <v>3.6784130654198498E-5</v>
      </c>
      <c r="UI23" s="96">
        <v>3.4037190225900983E-5</v>
      </c>
      <c r="UJ23" s="96">
        <v>7.0203786649680183E-6</v>
      </c>
      <c r="UK23" s="96">
        <v>4.1393979195907248E-5</v>
      </c>
      <c r="UL23" s="96">
        <v>4.5100826406474718E-5</v>
      </c>
      <c r="UM23" s="96">
        <v>2.7417068581776128E-5</v>
      </c>
      <c r="UN23" s="96">
        <v>1.8728542000486648E-5</v>
      </c>
      <c r="UO23" s="96">
        <v>5.7345189212412591E-5</v>
      </c>
      <c r="UP23" s="96">
        <v>9.0489663420845179E-4</v>
      </c>
      <c r="UQ23" s="96">
        <v>1.4934308302777947E-3</v>
      </c>
      <c r="UR23" s="96">
        <v>6.8018595628058936E-4</v>
      </c>
      <c r="US23" s="96">
        <v>3.2331559834525471E-4</v>
      </c>
      <c r="UT23" s="96">
        <v>2.5982054030520962E-3</v>
      </c>
      <c r="UU23" s="96">
        <v>2.3980748698246591E-4</v>
      </c>
      <c r="UV23" s="96">
        <v>1.585548374359428E-3</v>
      </c>
      <c r="UW23" s="96">
        <v>5.4927272423142087E-5</v>
      </c>
      <c r="UX23" s="96">
        <v>2.3463304946678951E-4</v>
      </c>
      <c r="UY23" s="96">
        <v>4.6426655111470197E-5</v>
      </c>
      <c r="UZ23" s="96">
        <v>9.8060954255293863E-5</v>
      </c>
      <c r="VA23" s="96">
        <v>4.9694756864201563E-5</v>
      </c>
      <c r="VB23" s="96">
        <v>6.3529932195978173E-5</v>
      </c>
      <c r="VC23" s="96">
        <v>7.6663203745560118E-5</v>
      </c>
      <c r="VD23" s="96">
        <v>2.1782308930814662E-5</v>
      </c>
      <c r="VE23" s="96">
        <v>8.9260260494906742E-5</v>
      </c>
      <c r="VF23" s="96">
        <v>9.6448000420543248E-5</v>
      </c>
      <c r="VG23" s="96">
        <v>2.1089940470688605E-4</v>
      </c>
      <c r="VH23" s="96">
        <v>5.1840474694472029E-5</v>
      </c>
      <c r="VI23" s="96">
        <v>6.0433380960090855E-5</v>
      </c>
      <c r="VJ23" s="96">
        <v>6.3500402780401492E-5</v>
      </c>
      <c r="VK23" s="96">
        <v>3.9117681695556832E-4</v>
      </c>
      <c r="VL23" s="96">
        <v>4.3073542280185097E-5</v>
      </c>
      <c r="VM23" s="96">
        <v>7.8913872906293764E-5</v>
      </c>
      <c r="VN23" s="96">
        <v>1.144493818892474E-4</v>
      </c>
      <c r="VO23" s="96">
        <v>6.3700256930976809E-5</v>
      </c>
    </row>
    <row r="24" spans="1:587">
      <c r="A24" s="17"/>
      <c r="B24" s="17"/>
      <c r="C24" s="17" t="s">
        <v>146</v>
      </c>
      <c r="D24" s="17" t="s">
        <v>600</v>
      </c>
      <c r="E24" s="95">
        <v>4</v>
      </c>
      <c r="F24" s="95">
        <v>0</v>
      </c>
      <c r="G24" s="95">
        <v>9</v>
      </c>
      <c r="H24" s="95">
        <v>0</v>
      </c>
      <c r="I24" s="95">
        <v>1</v>
      </c>
      <c r="J24" s="95">
        <v>16</v>
      </c>
      <c r="K24" s="95">
        <v>0</v>
      </c>
      <c r="L24" s="95">
        <v>1</v>
      </c>
      <c r="M24" s="95">
        <v>0</v>
      </c>
      <c r="N24" s="95">
        <v>0</v>
      </c>
      <c r="O24" s="95">
        <v>0</v>
      </c>
      <c r="P24" s="95">
        <v>6</v>
      </c>
      <c r="Q24" s="95">
        <v>92</v>
      </c>
      <c r="R24" s="95">
        <v>74</v>
      </c>
      <c r="S24" s="95">
        <v>4</v>
      </c>
      <c r="T24" s="95">
        <v>5</v>
      </c>
      <c r="U24" s="95">
        <v>24</v>
      </c>
      <c r="V24" s="95">
        <v>10346</v>
      </c>
      <c r="W24" s="95">
        <v>9596</v>
      </c>
      <c r="X24" s="95">
        <v>16</v>
      </c>
      <c r="Y24" s="95">
        <v>8969</v>
      </c>
      <c r="Z24" s="95">
        <v>11</v>
      </c>
      <c r="AA24" s="95">
        <v>3</v>
      </c>
      <c r="AB24" s="95">
        <v>5</v>
      </c>
      <c r="AC24" s="95">
        <v>2341</v>
      </c>
      <c r="AD24" s="95">
        <v>1053</v>
      </c>
      <c r="AE24" s="95">
        <v>1033</v>
      </c>
      <c r="AF24" s="95">
        <v>387</v>
      </c>
      <c r="AG24" s="95">
        <v>4705</v>
      </c>
      <c r="AH24" s="95">
        <v>14892</v>
      </c>
      <c r="AI24" s="95">
        <v>553</v>
      </c>
      <c r="AJ24" s="95">
        <v>84</v>
      </c>
      <c r="AK24" s="95">
        <v>20</v>
      </c>
      <c r="AL24" s="95">
        <v>27548</v>
      </c>
      <c r="AM24" s="95">
        <v>835</v>
      </c>
      <c r="AN24" s="95">
        <v>0</v>
      </c>
      <c r="AO24" s="95">
        <v>0</v>
      </c>
      <c r="AP24" s="95">
        <v>14481</v>
      </c>
      <c r="AQ24" s="95">
        <v>2</v>
      </c>
      <c r="AR24" s="95">
        <v>0</v>
      </c>
      <c r="AS24" s="95">
        <v>8</v>
      </c>
      <c r="AT24" s="95">
        <v>0</v>
      </c>
      <c r="AU24" s="95">
        <v>0</v>
      </c>
      <c r="AV24" s="95">
        <v>11</v>
      </c>
      <c r="AW24" s="95">
        <v>0</v>
      </c>
      <c r="AX24" s="95">
        <v>1</v>
      </c>
      <c r="AY24" s="95">
        <v>0</v>
      </c>
      <c r="AZ24" s="95">
        <v>0</v>
      </c>
      <c r="BA24" s="95">
        <v>0</v>
      </c>
      <c r="BB24" s="95">
        <v>7</v>
      </c>
      <c r="BC24" s="95">
        <v>98</v>
      </c>
      <c r="BD24" s="95">
        <v>75</v>
      </c>
      <c r="BE24" s="95">
        <v>0</v>
      </c>
      <c r="BF24" s="95">
        <v>10</v>
      </c>
      <c r="BG24" s="95">
        <v>8</v>
      </c>
      <c r="BH24" s="95">
        <v>2612</v>
      </c>
      <c r="BI24" s="95">
        <v>5190</v>
      </c>
      <c r="BJ24" s="95">
        <v>4</v>
      </c>
      <c r="BK24" s="95">
        <v>1172</v>
      </c>
      <c r="BL24" s="95">
        <v>4</v>
      </c>
      <c r="BM24" s="95">
        <v>1</v>
      </c>
      <c r="BN24" s="95">
        <v>1</v>
      </c>
      <c r="BO24" s="95">
        <v>318</v>
      </c>
      <c r="BP24" s="95">
        <v>37</v>
      </c>
      <c r="BQ24" s="95">
        <v>53</v>
      </c>
      <c r="BR24" s="95">
        <v>64</v>
      </c>
      <c r="BS24" s="95">
        <v>75</v>
      </c>
      <c r="BT24" s="95">
        <v>640</v>
      </c>
      <c r="BU24" s="95">
        <v>59</v>
      </c>
      <c r="BV24" s="95">
        <v>20</v>
      </c>
      <c r="BW24" s="95">
        <v>3</v>
      </c>
      <c r="BX24" s="95">
        <v>1091</v>
      </c>
      <c r="BY24" s="95">
        <v>87</v>
      </c>
      <c r="BZ24" s="95">
        <v>0</v>
      </c>
      <c r="CA24" s="95">
        <v>0</v>
      </c>
      <c r="CB24" s="95">
        <v>372</v>
      </c>
      <c r="CC24" s="95">
        <v>109137</v>
      </c>
      <c r="CD24" s="95">
        <v>6480</v>
      </c>
      <c r="CE24" s="95">
        <v>0</v>
      </c>
      <c r="CF24" s="95">
        <v>316107</v>
      </c>
      <c r="CG24" s="95">
        <v>22257</v>
      </c>
      <c r="CH24" s="95">
        <v>0</v>
      </c>
      <c r="CI24" s="95">
        <v>103664</v>
      </c>
      <c r="CJ24" s="95">
        <v>1088784</v>
      </c>
      <c r="CK24" s="95">
        <v>-5397</v>
      </c>
      <c r="CL24" s="95">
        <v>1531895</v>
      </c>
      <c r="CM24" s="95">
        <v>1629009</v>
      </c>
      <c r="CN24" s="95">
        <v>24269</v>
      </c>
      <c r="CO24" s="95">
        <v>24269</v>
      </c>
      <c r="CP24" s="95">
        <v>1556164</v>
      </c>
      <c r="CQ24" s="95">
        <v>1653278</v>
      </c>
      <c r="CR24" s="95">
        <v>-1143066</v>
      </c>
      <c r="CS24" s="95">
        <v>0</v>
      </c>
      <c r="CT24" s="95">
        <v>-84694</v>
      </c>
      <c r="CU24" s="95">
        <v>-1227760</v>
      </c>
      <c r="CV24" s="95">
        <v>0</v>
      </c>
      <c r="CW24" s="95">
        <v>471</v>
      </c>
      <c r="CX24" s="95">
        <v>344</v>
      </c>
      <c r="CY24" s="95">
        <v>46714</v>
      </c>
      <c r="CZ24" s="95">
        <v>0</v>
      </c>
      <c r="DA24" s="95">
        <v>14984</v>
      </c>
      <c r="DB24" s="95">
        <v>62094</v>
      </c>
      <c r="DC24" s="95">
        <v>513</v>
      </c>
      <c r="DD24" s="95">
        <v>125120</v>
      </c>
      <c r="DE24" s="95">
        <v>137143</v>
      </c>
      <c r="DF24" s="95">
        <v>1607</v>
      </c>
      <c r="DG24" s="95">
        <v>1607</v>
      </c>
      <c r="DH24" s="95">
        <v>126727</v>
      </c>
      <c r="DI24" s="95">
        <v>138750</v>
      </c>
      <c r="DJ24" s="95">
        <v>0</v>
      </c>
      <c r="DK24" s="95">
        <v>0</v>
      </c>
      <c r="DL24" s="95">
        <v>0</v>
      </c>
      <c r="DM24" s="95">
        <v>0</v>
      </c>
      <c r="DN24" s="95">
        <v>1657015</v>
      </c>
      <c r="DO24" s="95">
        <v>1766152</v>
      </c>
      <c r="DP24" s="95">
        <v>25876</v>
      </c>
      <c r="DQ24" s="95">
        <v>1682891</v>
      </c>
      <c r="DR24" s="95">
        <v>1792028</v>
      </c>
      <c r="DS24" s="95">
        <v>-1227760</v>
      </c>
      <c r="DT24" s="95">
        <v>564268</v>
      </c>
      <c r="DV24" s="96">
        <f t="shared" si="114"/>
        <v>3.9325179912698103E-5</v>
      </c>
      <c r="DW24" s="96">
        <f t="shared" si="0"/>
        <v>0</v>
      </c>
      <c r="DX24" s="96">
        <f t="shared" si="1"/>
        <v>7.7457333918566518E-6</v>
      </c>
      <c r="DY24" s="96">
        <f t="shared" si="2"/>
        <v>0</v>
      </c>
      <c r="DZ24" s="96">
        <f t="shared" si="3"/>
        <v>3.507984171975416E-6</v>
      </c>
      <c r="EA24" s="96">
        <f t="shared" si="4"/>
        <v>3.1300435271677996E-5</v>
      </c>
      <c r="EB24" s="96">
        <f t="shared" si="5"/>
        <v>0</v>
      </c>
      <c r="EC24" s="96">
        <f t="shared" si="6"/>
        <v>4.9873321762722681E-6</v>
      </c>
      <c r="ED24" s="96">
        <f t="shared" si="7"/>
        <v>0</v>
      </c>
      <c r="EE24" s="96">
        <f t="shared" si="8"/>
        <v>0</v>
      </c>
      <c r="EF24" s="96">
        <f t="shared" si="9"/>
        <v>0</v>
      </c>
      <c r="EG24" s="96">
        <f t="shared" si="10"/>
        <v>2.5942019586224786E-5</v>
      </c>
      <c r="EH24" s="96">
        <f t="shared" si="11"/>
        <v>3.4262007530193393E-4</v>
      </c>
      <c r="EI24" s="96">
        <f t="shared" si="12"/>
        <v>2.0632296235163566E-4</v>
      </c>
      <c r="EJ24" s="96">
        <f t="shared" si="13"/>
        <v>7.3602608476444409E-6</v>
      </c>
      <c r="EK24" s="96">
        <f t="shared" si="14"/>
        <v>1.629864330093163E-5</v>
      </c>
      <c r="EL24" s="96">
        <f t="shared" si="15"/>
        <v>3.5758398381336497E-5</v>
      </c>
      <c r="EM24" s="96">
        <f t="shared" si="16"/>
        <v>1.8335259132185415E-2</v>
      </c>
      <c r="EN24" s="96">
        <f t="shared" si="17"/>
        <v>4.948646702930614E-3</v>
      </c>
      <c r="EO24" s="96">
        <f t="shared" si="18"/>
        <v>1.2320581531448285E-5</v>
      </c>
      <c r="EP24" s="96">
        <f t="shared" si="19"/>
        <v>1.074641386813387E-3</v>
      </c>
      <c r="EQ24" s="96">
        <f t="shared" si="20"/>
        <v>7.8955944018800128E-6</v>
      </c>
      <c r="ER24" s="96">
        <f t="shared" si="21"/>
        <v>4.5957994393124682E-6</v>
      </c>
      <c r="ES24" s="96">
        <f t="shared" si="22"/>
        <v>1.0888572878307131E-5</v>
      </c>
      <c r="ET24" s="96">
        <f t="shared" si="23"/>
        <v>9.696415221623975E-5</v>
      </c>
      <c r="EU24" s="96">
        <f t="shared" si="24"/>
        <v>9.442559021374259E-5</v>
      </c>
      <c r="EV24" s="96">
        <f t="shared" si="25"/>
        <v>6.9852239859743729E-5</v>
      </c>
      <c r="EW24" s="96">
        <f t="shared" si="26"/>
        <v>5.1256126067289622E-5</v>
      </c>
      <c r="EX24" s="96">
        <f t="shared" si="27"/>
        <v>2.0875261328988793E-4</v>
      </c>
      <c r="EY24" s="96">
        <f t="shared" si="28"/>
        <v>2.2327137847437221E-3</v>
      </c>
      <c r="EZ24" s="96">
        <f t="shared" si="29"/>
        <v>7.8532830628542415E-5</v>
      </c>
      <c r="FA24" s="96">
        <f t="shared" si="30"/>
        <v>1.1539187492839523E-5</v>
      </c>
      <c r="FB24" s="96">
        <f t="shared" si="31"/>
        <v>3.3923604043693604E-5</v>
      </c>
      <c r="FC24" s="96">
        <f t="shared" si="32"/>
        <v>1.0726296172318796E-3</v>
      </c>
      <c r="FD24" s="96">
        <f t="shared" si="33"/>
        <v>8.322743016620567E-5</v>
      </c>
      <c r="FE24" s="96">
        <f t="shared" si="34"/>
        <v>0</v>
      </c>
      <c r="FF24" s="96">
        <f t="shared" si="35"/>
        <v>0</v>
      </c>
      <c r="FG24" s="96">
        <f t="shared" si="36"/>
        <v>4.7157908064647075E-4</v>
      </c>
      <c r="FH24" s="96">
        <f t="shared" si="37"/>
        <v>1.5642223554592065E-7</v>
      </c>
      <c r="FI24" s="96">
        <f t="shared" si="38"/>
        <v>0</v>
      </c>
      <c r="FJ24" s="96">
        <f t="shared" si="39"/>
        <v>2.1517685964381935E-7</v>
      </c>
      <c r="FK24" s="96">
        <f t="shared" si="40"/>
        <v>0</v>
      </c>
      <c r="FL24" s="96">
        <f t="shared" si="41"/>
        <v>0</v>
      </c>
      <c r="FM24" s="96">
        <f t="shared" si="42"/>
        <v>4.0006172588737962E-7</v>
      </c>
      <c r="FN24" s="96">
        <f t="shared" si="43"/>
        <v>0</v>
      </c>
      <c r="FO24" s="96">
        <f t="shared" si="44"/>
        <v>7.2477008299849554E-8</v>
      </c>
      <c r="FP24" s="96">
        <f t="shared" si="45"/>
        <v>0</v>
      </c>
      <c r="FQ24" s="96">
        <f t="shared" si="46"/>
        <v>0</v>
      </c>
      <c r="FR24" s="96">
        <f t="shared" si="47"/>
        <v>0</v>
      </c>
      <c r="FS24" s="96">
        <f t="shared" si="48"/>
        <v>6.0839600391598437E-7</v>
      </c>
      <c r="FT24" s="96">
        <f t="shared" si="49"/>
        <v>9.6172350272653527E-6</v>
      </c>
      <c r="FU24" s="96">
        <f t="shared" si="50"/>
        <v>4.5882049363946323E-6</v>
      </c>
      <c r="FV24" s="96">
        <f t="shared" si="51"/>
        <v>0</v>
      </c>
      <c r="FW24" s="96">
        <f t="shared" si="52"/>
        <v>7.5589732193137811E-7</v>
      </c>
      <c r="FX24" s="96">
        <f t="shared" si="53"/>
        <v>5.1976608706900586E-7</v>
      </c>
      <c r="FY24" s="96">
        <f t="shared" si="54"/>
        <v>5.3391199691263142E-4</v>
      </c>
      <c r="FZ24" s="96">
        <f t="shared" si="55"/>
        <v>9.7120813257878011E-5</v>
      </c>
      <c r="GA24" s="96">
        <f t="shared" si="56"/>
        <v>4.6346327800856316E-7</v>
      </c>
      <c r="GB24" s="96">
        <f t="shared" si="57"/>
        <v>2.2327837465688334E-5</v>
      </c>
      <c r="GC24" s="96">
        <f t="shared" si="58"/>
        <v>1.7211313667715021E-7</v>
      </c>
      <c r="GD24" s="96">
        <f t="shared" si="59"/>
        <v>2.5688318494048018E-7</v>
      </c>
      <c r="GE24" s="96">
        <f t="shared" si="60"/>
        <v>2.2508414207941282E-7</v>
      </c>
      <c r="GF24" s="96">
        <f t="shared" si="61"/>
        <v>4.4577811537292747E-6</v>
      </c>
      <c r="GG24" s="96">
        <f t="shared" si="62"/>
        <v>1.5228476955568985E-6</v>
      </c>
      <c r="GH24" s="96">
        <f t="shared" si="63"/>
        <v>8.0387578547764726E-7</v>
      </c>
      <c r="GI24" s="96">
        <f t="shared" si="64"/>
        <v>1.34852954757824E-6</v>
      </c>
      <c r="GJ24" s="96">
        <f t="shared" si="65"/>
        <v>2.7336474938229592E-6</v>
      </c>
      <c r="GK24" s="96">
        <f t="shared" si="66"/>
        <v>1.935339988584518E-5</v>
      </c>
      <c r="GL24" s="96">
        <f t="shared" si="67"/>
        <v>1.6103115398773318E-6</v>
      </c>
      <c r="GM24" s="96">
        <f t="shared" si="68"/>
        <v>3.316350138456789E-7</v>
      </c>
      <c r="GN24" s="96">
        <f t="shared" si="69"/>
        <v>7.807959590165406E-7</v>
      </c>
      <c r="GO24" s="96">
        <f t="shared" si="70"/>
        <v>2.2217276903920845E-5</v>
      </c>
      <c r="GP24" s="96">
        <f t="shared" si="71"/>
        <v>1.9431206593727573E-6</v>
      </c>
      <c r="GQ24" s="96">
        <f t="shared" si="72"/>
        <v>0</v>
      </c>
      <c r="GR24" s="96">
        <f t="shared" si="73"/>
        <v>0</v>
      </c>
      <c r="GS24" s="96">
        <f t="shared" si="74"/>
        <v>7.217217207118535E-6</v>
      </c>
      <c r="GU24" s="96">
        <f t="shared" si="115"/>
        <v>3.9325179912698103E-5</v>
      </c>
      <c r="GV24" s="96">
        <f t="shared" si="75"/>
        <v>0</v>
      </c>
      <c r="GW24" s="96">
        <f t="shared" si="76"/>
        <v>7.7457333918566518E-6</v>
      </c>
      <c r="GX24" s="96">
        <f t="shared" si="77"/>
        <v>0</v>
      </c>
      <c r="GY24" s="96">
        <f t="shared" si="78"/>
        <v>3.507984171975416E-6</v>
      </c>
      <c r="GZ24" s="96">
        <f t="shared" si="79"/>
        <v>3.1300435271677996E-5</v>
      </c>
      <c r="HA24" s="96">
        <f t="shared" si="80"/>
        <v>0</v>
      </c>
      <c r="HB24" s="96">
        <f t="shared" si="81"/>
        <v>4.9873321762722681E-6</v>
      </c>
      <c r="HC24" s="96">
        <f t="shared" si="82"/>
        <v>0</v>
      </c>
      <c r="HD24" s="96">
        <f t="shared" si="83"/>
        <v>0</v>
      </c>
      <c r="HE24" s="96">
        <f t="shared" si="84"/>
        <v>0</v>
      </c>
      <c r="HF24" s="96">
        <f t="shared" si="85"/>
        <v>2.5942019586224786E-5</v>
      </c>
      <c r="HG24" s="96">
        <f t="shared" si="86"/>
        <v>3.4262007530193393E-4</v>
      </c>
      <c r="HH24" s="96">
        <f t="shared" si="87"/>
        <v>2.0632296235163566E-4</v>
      </c>
      <c r="HI24" s="96">
        <f t="shared" si="88"/>
        <v>7.3602608476444409E-6</v>
      </c>
      <c r="HJ24" s="96">
        <f t="shared" si="89"/>
        <v>1.629864330093163E-5</v>
      </c>
      <c r="HK24" s="96">
        <f t="shared" si="90"/>
        <v>3.5758398381336497E-5</v>
      </c>
      <c r="HL24" s="96">
        <f t="shared" si="91"/>
        <v>1.8335259132185415E-2</v>
      </c>
      <c r="HM24" s="96">
        <f t="shared" si="92"/>
        <v>4.948646702930614E-3</v>
      </c>
      <c r="HN24" s="96">
        <f t="shared" si="93"/>
        <v>1.2320581531448285E-5</v>
      </c>
      <c r="HO24" s="96">
        <f t="shared" si="94"/>
        <v>1.074641386813387E-3</v>
      </c>
      <c r="HP24" s="96">
        <f t="shared" si="95"/>
        <v>7.8955944018800128E-6</v>
      </c>
      <c r="HQ24" s="96">
        <f t="shared" si="96"/>
        <v>4.5957994393124682E-6</v>
      </c>
      <c r="HR24" s="96">
        <f t="shared" si="97"/>
        <v>1.0888572878307131E-5</v>
      </c>
      <c r="HS24" s="96">
        <f t="shared" si="98"/>
        <v>9.696415221623975E-5</v>
      </c>
      <c r="HT24" s="96">
        <f t="shared" si="99"/>
        <v>9.442559021374259E-5</v>
      </c>
      <c r="HU24" s="96">
        <f t="shared" si="100"/>
        <v>6.9852239859743729E-5</v>
      </c>
      <c r="HV24" s="96">
        <f t="shared" si="101"/>
        <v>5.1256126067289622E-5</v>
      </c>
      <c r="HW24" s="96">
        <f t="shared" si="102"/>
        <v>2.0875261328988793E-4</v>
      </c>
      <c r="HX24" s="96">
        <f t="shared" si="103"/>
        <v>2.2327137847437221E-3</v>
      </c>
      <c r="HY24" s="96">
        <f t="shared" si="104"/>
        <v>7.8532830628542415E-5</v>
      </c>
      <c r="HZ24" s="96">
        <f t="shared" si="105"/>
        <v>1.1539187492839523E-5</v>
      </c>
      <c r="IA24" s="96">
        <f t="shared" si="106"/>
        <v>3.3923604043693604E-5</v>
      </c>
      <c r="IB24" s="96">
        <f t="shared" si="107"/>
        <v>1.0726296172318796E-3</v>
      </c>
      <c r="IC24" s="96">
        <f t="shared" si="108"/>
        <v>8.322743016620567E-5</v>
      </c>
      <c r="ID24" s="96">
        <f t="shared" si="109"/>
        <v>0</v>
      </c>
      <c r="IE24" s="96">
        <f t="shared" si="110"/>
        <v>0</v>
      </c>
      <c r="IF24" s="96">
        <f t="shared" si="111"/>
        <v>4.7157908064647075E-4</v>
      </c>
      <c r="IG24" s="1">
        <v>0</v>
      </c>
      <c r="IH24" s="1">
        <v>0</v>
      </c>
      <c r="II24" s="1">
        <v>0</v>
      </c>
      <c r="IJ24" s="1">
        <v>0</v>
      </c>
      <c r="IK24" s="1">
        <v>0</v>
      </c>
      <c r="IL24" s="1">
        <v>0</v>
      </c>
      <c r="IM24" s="1">
        <v>0</v>
      </c>
      <c r="IN24" s="1">
        <v>0</v>
      </c>
      <c r="IO24" s="1">
        <v>0</v>
      </c>
      <c r="IP24" s="1">
        <v>0</v>
      </c>
      <c r="IQ24" s="1">
        <v>0</v>
      </c>
      <c r="IR24" s="1">
        <v>0</v>
      </c>
      <c r="IS24" s="1">
        <v>0</v>
      </c>
      <c r="IT24" s="1">
        <v>0</v>
      </c>
      <c r="IU24" s="1">
        <v>0</v>
      </c>
      <c r="IV24" s="1">
        <v>0</v>
      </c>
      <c r="IW24" s="1">
        <v>0</v>
      </c>
      <c r="IX24" s="1">
        <v>0</v>
      </c>
      <c r="IY24" s="1">
        <v>0</v>
      </c>
      <c r="IZ24" s="1">
        <v>0</v>
      </c>
      <c r="JA24" s="1">
        <v>0</v>
      </c>
      <c r="JB24" s="1">
        <v>0</v>
      </c>
      <c r="JC24" s="1">
        <v>0</v>
      </c>
      <c r="JD24" s="1">
        <v>0</v>
      </c>
      <c r="JE24" s="1">
        <v>0</v>
      </c>
      <c r="JF24" s="1">
        <v>0</v>
      </c>
      <c r="JG24" s="1">
        <v>0</v>
      </c>
      <c r="JH24" s="1">
        <v>0</v>
      </c>
      <c r="JI24" s="1">
        <v>0</v>
      </c>
      <c r="JJ24" s="1">
        <v>0</v>
      </c>
      <c r="JK24" s="1">
        <v>0</v>
      </c>
      <c r="JL24" s="1">
        <v>0</v>
      </c>
      <c r="JM24" s="1">
        <v>0</v>
      </c>
      <c r="JN24" s="1">
        <v>0</v>
      </c>
      <c r="JO24" s="1">
        <v>0</v>
      </c>
      <c r="JP24" s="1">
        <v>0</v>
      </c>
      <c r="JQ24" s="1">
        <v>0</v>
      </c>
      <c r="JR24" s="1">
        <v>0</v>
      </c>
      <c r="JT24" s="25">
        <v>0</v>
      </c>
      <c r="JU24" s="25">
        <v>0</v>
      </c>
      <c r="JV24" s="25">
        <v>0</v>
      </c>
      <c r="JW24" s="25">
        <v>0</v>
      </c>
      <c r="JX24" s="25">
        <v>0</v>
      </c>
      <c r="JY24" s="25">
        <v>0</v>
      </c>
      <c r="JZ24" s="25">
        <v>0</v>
      </c>
      <c r="KA24" s="25">
        <v>0</v>
      </c>
      <c r="KB24" s="25">
        <v>0</v>
      </c>
      <c r="KC24" s="25">
        <v>0</v>
      </c>
      <c r="KD24" s="25">
        <v>0</v>
      </c>
      <c r="KE24" s="25">
        <v>0</v>
      </c>
      <c r="KF24" s="25">
        <v>0</v>
      </c>
      <c r="KG24" s="25">
        <v>0</v>
      </c>
      <c r="KH24" s="25">
        <v>0</v>
      </c>
      <c r="KI24" s="25">
        <v>0</v>
      </c>
      <c r="KJ24" s="25">
        <v>0</v>
      </c>
      <c r="KK24" s="25">
        <v>1</v>
      </c>
      <c r="KL24" s="25">
        <v>0</v>
      </c>
      <c r="KM24" s="25">
        <v>0</v>
      </c>
      <c r="KN24" s="25">
        <v>0</v>
      </c>
      <c r="KO24" s="25">
        <v>0</v>
      </c>
      <c r="KP24" s="25">
        <v>0</v>
      </c>
      <c r="KQ24" s="25">
        <v>0</v>
      </c>
      <c r="KR24" s="25">
        <v>0</v>
      </c>
      <c r="KS24" s="25">
        <v>0</v>
      </c>
      <c r="KT24" s="25">
        <v>0</v>
      </c>
      <c r="KU24" s="25">
        <v>0</v>
      </c>
      <c r="KV24" s="25">
        <v>0</v>
      </c>
      <c r="KW24" s="25">
        <v>0</v>
      </c>
      <c r="KX24" s="25">
        <v>0</v>
      </c>
      <c r="KY24" s="25">
        <v>0</v>
      </c>
      <c r="KZ24" s="25">
        <v>0</v>
      </c>
      <c r="LA24" s="25">
        <v>0</v>
      </c>
      <c r="LB24" s="25">
        <v>0</v>
      </c>
      <c r="LC24" s="25">
        <v>0</v>
      </c>
      <c r="LD24" s="25">
        <v>0</v>
      </c>
      <c r="LE24" s="25">
        <v>0</v>
      </c>
      <c r="LF24" s="25">
        <v>0</v>
      </c>
      <c r="LG24" s="25">
        <v>0</v>
      </c>
      <c r="LH24" s="25">
        <v>0</v>
      </c>
      <c r="LI24" s="25">
        <v>0</v>
      </c>
      <c r="LJ24" s="25">
        <v>0</v>
      </c>
      <c r="LK24" s="25">
        <v>0</v>
      </c>
      <c r="LL24" s="25">
        <v>0</v>
      </c>
      <c r="LM24" s="25">
        <v>0</v>
      </c>
      <c r="LN24" s="25">
        <v>0</v>
      </c>
      <c r="LO24" s="25">
        <v>0</v>
      </c>
      <c r="LP24" s="25">
        <v>0</v>
      </c>
      <c r="LQ24" s="25">
        <v>0</v>
      </c>
      <c r="LR24" s="25">
        <v>0</v>
      </c>
      <c r="LS24" s="25">
        <v>0</v>
      </c>
      <c r="LT24" s="25">
        <v>0</v>
      </c>
      <c r="LU24" s="25">
        <v>0</v>
      </c>
      <c r="LV24" s="25">
        <v>0</v>
      </c>
      <c r="LW24" s="25">
        <v>0</v>
      </c>
      <c r="LX24" s="25">
        <v>0</v>
      </c>
      <c r="LY24" s="25">
        <v>0</v>
      </c>
      <c r="LZ24" s="25">
        <v>0</v>
      </c>
      <c r="MA24" s="25">
        <v>0</v>
      </c>
      <c r="MB24" s="25">
        <v>0</v>
      </c>
      <c r="MC24" s="25">
        <v>0</v>
      </c>
      <c r="MD24" s="25">
        <v>0</v>
      </c>
      <c r="ME24" s="25">
        <v>0</v>
      </c>
      <c r="MF24" s="25">
        <v>0</v>
      </c>
      <c r="MG24" s="25">
        <v>0</v>
      </c>
      <c r="MH24" s="25">
        <v>0</v>
      </c>
      <c r="MI24" s="25">
        <v>0</v>
      </c>
      <c r="MJ24" s="25">
        <v>0</v>
      </c>
      <c r="MK24" s="25">
        <v>0</v>
      </c>
      <c r="ML24" s="25">
        <v>0</v>
      </c>
      <c r="MM24" s="25">
        <v>0</v>
      </c>
      <c r="MN24" s="25">
        <v>0</v>
      </c>
      <c r="MO24" s="25">
        <v>0</v>
      </c>
      <c r="MP24" s="25">
        <v>0</v>
      </c>
      <c r="MQ24" s="25">
        <v>0</v>
      </c>
      <c r="MS24" s="1">
        <f t="shared" si="116"/>
        <v>0</v>
      </c>
      <c r="MT24" s="1">
        <f t="shared" si="117"/>
        <v>0</v>
      </c>
      <c r="MU24" s="1">
        <f t="shared" si="118"/>
        <v>0</v>
      </c>
      <c r="MV24" s="1">
        <f t="shared" si="119"/>
        <v>0</v>
      </c>
      <c r="MW24" s="1">
        <f t="shared" si="120"/>
        <v>0</v>
      </c>
      <c r="MX24" s="1">
        <f t="shared" si="121"/>
        <v>0</v>
      </c>
      <c r="MY24" s="1">
        <f t="shared" si="122"/>
        <v>0</v>
      </c>
      <c r="MZ24" s="1">
        <f t="shared" si="123"/>
        <v>0</v>
      </c>
      <c r="NA24" s="1">
        <f t="shared" si="124"/>
        <v>0</v>
      </c>
      <c r="NB24" s="1">
        <f t="shared" si="125"/>
        <v>0</v>
      </c>
      <c r="NC24" s="1">
        <f t="shared" si="126"/>
        <v>0</v>
      </c>
      <c r="ND24" s="1">
        <f t="shared" si="127"/>
        <v>0</v>
      </c>
      <c r="NE24" s="1">
        <f t="shared" si="128"/>
        <v>0</v>
      </c>
      <c r="NF24" s="1">
        <f t="shared" si="129"/>
        <v>0</v>
      </c>
      <c r="NG24" s="1">
        <f t="shared" si="130"/>
        <v>0</v>
      </c>
      <c r="NH24" s="1">
        <f t="shared" si="131"/>
        <v>0</v>
      </c>
      <c r="NI24" s="1">
        <f t="shared" si="132"/>
        <v>0</v>
      </c>
      <c r="NJ24" s="1">
        <f t="shared" si="133"/>
        <v>0.75368521598100435</v>
      </c>
      <c r="NK24" s="1">
        <f t="shared" si="134"/>
        <v>0</v>
      </c>
      <c r="NL24" s="1">
        <f t="shared" si="135"/>
        <v>0</v>
      </c>
      <c r="NM24" s="1">
        <f t="shared" si="136"/>
        <v>0</v>
      </c>
      <c r="NN24" s="1">
        <f t="shared" si="137"/>
        <v>0</v>
      </c>
      <c r="NO24" s="1">
        <f t="shared" si="138"/>
        <v>0</v>
      </c>
      <c r="NP24" s="1">
        <f t="shared" si="139"/>
        <v>0</v>
      </c>
      <c r="NQ24" s="1">
        <f t="shared" si="140"/>
        <v>0</v>
      </c>
      <c r="NR24" s="1">
        <f t="shared" si="141"/>
        <v>0</v>
      </c>
      <c r="NS24" s="1">
        <f t="shared" si="142"/>
        <v>0</v>
      </c>
      <c r="NT24" s="1">
        <f t="shared" si="143"/>
        <v>0</v>
      </c>
      <c r="NU24" s="1">
        <f t="shared" si="144"/>
        <v>0</v>
      </c>
      <c r="NV24" s="1">
        <f t="shared" si="145"/>
        <v>0</v>
      </c>
      <c r="NW24" s="1">
        <f t="shared" si="146"/>
        <v>0</v>
      </c>
      <c r="NX24" s="1">
        <f t="shared" si="147"/>
        <v>0</v>
      </c>
      <c r="NY24" s="1">
        <f t="shared" si="148"/>
        <v>0</v>
      </c>
      <c r="NZ24" s="1">
        <f t="shared" si="149"/>
        <v>0</v>
      </c>
      <c r="OA24" s="1">
        <f t="shared" si="150"/>
        <v>0</v>
      </c>
      <c r="OB24" s="1">
        <f t="shared" si="151"/>
        <v>0</v>
      </c>
      <c r="OC24" s="1">
        <f t="shared" si="152"/>
        <v>0</v>
      </c>
      <c r="OD24" s="1">
        <f t="shared" si="153"/>
        <v>0</v>
      </c>
      <c r="OE24" s="1">
        <f t="shared" si="154"/>
        <v>0</v>
      </c>
      <c r="OF24" s="1">
        <f t="shared" si="155"/>
        <v>0</v>
      </c>
      <c r="OG24" s="1">
        <f t="shared" si="156"/>
        <v>0</v>
      </c>
      <c r="OH24" s="1">
        <f t="shared" si="157"/>
        <v>0</v>
      </c>
      <c r="OI24" s="1">
        <f t="shared" si="158"/>
        <v>0</v>
      </c>
      <c r="OJ24" s="1">
        <f t="shared" si="159"/>
        <v>0</v>
      </c>
      <c r="OK24" s="1">
        <f t="shared" si="160"/>
        <v>0</v>
      </c>
      <c r="OL24" s="1">
        <f t="shared" si="161"/>
        <v>0</v>
      </c>
      <c r="OM24" s="1">
        <f t="shared" si="162"/>
        <v>0</v>
      </c>
      <c r="ON24" s="1">
        <f t="shared" si="163"/>
        <v>0</v>
      </c>
      <c r="OO24" s="1">
        <f t="shared" si="164"/>
        <v>0</v>
      </c>
      <c r="OP24" s="1">
        <f t="shared" si="165"/>
        <v>0</v>
      </c>
      <c r="OQ24" s="1">
        <f t="shared" si="166"/>
        <v>0</v>
      </c>
      <c r="OR24" s="1">
        <f t="shared" si="167"/>
        <v>0</v>
      </c>
      <c r="OS24" s="1">
        <f t="shared" si="168"/>
        <v>0</v>
      </c>
      <c r="OT24" s="1">
        <f t="shared" si="169"/>
        <v>0</v>
      </c>
      <c r="OU24" s="1">
        <f t="shared" si="170"/>
        <v>0</v>
      </c>
      <c r="OV24" s="1">
        <f t="shared" si="171"/>
        <v>0</v>
      </c>
      <c r="OW24" s="1">
        <f t="shared" si="172"/>
        <v>0</v>
      </c>
      <c r="OX24" s="1">
        <f t="shared" si="173"/>
        <v>0</v>
      </c>
      <c r="OY24" s="1">
        <f t="shared" si="174"/>
        <v>0</v>
      </c>
      <c r="OZ24" s="1">
        <f t="shared" si="175"/>
        <v>0</v>
      </c>
      <c r="PA24" s="1">
        <f t="shared" si="176"/>
        <v>0</v>
      </c>
      <c r="PB24" s="1">
        <f t="shared" si="177"/>
        <v>0</v>
      </c>
      <c r="PC24" s="1">
        <f t="shared" si="178"/>
        <v>0</v>
      </c>
      <c r="PD24" s="1">
        <f t="shared" si="179"/>
        <v>0</v>
      </c>
      <c r="PE24" s="1">
        <f t="shared" si="180"/>
        <v>0</v>
      </c>
      <c r="PF24" s="1">
        <f t="shared" si="181"/>
        <v>0</v>
      </c>
      <c r="PG24" s="1">
        <f t="shared" si="182"/>
        <v>0</v>
      </c>
      <c r="PH24" s="1">
        <f t="shared" si="183"/>
        <v>0</v>
      </c>
      <c r="PI24" s="1">
        <f t="shared" si="184"/>
        <v>0</v>
      </c>
      <c r="PJ24" s="1">
        <f t="shared" si="185"/>
        <v>0</v>
      </c>
      <c r="PK24" s="1">
        <f t="shared" si="186"/>
        <v>0</v>
      </c>
      <c r="PL24" s="1">
        <f t="shared" si="187"/>
        <v>0</v>
      </c>
      <c r="PM24" s="1">
        <f t="shared" si="188"/>
        <v>0</v>
      </c>
      <c r="PN24" s="1">
        <f t="shared" si="189"/>
        <v>0</v>
      </c>
      <c r="PO24" s="1">
        <f t="shared" si="190"/>
        <v>0</v>
      </c>
      <c r="PP24" s="1">
        <f t="shared" si="191"/>
        <v>0</v>
      </c>
      <c r="PR24" s="96">
        <v>3.4468391048164725E-5</v>
      </c>
      <c r="PS24" s="96">
        <v>5.2363678275099592E-5</v>
      </c>
      <c r="PT24" s="96">
        <v>2.9649510979871503E-5</v>
      </c>
      <c r="PU24" s="96">
        <v>3.31297692744589E-5</v>
      </c>
      <c r="PV24" s="96">
        <v>2.7940808735827954E-5</v>
      </c>
      <c r="PW24" s="96">
        <v>4.3855185950107349E-5</v>
      </c>
      <c r="PX24" s="96">
        <v>2.2114144554726406E-5</v>
      </c>
      <c r="PY24" s="96">
        <v>2.6454079110218015E-5</v>
      </c>
      <c r="PZ24" s="96">
        <v>3.2364701364256315E-5</v>
      </c>
      <c r="QA24" s="96">
        <v>1.4284826891485953E-5</v>
      </c>
      <c r="QB24" s="96">
        <v>1.4358659049890735E-5</v>
      </c>
      <c r="QC24" s="96">
        <v>3.1817035001027654E-5</v>
      </c>
      <c r="QD24" s="96">
        <v>1.1527364992053624E-4</v>
      </c>
      <c r="QE24" s="96">
        <v>7.8719087364737924E-5</v>
      </c>
      <c r="QF24" s="96">
        <v>2.7105030709704526E-5</v>
      </c>
      <c r="QG24" s="96">
        <v>2.7489619024143404E-5</v>
      </c>
      <c r="QH24" s="96">
        <v>3.1528921561704417E-5</v>
      </c>
      <c r="QI24" s="96">
        <v>1.0045642127149552</v>
      </c>
      <c r="QJ24" s="96">
        <v>1.4189647681057292E-3</v>
      </c>
      <c r="QK24" s="96">
        <v>3.5525507802639201E-5</v>
      </c>
      <c r="QL24" s="96">
        <v>3.1266387986607868E-4</v>
      </c>
      <c r="QM24" s="96">
        <v>2.8157724058654994E-5</v>
      </c>
      <c r="QN24" s="96">
        <v>7.9993806418879459E-5</v>
      </c>
      <c r="QO24" s="96">
        <v>3.0070454121110889E-5</v>
      </c>
      <c r="QP24" s="96">
        <v>6.9138397860194512E-5</v>
      </c>
      <c r="QQ24" s="96">
        <v>7.2778592253359758E-5</v>
      </c>
      <c r="QR24" s="96">
        <v>3.8911449531054254E-5</v>
      </c>
      <c r="QS24" s="96">
        <v>7.9257221262003108E-5</v>
      </c>
      <c r="QT24" s="96">
        <v>1.3573445083465797E-4</v>
      </c>
      <c r="QU24" s="96">
        <v>6.0714164802562975E-4</v>
      </c>
      <c r="QV24" s="96">
        <v>6.0851524331845226E-5</v>
      </c>
      <c r="QW24" s="96">
        <v>3.3955013364524957E-5</v>
      </c>
      <c r="QX24" s="96">
        <v>6.9492142613003659E-5</v>
      </c>
      <c r="QY24" s="96">
        <v>3.473816788129869E-4</v>
      </c>
      <c r="QZ24" s="96">
        <v>5.4061629795843409E-5</v>
      </c>
      <c r="RA24" s="96">
        <v>2.4531190744316425E-5</v>
      </c>
      <c r="RB24" s="96">
        <v>1.4383802267971198E-4</v>
      </c>
      <c r="RC24" s="96">
        <v>1.7444078108122554E-4</v>
      </c>
      <c r="RD24" s="96">
        <v>1.2915987113218731E-5</v>
      </c>
      <c r="RE24" s="96">
        <v>2.4197861948071358E-5</v>
      </c>
      <c r="RF24" s="96">
        <v>1.8080400509537667E-5</v>
      </c>
      <c r="RG24" s="96">
        <v>1.712187232744934E-5</v>
      </c>
      <c r="RH24" s="96">
        <v>1.6540141896740771E-5</v>
      </c>
      <c r="RI24" s="96">
        <v>1.92301205581246E-5</v>
      </c>
      <c r="RJ24" s="96">
        <v>3.9341674087769349E-6</v>
      </c>
      <c r="RK24" s="96">
        <v>1.6602188367232502E-5</v>
      </c>
      <c r="RL24" s="96">
        <v>1.5290290149360997E-5</v>
      </c>
      <c r="RM24" s="96">
        <v>9.7105786023203834E-6</v>
      </c>
      <c r="RN24" s="96">
        <v>1.1085240535003612E-5</v>
      </c>
      <c r="RO24" s="96">
        <v>1.4800418880400454E-5</v>
      </c>
      <c r="RP24" s="96">
        <v>2.6484993120353149E-5</v>
      </c>
      <c r="RQ24" s="96">
        <v>2.1027688650091017E-5</v>
      </c>
      <c r="RR24" s="96">
        <v>1.5432145425886208E-5</v>
      </c>
      <c r="RS24" s="96">
        <v>1.6997458875328343E-5</v>
      </c>
      <c r="RT24" s="96">
        <v>1.6044775561348356E-5</v>
      </c>
      <c r="RU24" s="96">
        <v>5.5782443630603173E-4</v>
      </c>
      <c r="RV24" s="96">
        <v>1.8976352915693934E-4</v>
      </c>
      <c r="RW24" s="96">
        <v>2.3752103296743327E-5</v>
      </c>
      <c r="RX24" s="96">
        <v>4.2734839565976617E-5</v>
      </c>
      <c r="RY24" s="96">
        <v>1.3867299947781617E-5</v>
      </c>
      <c r="RZ24" s="96">
        <v>2.1390683028558219E-5</v>
      </c>
      <c r="SA24" s="96">
        <v>1.671849240647594E-5</v>
      </c>
      <c r="SB24" s="96">
        <v>3.0895203629111668E-5</v>
      </c>
      <c r="SC24" s="96">
        <v>3.3404241189907504E-5</v>
      </c>
      <c r="SD24" s="96">
        <v>8.7636101606048305E-6</v>
      </c>
      <c r="SE24" s="96">
        <v>2.4113578846653126E-5</v>
      </c>
      <c r="SF24" s="96">
        <v>3.8054138561568766E-5</v>
      </c>
      <c r="SG24" s="96">
        <v>3.3554423797828276E-5</v>
      </c>
      <c r="SH24" s="96">
        <v>1.5790105971011276E-5</v>
      </c>
      <c r="SI24" s="96">
        <v>1.8252322439492191E-5</v>
      </c>
      <c r="SJ24" s="96">
        <v>3.0290488945676169E-5</v>
      </c>
      <c r="SK24" s="96">
        <v>5.1901031024769305E-5</v>
      </c>
      <c r="SL24" s="96">
        <v>2.1438325457468142E-5</v>
      </c>
      <c r="SM24" s="96">
        <v>1.9937908830127487E-5</v>
      </c>
      <c r="SN24" s="96">
        <v>2.0856848067042578E-5</v>
      </c>
      <c r="SO24" s="96">
        <v>2.7008768895401792E-5</v>
      </c>
      <c r="SR24" s="96">
        <v>1.4336834716773404E-5</v>
      </c>
      <c r="SS24" s="96">
        <v>5.1074892559148486E-7</v>
      </c>
      <c r="ST24" s="96">
        <v>1.3378314884007057E-5</v>
      </c>
      <c r="SU24" s="96">
        <v>2.3926853082879904E-6</v>
      </c>
      <c r="SV24" s="96">
        <v>6.7856077788768129E-6</v>
      </c>
      <c r="SW24" s="96">
        <v>8.3760722543139423E-6</v>
      </c>
      <c r="SX24" s="96">
        <v>2.4288605468055385E-6</v>
      </c>
      <c r="SY24" s="96">
        <v>7.8562684812447307E-6</v>
      </c>
      <c r="SZ24" s="96">
        <v>2.1249880808994541E-5</v>
      </c>
      <c r="TA24" s="96">
        <v>1.0523382651545087E-5</v>
      </c>
      <c r="TB24" s="96">
        <v>1.3073443471227118E-6</v>
      </c>
      <c r="TC24" s="96">
        <v>1.1629416872428448E-5</v>
      </c>
      <c r="TD24" s="96">
        <v>5.256340165226601E-5</v>
      </c>
      <c r="TE24" s="96">
        <v>2.5805109946273993E-5</v>
      </c>
      <c r="TF24" s="96">
        <v>8.6132084126775073E-6</v>
      </c>
      <c r="TG24" s="96">
        <v>3.097042362555991E-6</v>
      </c>
      <c r="TH24" s="96">
        <v>8.7643787754463085E-6</v>
      </c>
      <c r="TI24" s="96">
        <v>0.2474390170880966</v>
      </c>
      <c r="TJ24" s="96">
        <v>7.6830781198353735E-4</v>
      </c>
      <c r="TK24" s="96">
        <v>2.0760276858818455E-5</v>
      </c>
      <c r="TL24" s="96">
        <v>3.1266387986607868E-4</v>
      </c>
      <c r="TM24" s="96">
        <v>2.815681415476372E-5</v>
      </c>
      <c r="TN24" s="96">
        <v>7.9954229923749487E-5</v>
      </c>
      <c r="TO24" s="96">
        <v>3.0066251860998325E-5</v>
      </c>
      <c r="TP24" s="96">
        <v>6.8128159435304296E-5</v>
      </c>
      <c r="TQ24" s="96">
        <v>6.9456912397632185E-5</v>
      </c>
      <c r="TR24" s="96">
        <v>3.8910400134292852E-5</v>
      </c>
      <c r="TS24" s="96">
        <v>7.2145329313387494E-5</v>
      </c>
      <c r="TT24" s="96">
        <v>1.2999920818267179E-4</v>
      </c>
      <c r="TU24" s="96">
        <v>6.0714164802562975E-4</v>
      </c>
      <c r="TV24" s="96">
        <v>5.9375999128551852E-5</v>
      </c>
      <c r="TW24" s="96">
        <v>3.3951514424125748E-5</v>
      </c>
      <c r="TX24" s="96">
        <v>6.6247576842242298E-5</v>
      </c>
      <c r="TY24" s="96">
        <v>3.3369777282191593E-4</v>
      </c>
      <c r="TZ24" s="96">
        <v>5.273547328060337E-5</v>
      </c>
      <c r="UA24" s="96">
        <v>2.4531190744316425E-5</v>
      </c>
      <c r="UB24" s="96">
        <v>1.4249627990183249E-4</v>
      </c>
      <c r="UC24" s="96">
        <v>1.7444078108122554E-4</v>
      </c>
      <c r="UD24" s="96">
        <v>1.0524581465189182E-5</v>
      </c>
      <c r="UE24" s="96">
        <v>8.776951973975704E-7</v>
      </c>
      <c r="UF24" s="96">
        <v>1.481401819520619E-5</v>
      </c>
      <c r="UG24" s="96">
        <v>6.2907252168478052E-6</v>
      </c>
      <c r="UH24" s="96">
        <v>1.3408232504796453E-5</v>
      </c>
      <c r="UI24" s="96">
        <v>1.41308661347877E-5</v>
      </c>
      <c r="UJ24" s="96">
        <v>3.2138649148295653E-6</v>
      </c>
      <c r="UK24" s="96">
        <v>1.4245822241938299E-5</v>
      </c>
      <c r="UL24" s="96">
        <v>1.3380348313542491E-5</v>
      </c>
      <c r="UM24" s="96">
        <v>9.2997319716841402E-6</v>
      </c>
      <c r="UN24" s="96">
        <v>7.0479236942941606E-6</v>
      </c>
      <c r="UO24" s="96">
        <v>1.3264897496872801E-5</v>
      </c>
      <c r="UP24" s="96">
        <v>2.1607141288889417E-5</v>
      </c>
      <c r="UQ24" s="96">
        <v>1.7463908273993409E-5</v>
      </c>
      <c r="UR24" s="96">
        <v>1.040417787861096E-5</v>
      </c>
      <c r="US24" s="96">
        <v>1.0387384070122064E-5</v>
      </c>
      <c r="UT24" s="96">
        <v>1.0718751333827134E-5</v>
      </c>
      <c r="UU24" s="96">
        <v>1.9520673342479305E-4</v>
      </c>
      <c r="UV24" s="96">
        <v>1.6898413011128764E-4</v>
      </c>
      <c r="UW24" s="96">
        <v>1.647611779387093E-5</v>
      </c>
      <c r="UX24" s="96">
        <v>4.2734839565976617E-5</v>
      </c>
      <c r="UY24" s="96">
        <v>1.3866214328774025E-5</v>
      </c>
      <c r="UZ24" s="96">
        <v>2.13838873515384E-5</v>
      </c>
      <c r="VA24" s="96">
        <v>1.6717507928861971E-5</v>
      </c>
      <c r="VB24" s="96">
        <v>3.0860942426669059E-5</v>
      </c>
      <c r="VC24" s="96">
        <v>3.1913041433543951E-5</v>
      </c>
      <c r="VD24" s="96">
        <v>8.7634211817852193E-6</v>
      </c>
      <c r="VE24" s="96">
        <v>2.2347432953564782E-5</v>
      </c>
      <c r="VF24" s="96">
        <v>3.5501129123497645E-5</v>
      </c>
      <c r="VG24" s="96">
        <v>3.3554423797828276E-5</v>
      </c>
      <c r="VH24" s="96">
        <v>1.499266329108229E-5</v>
      </c>
      <c r="VI24" s="96">
        <v>1.8251468686208976E-5</v>
      </c>
      <c r="VJ24" s="96">
        <v>2.9482404956999154E-5</v>
      </c>
      <c r="VK24" s="96">
        <v>4.8660818127738771E-5</v>
      </c>
      <c r="VL24" s="96">
        <v>2.0939493512035797E-5</v>
      </c>
      <c r="VM24" s="96">
        <v>1.9937908830127487E-5</v>
      </c>
      <c r="VN24" s="96">
        <v>2.062852268771548E-5</v>
      </c>
      <c r="VO24" s="96">
        <v>2.7008768895401792E-5</v>
      </c>
    </row>
    <row r="25" spans="1:587">
      <c r="A25" s="17"/>
      <c r="B25" s="17"/>
      <c r="C25" s="17" t="s">
        <v>147</v>
      </c>
      <c r="D25" s="17" t="s">
        <v>14</v>
      </c>
      <c r="E25" s="95">
        <v>142</v>
      </c>
      <c r="F25" s="95">
        <v>0</v>
      </c>
      <c r="G25" s="95">
        <v>0</v>
      </c>
      <c r="H25" s="95">
        <v>0</v>
      </c>
      <c r="I25" s="95">
        <v>0</v>
      </c>
      <c r="J25" s="95">
        <v>0</v>
      </c>
      <c r="K25" s="95">
        <v>0</v>
      </c>
      <c r="L25" s="95">
        <v>0</v>
      </c>
      <c r="M25" s="95">
        <v>0</v>
      </c>
      <c r="N25" s="95">
        <v>0</v>
      </c>
      <c r="O25" s="95">
        <v>0</v>
      </c>
      <c r="P25" s="95">
        <v>0</v>
      </c>
      <c r="Q25" s="95">
        <v>0</v>
      </c>
      <c r="R25" s="95">
        <v>8</v>
      </c>
      <c r="S25" s="95">
        <v>0</v>
      </c>
      <c r="T25" s="95">
        <v>0</v>
      </c>
      <c r="U25" s="95">
        <v>0</v>
      </c>
      <c r="V25" s="95">
        <v>0</v>
      </c>
      <c r="W25" s="95">
        <v>273774</v>
      </c>
      <c r="X25" s="95">
        <v>0</v>
      </c>
      <c r="Y25" s="95">
        <v>0</v>
      </c>
      <c r="Z25" s="95">
        <v>0</v>
      </c>
      <c r="AA25" s="95">
        <v>0</v>
      </c>
      <c r="AB25" s="95">
        <v>0</v>
      </c>
      <c r="AC25" s="95">
        <v>0</v>
      </c>
      <c r="AD25" s="95">
        <v>0</v>
      </c>
      <c r="AE25" s="95">
        <v>0</v>
      </c>
      <c r="AF25" s="95">
        <v>103743</v>
      </c>
      <c r="AG25" s="95">
        <v>0</v>
      </c>
      <c r="AH25" s="95">
        <v>36993</v>
      </c>
      <c r="AI25" s="95">
        <v>88</v>
      </c>
      <c r="AJ25" s="95">
        <v>0</v>
      </c>
      <c r="AK25" s="95">
        <v>0</v>
      </c>
      <c r="AL25" s="95">
        <v>19384</v>
      </c>
      <c r="AM25" s="95">
        <v>46</v>
      </c>
      <c r="AN25" s="95">
        <v>0</v>
      </c>
      <c r="AO25" s="95">
        <v>0</v>
      </c>
      <c r="AP25" s="95">
        <v>0</v>
      </c>
      <c r="AQ25" s="95">
        <v>61</v>
      </c>
      <c r="AR25" s="95">
        <v>0</v>
      </c>
      <c r="AS25" s="95">
        <v>0</v>
      </c>
      <c r="AT25" s="95">
        <v>0</v>
      </c>
      <c r="AU25" s="95">
        <v>0</v>
      </c>
      <c r="AV25" s="95">
        <v>0</v>
      </c>
      <c r="AW25" s="95">
        <v>0</v>
      </c>
      <c r="AX25" s="95">
        <v>0</v>
      </c>
      <c r="AY25" s="95">
        <v>0</v>
      </c>
      <c r="AZ25" s="95">
        <v>0</v>
      </c>
      <c r="BA25" s="95">
        <v>0</v>
      </c>
      <c r="BB25" s="95">
        <v>0</v>
      </c>
      <c r="BC25" s="95">
        <v>0</v>
      </c>
      <c r="BD25" s="95">
        <v>66</v>
      </c>
      <c r="BE25" s="95">
        <v>0</v>
      </c>
      <c r="BF25" s="95">
        <v>0</v>
      </c>
      <c r="BG25" s="95">
        <v>0</v>
      </c>
      <c r="BH25" s="95">
        <v>0</v>
      </c>
      <c r="BI25" s="95">
        <v>256333</v>
      </c>
      <c r="BJ25" s="95">
        <v>0</v>
      </c>
      <c r="BK25" s="95">
        <v>0</v>
      </c>
      <c r="BL25" s="95">
        <v>0</v>
      </c>
      <c r="BM25" s="95">
        <v>0</v>
      </c>
      <c r="BN25" s="95">
        <v>0</v>
      </c>
      <c r="BO25" s="95">
        <v>0</v>
      </c>
      <c r="BP25" s="95">
        <v>0</v>
      </c>
      <c r="BQ25" s="95">
        <v>0</v>
      </c>
      <c r="BR25" s="95">
        <v>24440</v>
      </c>
      <c r="BS25" s="95">
        <v>0</v>
      </c>
      <c r="BT25" s="95">
        <v>10522</v>
      </c>
      <c r="BU25" s="95">
        <v>2</v>
      </c>
      <c r="BV25" s="95">
        <v>0</v>
      </c>
      <c r="BW25" s="95">
        <v>0</v>
      </c>
      <c r="BX25" s="95">
        <v>17957</v>
      </c>
      <c r="BY25" s="95">
        <v>8</v>
      </c>
      <c r="BZ25" s="95">
        <v>0</v>
      </c>
      <c r="CA25" s="95">
        <v>0</v>
      </c>
      <c r="CB25" s="95">
        <v>0</v>
      </c>
      <c r="CC25" s="95">
        <v>743567</v>
      </c>
      <c r="CD25" s="95">
        <v>0</v>
      </c>
      <c r="CE25" s="95">
        <v>0</v>
      </c>
      <c r="CF25" s="95">
        <v>89390</v>
      </c>
      <c r="CG25" s="95">
        <v>235</v>
      </c>
      <c r="CH25" s="95">
        <v>0</v>
      </c>
      <c r="CI25" s="95">
        <v>84455</v>
      </c>
      <c r="CJ25" s="95">
        <v>453312</v>
      </c>
      <c r="CK25" s="95">
        <v>7042</v>
      </c>
      <c r="CL25" s="95">
        <v>634434</v>
      </c>
      <c r="CM25" s="95">
        <v>1068612</v>
      </c>
      <c r="CN25" s="95">
        <v>546513</v>
      </c>
      <c r="CO25" s="95">
        <v>546513</v>
      </c>
      <c r="CP25" s="95">
        <v>1180947</v>
      </c>
      <c r="CQ25" s="95">
        <v>1615125</v>
      </c>
      <c r="CR25" s="95">
        <v>-457915</v>
      </c>
      <c r="CS25" s="95">
        <v>0</v>
      </c>
      <c r="CT25" s="95">
        <v>-32090</v>
      </c>
      <c r="CU25" s="95">
        <v>-490005</v>
      </c>
      <c r="CV25" s="95">
        <v>0</v>
      </c>
      <c r="CW25" s="95">
        <v>0</v>
      </c>
      <c r="CX25" s="95">
        <v>0</v>
      </c>
      <c r="CY25" s="95">
        <v>107439</v>
      </c>
      <c r="CZ25" s="95">
        <v>0</v>
      </c>
      <c r="DA25" s="95">
        <v>20031</v>
      </c>
      <c r="DB25" s="95">
        <v>373560</v>
      </c>
      <c r="DC25" s="95">
        <v>-508</v>
      </c>
      <c r="DD25" s="95">
        <v>500522</v>
      </c>
      <c r="DE25" s="95">
        <v>809911</v>
      </c>
      <c r="DF25" s="95">
        <v>4085</v>
      </c>
      <c r="DG25" s="95">
        <v>4085</v>
      </c>
      <c r="DH25" s="95">
        <v>504607</v>
      </c>
      <c r="DI25" s="95">
        <v>813996</v>
      </c>
      <c r="DJ25" s="95">
        <v>0</v>
      </c>
      <c r="DK25" s="95">
        <v>0</v>
      </c>
      <c r="DL25" s="95">
        <v>0</v>
      </c>
      <c r="DM25" s="95">
        <v>0</v>
      </c>
      <c r="DN25" s="95">
        <v>1134956</v>
      </c>
      <c r="DO25" s="95">
        <v>1878523</v>
      </c>
      <c r="DP25" s="95">
        <v>550598</v>
      </c>
      <c r="DQ25" s="95">
        <v>1685554</v>
      </c>
      <c r="DR25" s="95">
        <v>2429121</v>
      </c>
      <c r="DS25" s="95">
        <v>-490005</v>
      </c>
      <c r="DT25" s="95">
        <v>1939116</v>
      </c>
      <c r="DV25" s="96">
        <f t="shared" si="114"/>
        <v>1.3960438869007827E-3</v>
      </c>
      <c r="DW25" s="96">
        <f t="shared" si="0"/>
        <v>0</v>
      </c>
      <c r="DX25" s="96">
        <f t="shared" si="1"/>
        <v>0</v>
      </c>
      <c r="DY25" s="96">
        <f t="shared" si="2"/>
        <v>0</v>
      </c>
      <c r="DZ25" s="96">
        <f t="shared" si="3"/>
        <v>0</v>
      </c>
      <c r="EA25" s="96">
        <f t="shared" si="4"/>
        <v>0</v>
      </c>
      <c r="EB25" s="96">
        <f t="shared" si="5"/>
        <v>0</v>
      </c>
      <c r="EC25" s="96">
        <f t="shared" si="6"/>
        <v>0</v>
      </c>
      <c r="ED25" s="96">
        <f t="shared" si="7"/>
        <v>0</v>
      </c>
      <c r="EE25" s="96">
        <f t="shared" si="8"/>
        <v>0</v>
      </c>
      <c r="EF25" s="96">
        <f t="shared" si="9"/>
        <v>0</v>
      </c>
      <c r="EG25" s="96">
        <f t="shared" si="10"/>
        <v>0</v>
      </c>
      <c r="EH25" s="96">
        <f t="shared" si="11"/>
        <v>0</v>
      </c>
      <c r="EI25" s="96">
        <f t="shared" si="12"/>
        <v>2.2305185119095746E-5</v>
      </c>
      <c r="EJ25" s="96">
        <f t="shared" si="13"/>
        <v>0</v>
      </c>
      <c r="EK25" s="96">
        <f t="shared" si="14"/>
        <v>0</v>
      </c>
      <c r="EL25" s="96">
        <f t="shared" si="15"/>
        <v>0</v>
      </c>
      <c r="EM25" s="96">
        <f t="shared" si="16"/>
        <v>0</v>
      </c>
      <c r="EN25" s="96">
        <f t="shared" si="17"/>
        <v>0.14118495231847913</v>
      </c>
      <c r="EO25" s="96">
        <f t="shared" si="18"/>
        <v>0</v>
      </c>
      <c r="EP25" s="96">
        <f t="shared" si="19"/>
        <v>0</v>
      </c>
      <c r="EQ25" s="96">
        <f t="shared" si="20"/>
        <v>0</v>
      </c>
      <c r="ER25" s="96">
        <f t="shared" si="21"/>
        <v>0</v>
      </c>
      <c r="ES25" s="96">
        <f t="shared" si="22"/>
        <v>0</v>
      </c>
      <c r="ET25" s="96">
        <f t="shared" si="23"/>
        <v>0</v>
      </c>
      <c r="EU25" s="96">
        <f t="shared" si="24"/>
        <v>0</v>
      </c>
      <c r="EV25" s="96">
        <f t="shared" si="25"/>
        <v>0</v>
      </c>
      <c r="EW25" s="96">
        <f t="shared" si="26"/>
        <v>1.3740217794829012E-2</v>
      </c>
      <c r="EX25" s="96">
        <f t="shared" si="27"/>
        <v>0</v>
      </c>
      <c r="EY25" s="96">
        <f t="shared" si="28"/>
        <v>5.5462517485243426E-3</v>
      </c>
      <c r="EZ25" s="96">
        <f t="shared" si="29"/>
        <v>1.2497086971630619E-5</v>
      </c>
      <c r="FA25" s="96">
        <f t="shared" si="30"/>
        <v>0</v>
      </c>
      <c r="FB25" s="96">
        <f t="shared" si="31"/>
        <v>0</v>
      </c>
      <c r="FC25" s="96">
        <f t="shared" si="32"/>
        <v>7.5474998186520826E-4</v>
      </c>
      <c r="FD25" s="96">
        <f t="shared" si="33"/>
        <v>4.5849841768209116E-6</v>
      </c>
      <c r="FE25" s="96">
        <f t="shared" si="34"/>
        <v>0</v>
      </c>
      <c r="FF25" s="96">
        <f t="shared" si="35"/>
        <v>0</v>
      </c>
      <c r="FG25" s="96">
        <f t="shared" si="36"/>
        <v>0</v>
      </c>
      <c r="FH25" s="96">
        <f t="shared" si="37"/>
        <v>4.7708781841505796E-6</v>
      </c>
      <c r="FI25" s="96">
        <f t="shared" si="38"/>
        <v>0</v>
      </c>
      <c r="FJ25" s="96">
        <f t="shared" si="39"/>
        <v>0</v>
      </c>
      <c r="FK25" s="96">
        <f t="shared" si="40"/>
        <v>0</v>
      </c>
      <c r="FL25" s="96">
        <f t="shared" si="41"/>
        <v>0</v>
      </c>
      <c r="FM25" s="96">
        <f t="shared" si="42"/>
        <v>0</v>
      </c>
      <c r="FN25" s="96">
        <f t="shared" si="43"/>
        <v>0</v>
      </c>
      <c r="FO25" s="96">
        <f t="shared" si="44"/>
        <v>0</v>
      </c>
      <c r="FP25" s="96">
        <f t="shared" si="45"/>
        <v>0</v>
      </c>
      <c r="FQ25" s="96">
        <f t="shared" si="46"/>
        <v>0</v>
      </c>
      <c r="FR25" s="96">
        <f t="shared" si="47"/>
        <v>0</v>
      </c>
      <c r="FS25" s="96">
        <f t="shared" si="48"/>
        <v>0</v>
      </c>
      <c r="FT25" s="96">
        <f t="shared" si="49"/>
        <v>0</v>
      </c>
      <c r="FU25" s="96">
        <f t="shared" si="50"/>
        <v>4.0376203440272764E-6</v>
      </c>
      <c r="FV25" s="96">
        <f t="shared" si="51"/>
        <v>0</v>
      </c>
      <c r="FW25" s="96">
        <f t="shared" si="52"/>
        <v>0</v>
      </c>
      <c r="FX25" s="96">
        <f t="shared" si="53"/>
        <v>0</v>
      </c>
      <c r="FY25" s="96">
        <f t="shared" si="54"/>
        <v>0</v>
      </c>
      <c r="FZ25" s="96">
        <f t="shared" si="55"/>
        <v>4.7967763824338424E-3</v>
      </c>
      <c r="GA25" s="96">
        <f t="shared" si="56"/>
        <v>0</v>
      </c>
      <c r="GB25" s="96">
        <f t="shared" si="57"/>
        <v>0</v>
      </c>
      <c r="GC25" s="96">
        <f t="shared" si="58"/>
        <v>0</v>
      </c>
      <c r="GD25" s="96">
        <f t="shared" si="59"/>
        <v>0</v>
      </c>
      <c r="GE25" s="96">
        <f t="shared" si="60"/>
        <v>0</v>
      </c>
      <c r="GF25" s="96">
        <f t="shared" si="61"/>
        <v>0</v>
      </c>
      <c r="GG25" s="96">
        <f t="shared" si="62"/>
        <v>0</v>
      </c>
      <c r="GH25" s="96">
        <f t="shared" si="63"/>
        <v>0</v>
      </c>
      <c r="GI25" s="96">
        <f t="shared" si="64"/>
        <v>5.1496972098144045E-4</v>
      </c>
      <c r="GJ25" s="96">
        <f t="shared" si="65"/>
        <v>0</v>
      </c>
      <c r="GK25" s="96">
        <f t="shared" si="66"/>
        <v>3.1818198999822344E-4</v>
      </c>
      <c r="GL25" s="96">
        <f t="shared" si="67"/>
        <v>5.4586831860248541E-8</v>
      </c>
      <c r="GM25" s="96">
        <f t="shared" si="68"/>
        <v>0</v>
      </c>
      <c r="GN25" s="96">
        <f t="shared" si="69"/>
        <v>0</v>
      </c>
      <c r="GO25" s="96">
        <f t="shared" si="70"/>
        <v>3.6567886467800794E-4</v>
      </c>
      <c r="GP25" s="96">
        <f t="shared" si="71"/>
        <v>1.78677761781403E-7</v>
      </c>
      <c r="GQ25" s="96">
        <f t="shared" si="72"/>
        <v>0</v>
      </c>
      <c r="GR25" s="96">
        <f t="shared" si="73"/>
        <v>0</v>
      </c>
      <c r="GS25" s="96">
        <f t="shared" si="74"/>
        <v>0</v>
      </c>
      <c r="GU25" s="96">
        <f t="shared" si="115"/>
        <v>1.3960438869007827E-3</v>
      </c>
      <c r="GV25" s="96">
        <f t="shared" si="75"/>
        <v>0</v>
      </c>
      <c r="GW25" s="96">
        <f t="shared" si="76"/>
        <v>0</v>
      </c>
      <c r="GX25" s="96">
        <f t="shared" si="77"/>
        <v>0</v>
      </c>
      <c r="GY25" s="96">
        <f t="shared" si="78"/>
        <v>0</v>
      </c>
      <c r="GZ25" s="96">
        <f t="shared" si="79"/>
        <v>0</v>
      </c>
      <c r="HA25" s="96">
        <f t="shared" si="80"/>
        <v>0</v>
      </c>
      <c r="HB25" s="96">
        <f t="shared" si="81"/>
        <v>0</v>
      </c>
      <c r="HC25" s="96">
        <f t="shared" si="82"/>
        <v>0</v>
      </c>
      <c r="HD25" s="96">
        <f t="shared" si="83"/>
        <v>0</v>
      </c>
      <c r="HE25" s="96">
        <f t="shared" si="84"/>
        <v>0</v>
      </c>
      <c r="HF25" s="96">
        <f t="shared" si="85"/>
        <v>0</v>
      </c>
      <c r="HG25" s="96">
        <f t="shared" si="86"/>
        <v>0</v>
      </c>
      <c r="HH25" s="96">
        <f t="shared" si="87"/>
        <v>2.2305185119095746E-5</v>
      </c>
      <c r="HI25" s="96">
        <f t="shared" si="88"/>
        <v>0</v>
      </c>
      <c r="HJ25" s="96">
        <f t="shared" si="89"/>
        <v>0</v>
      </c>
      <c r="HK25" s="96">
        <f t="shared" si="90"/>
        <v>0</v>
      </c>
      <c r="HL25" s="96">
        <f t="shared" si="91"/>
        <v>0</v>
      </c>
      <c r="HM25" s="96">
        <f t="shared" si="92"/>
        <v>0.14118495231847913</v>
      </c>
      <c r="HN25" s="96">
        <f t="shared" si="93"/>
        <v>0</v>
      </c>
      <c r="HO25" s="96">
        <f t="shared" si="94"/>
        <v>0</v>
      </c>
      <c r="HP25" s="96">
        <f t="shared" si="95"/>
        <v>0</v>
      </c>
      <c r="HQ25" s="96">
        <f t="shared" si="96"/>
        <v>0</v>
      </c>
      <c r="HR25" s="96">
        <f t="shared" si="97"/>
        <v>0</v>
      </c>
      <c r="HS25" s="96">
        <f t="shared" si="98"/>
        <v>0</v>
      </c>
      <c r="HT25" s="96">
        <f t="shared" si="99"/>
        <v>0</v>
      </c>
      <c r="HU25" s="96">
        <f t="shared" si="100"/>
        <v>0</v>
      </c>
      <c r="HV25" s="96">
        <f t="shared" si="101"/>
        <v>1.3740217794829012E-2</v>
      </c>
      <c r="HW25" s="96">
        <f t="shared" si="102"/>
        <v>0</v>
      </c>
      <c r="HX25" s="96">
        <f t="shared" si="103"/>
        <v>5.5462517485243426E-3</v>
      </c>
      <c r="HY25" s="96">
        <f t="shared" si="104"/>
        <v>1.2497086971630619E-5</v>
      </c>
      <c r="HZ25" s="96">
        <f t="shared" si="105"/>
        <v>0</v>
      </c>
      <c r="IA25" s="96">
        <f t="shared" si="106"/>
        <v>0</v>
      </c>
      <c r="IB25" s="96">
        <f t="shared" si="107"/>
        <v>7.5474998186520826E-4</v>
      </c>
      <c r="IC25" s="96">
        <f t="shared" si="108"/>
        <v>4.5849841768209116E-6</v>
      </c>
      <c r="ID25" s="96">
        <f t="shared" si="109"/>
        <v>0</v>
      </c>
      <c r="IE25" s="96">
        <f t="shared" si="110"/>
        <v>0</v>
      </c>
      <c r="IF25" s="96">
        <f t="shared" si="111"/>
        <v>0</v>
      </c>
      <c r="IG25" s="1">
        <v>0</v>
      </c>
      <c r="IH25" s="1">
        <v>0</v>
      </c>
      <c r="II25" s="1">
        <v>0</v>
      </c>
      <c r="IJ25" s="1">
        <v>0</v>
      </c>
      <c r="IK25" s="1">
        <v>0</v>
      </c>
      <c r="IL25" s="1">
        <v>0</v>
      </c>
      <c r="IM25" s="1">
        <v>0</v>
      </c>
      <c r="IN25" s="1">
        <v>0</v>
      </c>
      <c r="IO25" s="1">
        <v>0</v>
      </c>
      <c r="IP25" s="1">
        <v>0</v>
      </c>
      <c r="IQ25" s="1">
        <v>0</v>
      </c>
      <c r="IR25" s="1">
        <v>0</v>
      </c>
      <c r="IS25" s="1">
        <v>0</v>
      </c>
      <c r="IT25" s="1">
        <v>0</v>
      </c>
      <c r="IU25" s="1">
        <v>0</v>
      </c>
      <c r="IV25" s="1">
        <v>0</v>
      </c>
      <c r="IW25" s="1">
        <v>0</v>
      </c>
      <c r="IX25" s="1">
        <v>0</v>
      </c>
      <c r="IY25" s="1">
        <v>0</v>
      </c>
      <c r="IZ25" s="1">
        <v>0</v>
      </c>
      <c r="JA25" s="1">
        <v>0</v>
      </c>
      <c r="JB25" s="1">
        <v>0</v>
      </c>
      <c r="JC25" s="1">
        <v>0</v>
      </c>
      <c r="JD25" s="1">
        <v>0</v>
      </c>
      <c r="JE25" s="1">
        <v>0</v>
      </c>
      <c r="JF25" s="1">
        <v>0</v>
      </c>
      <c r="JG25" s="1">
        <v>0</v>
      </c>
      <c r="JH25" s="1">
        <v>0</v>
      </c>
      <c r="JI25" s="1">
        <v>0</v>
      </c>
      <c r="JJ25" s="1">
        <v>0</v>
      </c>
      <c r="JK25" s="1">
        <v>0</v>
      </c>
      <c r="JL25" s="1">
        <v>0</v>
      </c>
      <c r="JM25" s="1">
        <v>0</v>
      </c>
      <c r="JN25" s="1">
        <v>0</v>
      </c>
      <c r="JO25" s="1">
        <v>0</v>
      </c>
      <c r="JP25" s="1">
        <v>0</v>
      </c>
      <c r="JQ25" s="1">
        <v>0</v>
      </c>
      <c r="JR25" s="1">
        <v>0</v>
      </c>
      <c r="JT25" s="25">
        <v>0</v>
      </c>
      <c r="JU25" s="25">
        <v>0</v>
      </c>
      <c r="JV25" s="25">
        <v>0</v>
      </c>
      <c r="JW25" s="25">
        <v>0</v>
      </c>
      <c r="JX25" s="25">
        <v>0</v>
      </c>
      <c r="JY25" s="25">
        <v>0</v>
      </c>
      <c r="JZ25" s="25">
        <v>0</v>
      </c>
      <c r="KA25" s="25">
        <v>0</v>
      </c>
      <c r="KB25" s="25">
        <v>0</v>
      </c>
      <c r="KC25" s="25">
        <v>0</v>
      </c>
      <c r="KD25" s="25">
        <v>0</v>
      </c>
      <c r="KE25" s="25">
        <v>0</v>
      </c>
      <c r="KF25" s="25">
        <v>0</v>
      </c>
      <c r="KG25" s="25">
        <v>0</v>
      </c>
      <c r="KH25" s="25">
        <v>0</v>
      </c>
      <c r="KI25" s="25">
        <v>0</v>
      </c>
      <c r="KJ25" s="25">
        <v>0</v>
      </c>
      <c r="KK25" s="25">
        <v>0</v>
      </c>
      <c r="KL25" s="25">
        <v>1</v>
      </c>
      <c r="KM25" s="25">
        <v>0</v>
      </c>
      <c r="KN25" s="25">
        <v>0</v>
      </c>
      <c r="KO25" s="25">
        <v>0</v>
      </c>
      <c r="KP25" s="25">
        <v>0</v>
      </c>
      <c r="KQ25" s="25">
        <v>0</v>
      </c>
      <c r="KR25" s="25">
        <v>0</v>
      </c>
      <c r="KS25" s="25">
        <v>0</v>
      </c>
      <c r="KT25" s="25">
        <v>0</v>
      </c>
      <c r="KU25" s="25">
        <v>0</v>
      </c>
      <c r="KV25" s="25">
        <v>0</v>
      </c>
      <c r="KW25" s="25">
        <v>0</v>
      </c>
      <c r="KX25" s="25">
        <v>0</v>
      </c>
      <c r="KY25" s="25">
        <v>0</v>
      </c>
      <c r="KZ25" s="25">
        <v>0</v>
      </c>
      <c r="LA25" s="25">
        <v>0</v>
      </c>
      <c r="LB25" s="25">
        <v>0</v>
      </c>
      <c r="LC25" s="25">
        <v>0</v>
      </c>
      <c r="LD25" s="25">
        <v>0</v>
      </c>
      <c r="LE25" s="25">
        <v>0</v>
      </c>
      <c r="LF25" s="25">
        <v>0</v>
      </c>
      <c r="LG25" s="25">
        <v>0</v>
      </c>
      <c r="LH25" s="25">
        <v>0</v>
      </c>
      <c r="LI25" s="25">
        <v>0</v>
      </c>
      <c r="LJ25" s="25">
        <v>0</v>
      </c>
      <c r="LK25" s="25">
        <v>0</v>
      </c>
      <c r="LL25" s="25">
        <v>0</v>
      </c>
      <c r="LM25" s="25">
        <v>0</v>
      </c>
      <c r="LN25" s="25">
        <v>0</v>
      </c>
      <c r="LO25" s="25">
        <v>0</v>
      </c>
      <c r="LP25" s="25">
        <v>0</v>
      </c>
      <c r="LQ25" s="25">
        <v>0</v>
      </c>
      <c r="LR25" s="25">
        <v>0</v>
      </c>
      <c r="LS25" s="25">
        <v>0</v>
      </c>
      <c r="LT25" s="25">
        <v>0</v>
      </c>
      <c r="LU25" s="25">
        <v>0</v>
      </c>
      <c r="LV25" s="25">
        <v>0</v>
      </c>
      <c r="LW25" s="25">
        <v>0</v>
      </c>
      <c r="LX25" s="25">
        <v>0</v>
      </c>
      <c r="LY25" s="25">
        <v>0</v>
      </c>
      <c r="LZ25" s="25">
        <v>0</v>
      </c>
      <c r="MA25" s="25">
        <v>0</v>
      </c>
      <c r="MB25" s="25">
        <v>0</v>
      </c>
      <c r="MC25" s="25">
        <v>0</v>
      </c>
      <c r="MD25" s="25">
        <v>0</v>
      </c>
      <c r="ME25" s="25">
        <v>0</v>
      </c>
      <c r="MF25" s="25">
        <v>0</v>
      </c>
      <c r="MG25" s="25">
        <v>0</v>
      </c>
      <c r="MH25" s="25">
        <v>0</v>
      </c>
      <c r="MI25" s="25">
        <v>0</v>
      </c>
      <c r="MJ25" s="25">
        <v>0</v>
      </c>
      <c r="MK25" s="25">
        <v>0</v>
      </c>
      <c r="ML25" s="25">
        <v>0</v>
      </c>
      <c r="MM25" s="25">
        <v>0</v>
      </c>
      <c r="MN25" s="25">
        <v>0</v>
      </c>
      <c r="MO25" s="25">
        <v>0</v>
      </c>
      <c r="MP25" s="25">
        <v>0</v>
      </c>
      <c r="MQ25" s="25">
        <v>0</v>
      </c>
      <c r="MS25" s="1">
        <f t="shared" si="116"/>
        <v>0</v>
      </c>
      <c r="MT25" s="1">
        <f t="shared" si="117"/>
        <v>0</v>
      </c>
      <c r="MU25" s="1">
        <f t="shared" si="118"/>
        <v>0</v>
      </c>
      <c r="MV25" s="1">
        <f t="shared" si="119"/>
        <v>0</v>
      </c>
      <c r="MW25" s="1">
        <f t="shared" si="120"/>
        <v>0</v>
      </c>
      <c r="MX25" s="1">
        <f t="shared" si="121"/>
        <v>0</v>
      </c>
      <c r="MY25" s="1">
        <f t="shared" si="122"/>
        <v>0</v>
      </c>
      <c r="MZ25" s="1">
        <f t="shared" si="123"/>
        <v>0</v>
      </c>
      <c r="NA25" s="1">
        <f t="shared" si="124"/>
        <v>0</v>
      </c>
      <c r="NB25" s="1">
        <f t="shared" si="125"/>
        <v>0</v>
      </c>
      <c r="NC25" s="1">
        <f t="shared" si="126"/>
        <v>0</v>
      </c>
      <c r="ND25" s="1">
        <f t="shared" si="127"/>
        <v>0</v>
      </c>
      <c r="NE25" s="1">
        <f t="shared" si="128"/>
        <v>0</v>
      </c>
      <c r="NF25" s="1">
        <f t="shared" si="129"/>
        <v>0</v>
      </c>
      <c r="NG25" s="1">
        <f t="shared" si="130"/>
        <v>0</v>
      </c>
      <c r="NH25" s="1">
        <f t="shared" si="131"/>
        <v>0</v>
      </c>
      <c r="NI25" s="1">
        <f t="shared" si="132"/>
        <v>0</v>
      </c>
      <c r="NJ25" s="1">
        <f t="shared" si="133"/>
        <v>0</v>
      </c>
      <c r="NK25" s="1">
        <f t="shared" si="134"/>
        <v>0.45854341893970868</v>
      </c>
      <c r="NL25" s="1">
        <f t="shared" si="135"/>
        <v>0</v>
      </c>
      <c r="NM25" s="1">
        <f t="shared" si="136"/>
        <v>0</v>
      </c>
      <c r="NN25" s="1">
        <f t="shared" si="137"/>
        <v>0</v>
      </c>
      <c r="NO25" s="1">
        <f t="shared" si="138"/>
        <v>0</v>
      </c>
      <c r="NP25" s="1">
        <f t="shared" si="139"/>
        <v>0</v>
      </c>
      <c r="NQ25" s="1">
        <f t="shared" si="140"/>
        <v>0</v>
      </c>
      <c r="NR25" s="1">
        <f t="shared" si="141"/>
        <v>0</v>
      </c>
      <c r="NS25" s="1">
        <f t="shared" si="142"/>
        <v>0</v>
      </c>
      <c r="NT25" s="1">
        <f t="shared" si="143"/>
        <v>0</v>
      </c>
      <c r="NU25" s="1">
        <f t="shared" si="144"/>
        <v>0</v>
      </c>
      <c r="NV25" s="1">
        <f t="shared" si="145"/>
        <v>0</v>
      </c>
      <c r="NW25" s="1">
        <f t="shared" si="146"/>
        <v>0</v>
      </c>
      <c r="NX25" s="1">
        <f t="shared" si="147"/>
        <v>0</v>
      </c>
      <c r="NY25" s="1">
        <f t="shared" si="148"/>
        <v>0</v>
      </c>
      <c r="NZ25" s="1">
        <f t="shared" si="149"/>
        <v>0</v>
      </c>
      <c r="OA25" s="1">
        <f t="shared" si="150"/>
        <v>0</v>
      </c>
      <c r="OB25" s="1">
        <f t="shared" si="151"/>
        <v>0</v>
      </c>
      <c r="OC25" s="1">
        <f t="shared" si="152"/>
        <v>0</v>
      </c>
      <c r="OD25" s="1">
        <f t="shared" si="153"/>
        <v>0</v>
      </c>
      <c r="OE25" s="1">
        <f t="shared" si="154"/>
        <v>0</v>
      </c>
      <c r="OF25" s="1">
        <f t="shared" si="155"/>
        <v>0</v>
      </c>
      <c r="OG25" s="1">
        <f t="shared" si="156"/>
        <v>0</v>
      </c>
      <c r="OH25" s="1">
        <f t="shared" si="157"/>
        <v>0</v>
      </c>
      <c r="OI25" s="1">
        <f t="shared" si="158"/>
        <v>0</v>
      </c>
      <c r="OJ25" s="1">
        <f t="shared" si="159"/>
        <v>0</v>
      </c>
      <c r="OK25" s="1">
        <f t="shared" si="160"/>
        <v>0</v>
      </c>
      <c r="OL25" s="1">
        <f t="shared" si="161"/>
        <v>0</v>
      </c>
      <c r="OM25" s="1">
        <f t="shared" si="162"/>
        <v>0</v>
      </c>
      <c r="ON25" s="1">
        <f t="shared" si="163"/>
        <v>0</v>
      </c>
      <c r="OO25" s="1">
        <f t="shared" si="164"/>
        <v>0</v>
      </c>
      <c r="OP25" s="1">
        <f t="shared" si="165"/>
        <v>0</v>
      </c>
      <c r="OQ25" s="1">
        <f t="shared" si="166"/>
        <v>0</v>
      </c>
      <c r="OR25" s="1">
        <f t="shared" si="167"/>
        <v>0</v>
      </c>
      <c r="OS25" s="1">
        <f t="shared" si="168"/>
        <v>0</v>
      </c>
      <c r="OT25" s="1">
        <f t="shared" si="169"/>
        <v>0</v>
      </c>
      <c r="OU25" s="1">
        <f t="shared" si="170"/>
        <v>0</v>
      </c>
      <c r="OV25" s="1">
        <f t="shared" si="171"/>
        <v>0</v>
      </c>
      <c r="OW25" s="1">
        <f t="shared" si="172"/>
        <v>0</v>
      </c>
      <c r="OX25" s="1">
        <f t="shared" si="173"/>
        <v>0</v>
      </c>
      <c r="OY25" s="1">
        <f t="shared" si="174"/>
        <v>0</v>
      </c>
      <c r="OZ25" s="1">
        <f t="shared" si="175"/>
        <v>0</v>
      </c>
      <c r="PA25" s="1">
        <f t="shared" si="176"/>
        <v>0</v>
      </c>
      <c r="PB25" s="1">
        <f t="shared" si="177"/>
        <v>0</v>
      </c>
      <c r="PC25" s="1">
        <f t="shared" si="178"/>
        <v>0</v>
      </c>
      <c r="PD25" s="1">
        <f t="shared" si="179"/>
        <v>0</v>
      </c>
      <c r="PE25" s="1">
        <f t="shared" si="180"/>
        <v>0</v>
      </c>
      <c r="PF25" s="1">
        <f t="shared" si="181"/>
        <v>0</v>
      </c>
      <c r="PG25" s="1">
        <f t="shared" si="182"/>
        <v>0</v>
      </c>
      <c r="PH25" s="1">
        <f t="shared" si="183"/>
        <v>0</v>
      </c>
      <c r="PI25" s="1">
        <f t="shared" si="184"/>
        <v>0</v>
      </c>
      <c r="PJ25" s="1">
        <f t="shared" si="185"/>
        <v>0</v>
      </c>
      <c r="PK25" s="1">
        <f t="shared" si="186"/>
        <v>0</v>
      </c>
      <c r="PL25" s="1">
        <f t="shared" si="187"/>
        <v>0</v>
      </c>
      <c r="PM25" s="1">
        <f t="shared" si="188"/>
        <v>0</v>
      </c>
      <c r="PN25" s="1">
        <f t="shared" si="189"/>
        <v>0</v>
      </c>
      <c r="PO25" s="1">
        <f t="shared" si="190"/>
        <v>0</v>
      </c>
      <c r="PP25" s="1">
        <f t="shared" si="191"/>
        <v>0</v>
      </c>
      <c r="PR25" s="96">
        <v>1.1377108870358071E-3</v>
      </c>
      <c r="PS25" s="96">
        <v>1.8023024522993843E-3</v>
      </c>
      <c r="PT25" s="96">
        <v>2.0337028522835314E-4</v>
      </c>
      <c r="PU25" s="96">
        <v>1.8593276001427101E-4</v>
      </c>
      <c r="PV25" s="96">
        <v>1.9197098009859958E-4</v>
      </c>
      <c r="PW25" s="96">
        <v>1.8286294352428997E-4</v>
      </c>
      <c r="PX25" s="96">
        <v>1.4521289599076539E-4</v>
      </c>
      <c r="PY25" s="96">
        <v>1.3421894554068703E-4</v>
      </c>
      <c r="PZ25" s="96">
        <v>4.268797220066221E-4</v>
      </c>
      <c r="QA25" s="96">
        <v>1.5098214369569586E-4</v>
      </c>
      <c r="QB25" s="96">
        <v>1.4086790305985471E-4</v>
      </c>
      <c r="QC25" s="96">
        <v>1.7977273077849905E-4</v>
      </c>
      <c r="QD25" s="96">
        <v>1.7626779686444566E-4</v>
      </c>
      <c r="QE25" s="96">
        <v>1.8129633924946327E-4</v>
      </c>
      <c r="QF25" s="96">
        <v>1.674566384287723E-4</v>
      </c>
      <c r="QG25" s="96">
        <v>1.1628577901297188E-4</v>
      </c>
      <c r="QH25" s="96">
        <v>1.3169521105059649E-4</v>
      </c>
      <c r="QI25" s="96">
        <v>1.3780123365460432E-4</v>
      </c>
      <c r="QJ25" s="96">
        <v>1.0862028164299811</v>
      </c>
      <c r="QK25" s="96">
        <v>2.5937537145476381E-4</v>
      </c>
      <c r="QL25" s="96">
        <v>3.1161871839199617E-4</v>
      </c>
      <c r="QM25" s="96">
        <v>1.7179784205799197E-4</v>
      </c>
      <c r="QN25" s="96">
        <v>2.88723844341851E-4</v>
      </c>
      <c r="QO25" s="96">
        <v>2.8345408295440922E-4</v>
      </c>
      <c r="QP25" s="96">
        <v>2.8265602373357413E-4</v>
      </c>
      <c r="QQ25" s="96">
        <v>3.0088528018892808E-4</v>
      </c>
      <c r="QR25" s="96">
        <v>7.0621764565671015E-5</v>
      </c>
      <c r="QS25" s="96">
        <v>9.3027716677745106E-3</v>
      </c>
      <c r="QT25" s="96">
        <v>3.6016692875901965E-4</v>
      </c>
      <c r="QU25" s="96">
        <v>3.6661286646320146E-3</v>
      </c>
      <c r="QV25" s="96">
        <v>2.4224245187610017E-4</v>
      </c>
      <c r="QW25" s="96">
        <v>1.4751153600364662E-4</v>
      </c>
      <c r="QX25" s="96">
        <v>3.3872427997825314E-4</v>
      </c>
      <c r="QY25" s="96">
        <v>7.6319616752245159E-4</v>
      </c>
      <c r="QZ25" s="96">
        <v>2.6926654392284979E-4</v>
      </c>
      <c r="RA25" s="96">
        <v>2.4402351063682336E-4</v>
      </c>
      <c r="RB25" s="96">
        <v>1.1429085052622882E-3</v>
      </c>
      <c r="RC25" s="96">
        <v>3.7524864053577032E-4</v>
      </c>
      <c r="RD25" s="96">
        <v>1.7354970775133497E-4</v>
      </c>
      <c r="RE25" s="96">
        <v>2.5733180852402043E-4</v>
      </c>
      <c r="RF25" s="96">
        <v>1.2616033813420599E-4</v>
      </c>
      <c r="RG25" s="96">
        <v>1.0480373404191141E-4</v>
      </c>
      <c r="RH25" s="96">
        <v>1.3183899615074979E-4</v>
      </c>
      <c r="RI25" s="96">
        <v>1.1650341894980916E-4</v>
      </c>
      <c r="RJ25" s="96">
        <v>3.7053823999631662E-5</v>
      </c>
      <c r="RK25" s="96">
        <v>1.0727733071427923E-4</v>
      </c>
      <c r="RL25" s="96">
        <v>1.4505010023070568E-4</v>
      </c>
      <c r="RM25" s="96">
        <v>9.1013279266194877E-5</v>
      </c>
      <c r="RN25" s="96">
        <v>9.7552767200551342E-5</v>
      </c>
      <c r="RO25" s="96">
        <v>1.0193788040222639E-4</v>
      </c>
      <c r="RP25" s="96">
        <v>1.053093968146118E-4</v>
      </c>
      <c r="RQ25" s="96">
        <v>1.0584773368936182E-4</v>
      </c>
      <c r="RR25" s="96">
        <v>9.8741444818928797E-5</v>
      </c>
      <c r="RS25" s="96">
        <v>1.072199071632053E-4</v>
      </c>
      <c r="RT25" s="96">
        <v>1.0625342172133583E-4</v>
      </c>
      <c r="RU25" s="96">
        <v>1.057868897177711E-4</v>
      </c>
      <c r="RV25" s="96">
        <v>8.6980805779279958E-3</v>
      </c>
      <c r="RW25" s="96">
        <v>1.8509489201222037E-4</v>
      </c>
      <c r="RX25" s="96">
        <v>1.6605884291723594E-4</v>
      </c>
      <c r="RY25" s="96">
        <v>1.2776325522760725E-4</v>
      </c>
      <c r="RZ25" s="96">
        <v>1.7257995235632682E-4</v>
      </c>
      <c r="SA25" s="96">
        <v>1.4482725512980613E-4</v>
      </c>
      <c r="SB25" s="96">
        <v>1.5735564617088126E-4</v>
      </c>
      <c r="SC25" s="96">
        <v>1.840133731160679E-4</v>
      </c>
      <c r="SD25" s="96">
        <v>4.5227993229262466E-5</v>
      </c>
      <c r="SE25" s="96">
        <v>8.9806674458200162E-4</v>
      </c>
      <c r="SF25" s="96">
        <v>2.1765258610486157E-4</v>
      </c>
      <c r="SG25" s="96">
        <v>4.9978290604211692E-4</v>
      </c>
      <c r="SH25" s="96">
        <v>1.1225085783671444E-4</v>
      </c>
      <c r="SI25" s="96">
        <v>1.053897168274299E-4</v>
      </c>
      <c r="SJ25" s="96">
        <v>1.6149037186378187E-4</v>
      </c>
      <c r="SK25" s="96">
        <v>8.0269082218940011E-4</v>
      </c>
      <c r="SL25" s="96">
        <v>1.2607697765969932E-4</v>
      </c>
      <c r="SM25" s="96">
        <v>1.7170521703128457E-4</v>
      </c>
      <c r="SN25" s="96">
        <v>2.8499752058767333E-4</v>
      </c>
      <c r="SO25" s="96">
        <v>1.4928590082618855E-4</v>
      </c>
      <c r="SR25" s="96">
        <v>4.7322118749649371E-4</v>
      </c>
      <c r="SS25" s="96">
        <v>1.757943810338748E-5</v>
      </c>
      <c r="ST25" s="96">
        <v>9.1763797240443688E-5</v>
      </c>
      <c r="SU25" s="96">
        <v>1.3428363461575874E-5</v>
      </c>
      <c r="SV25" s="96">
        <v>4.6621405564589602E-5</v>
      </c>
      <c r="SW25" s="96">
        <v>3.492570364058013E-5</v>
      </c>
      <c r="SX25" s="96">
        <v>1.5949152954413694E-5</v>
      </c>
      <c r="SY25" s="96">
        <v>3.986001807297507E-5</v>
      </c>
      <c r="SZ25" s="96">
        <v>2.8027890973947452E-4</v>
      </c>
      <c r="TA25" s="96">
        <v>1.1122591010237274E-4</v>
      </c>
      <c r="TB25" s="96">
        <v>1.2825909168567703E-5</v>
      </c>
      <c r="TC25" s="96">
        <v>6.5708574933223292E-5</v>
      </c>
      <c r="TD25" s="96">
        <v>8.0376001031743773E-5</v>
      </c>
      <c r="TE25" s="96">
        <v>5.9431227213198831E-5</v>
      </c>
      <c r="TF25" s="96">
        <v>5.3212960439738236E-5</v>
      </c>
      <c r="TG25" s="96">
        <v>1.3101017640502588E-5</v>
      </c>
      <c r="TH25" s="96">
        <v>3.660850594908118E-5</v>
      </c>
      <c r="TI25" s="96">
        <v>3.3942481105185016E-5</v>
      </c>
      <c r="TJ25" s="96">
        <v>0.58813166332223688</v>
      </c>
      <c r="TK25" s="96">
        <v>1.5157290788563317E-4</v>
      </c>
      <c r="TL25" s="96">
        <v>3.1161871839199617E-4</v>
      </c>
      <c r="TM25" s="96">
        <v>1.7179229048980857E-4</v>
      </c>
      <c r="TN25" s="96">
        <v>2.8858099981011732E-4</v>
      </c>
      <c r="TO25" s="96">
        <v>2.8341447105557503E-4</v>
      </c>
      <c r="TP25" s="96">
        <v>2.785259023388066E-4</v>
      </c>
      <c r="TQ25" s="96">
        <v>2.8715260766609056E-4</v>
      </c>
      <c r="TR25" s="96">
        <v>7.0619859978411666E-5</v>
      </c>
      <c r="TS25" s="96">
        <v>8.4680173593292673E-3</v>
      </c>
      <c r="TT25" s="96">
        <v>3.4494864984050235E-4</v>
      </c>
      <c r="TU25" s="96">
        <v>3.6661286646320146E-3</v>
      </c>
      <c r="TV25" s="96">
        <v>2.3636856708889999E-4</v>
      </c>
      <c r="TW25" s="96">
        <v>1.4749633547737583E-4</v>
      </c>
      <c r="TX25" s="96">
        <v>3.2290935237322096E-4</v>
      </c>
      <c r="TY25" s="96">
        <v>7.3313268045310288E-4</v>
      </c>
      <c r="TZ25" s="96">
        <v>2.6266131239527731E-4</v>
      </c>
      <c r="UA25" s="96">
        <v>2.4402351063682336E-4</v>
      </c>
      <c r="UB25" s="96">
        <v>1.1322472822828304E-3</v>
      </c>
      <c r="UC25" s="96">
        <v>3.7524864053577032E-4</v>
      </c>
      <c r="UD25" s="96">
        <v>1.4141683647387262E-4</v>
      </c>
      <c r="UE25" s="96">
        <v>9.3338367234203323E-6</v>
      </c>
      <c r="UF25" s="96">
        <v>1.033683708304802E-4</v>
      </c>
      <c r="UG25" s="96">
        <v>3.8505805904200319E-5</v>
      </c>
      <c r="UH25" s="96">
        <v>1.0687501501643998E-4</v>
      </c>
      <c r="UI25" s="96">
        <v>8.5610187021385739E-5</v>
      </c>
      <c r="UJ25" s="96">
        <v>3.0269679080511652E-5</v>
      </c>
      <c r="UK25" s="96">
        <v>9.2051345891336938E-5</v>
      </c>
      <c r="UL25" s="96">
        <v>1.2693159155532452E-4</v>
      </c>
      <c r="UM25" s="96">
        <v>8.7162581932800494E-5</v>
      </c>
      <c r="UN25" s="96">
        <v>6.2023413675660403E-5</v>
      </c>
      <c r="UO25" s="96">
        <v>9.1361977354212937E-5</v>
      </c>
      <c r="UP25" s="96">
        <v>8.5914125243718314E-5</v>
      </c>
      <c r="UQ25" s="96">
        <v>8.790862100543303E-5</v>
      </c>
      <c r="UR25" s="96">
        <v>6.6570365139504808E-5</v>
      </c>
      <c r="US25" s="96">
        <v>6.5523579956038044E-5</v>
      </c>
      <c r="UT25" s="96">
        <v>7.0982856783791327E-5</v>
      </c>
      <c r="UU25" s="96">
        <v>3.7019377131850535E-5</v>
      </c>
      <c r="UV25" s="96">
        <v>7.745627342772776E-3</v>
      </c>
      <c r="UW25" s="96">
        <v>1.2839474490898252E-4</v>
      </c>
      <c r="UX25" s="96">
        <v>1.6605884291723594E-4</v>
      </c>
      <c r="UY25" s="96">
        <v>1.277532531205735E-4</v>
      </c>
      <c r="UZ25" s="96">
        <v>1.7252512485901205E-4</v>
      </c>
      <c r="VA25" s="96">
        <v>1.4481872689728963E-4</v>
      </c>
      <c r="VB25" s="96">
        <v>1.571811467983033E-4</v>
      </c>
      <c r="VC25" s="96">
        <v>1.757988264781631E-4</v>
      </c>
      <c r="VD25" s="96">
        <v>4.5227017931112818E-5</v>
      </c>
      <c r="VE25" s="96">
        <v>8.3228982682336417E-4</v>
      </c>
      <c r="VF25" s="96">
        <v>2.0305051843100613E-4</v>
      </c>
      <c r="VG25" s="96">
        <v>4.9978290604211692E-4</v>
      </c>
      <c r="VH25" s="96">
        <v>1.0658188860611058E-4</v>
      </c>
      <c r="VI25" s="96">
        <v>1.0538478721822226E-4</v>
      </c>
      <c r="VJ25" s="96">
        <v>1.5718216198104749E-4</v>
      </c>
      <c r="VK25" s="96">
        <v>7.5257834652114441E-4</v>
      </c>
      <c r="VL25" s="96">
        <v>1.2314338920546165E-4</v>
      </c>
      <c r="VM25" s="96">
        <v>1.7170521703128457E-4</v>
      </c>
      <c r="VN25" s="96">
        <v>2.8187757807352675E-4</v>
      </c>
      <c r="VO25" s="96">
        <v>1.4928590082618855E-4</v>
      </c>
    </row>
    <row r="26" spans="1:587">
      <c r="A26" s="17"/>
      <c r="B26" s="17"/>
      <c r="C26" s="17" t="s">
        <v>148</v>
      </c>
      <c r="D26" s="17" t="s">
        <v>15</v>
      </c>
      <c r="E26" s="95">
        <v>127</v>
      </c>
      <c r="F26" s="95">
        <v>47</v>
      </c>
      <c r="G26" s="95">
        <v>4072</v>
      </c>
      <c r="H26" s="95">
        <v>1091</v>
      </c>
      <c r="I26" s="95">
        <v>2845</v>
      </c>
      <c r="J26" s="95">
        <v>1660</v>
      </c>
      <c r="K26" s="95">
        <v>21</v>
      </c>
      <c r="L26" s="95">
        <v>342</v>
      </c>
      <c r="M26" s="95">
        <v>1013</v>
      </c>
      <c r="N26" s="95">
        <v>394</v>
      </c>
      <c r="O26" s="95">
        <v>2510</v>
      </c>
      <c r="P26" s="95">
        <v>282</v>
      </c>
      <c r="Q26" s="95">
        <v>115</v>
      </c>
      <c r="R26" s="95">
        <v>530</v>
      </c>
      <c r="S26" s="95">
        <v>2508</v>
      </c>
      <c r="T26" s="95">
        <v>352</v>
      </c>
      <c r="U26" s="95">
        <v>716</v>
      </c>
      <c r="V26" s="95">
        <v>1742</v>
      </c>
      <c r="W26" s="95">
        <v>1406</v>
      </c>
      <c r="X26" s="95">
        <v>34503</v>
      </c>
      <c r="Y26" s="95">
        <v>13300</v>
      </c>
      <c r="Z26" s="95">
        <v>9840</v>
      </c>
      <c r="AA26" s="95">
        <v>1174</v>
      </c>
      <c r="AB26" s="95">
        <v>747</v>
      </c>
      <c r="AC26" s="95">
        <v>34949</v>
      </c>
      <c r="AD26" s="95">
        <v>73666</v>
      </c>
      <c r="AE26" s="95">
        <v>515</v>
      </c>
      <c r="AF26" s="95">
        <v>11209</v>
      </c>
      <c r="AG26" s="95">
        <v>282757</v>
      </c>
      <c r="AH26" s="95">
        <v>30464</v>
      </c>
      <c r="AI26" s="95">
        <v>51301</v>
      </c>
      <c r="AJ26" s="95">
        <v>13363</v>
      </c>
      <c r="AK26" s="95">
        <v>15456</v>
      </c>
      <c r="AL26" s="95">
        <v>153461</v>
      </c>
      <c r="AM26" s="95">
        <v>24221</v>
      </c>
      <c r="AN26" s="95">
        <v>18911</v>
      </c>
      <c r="AO26" s="95">
        <v>813</v>
      </c>
      <c r="AP26" s="95">
        <v>87909</v>
      </c>
      <c r="AQ26" s="95">
        <v>1538</v>
      </c>
      <c r="AR26" s="95">
        <v>75</v>
      </c>
      <c r="AS26" s="95">
        <v>24299</v>
      </c>
      <c r="AT26" s="95">
        <v>1402</v>
      </c>
      <c r="AU26" s="95">
        <v>10844</v>
      </c>
      <c r="AV26" s="95">
        <v>6997</v>
      </c>
      <c r="AW26" s="95">
        <v>1464</v>
      </c>
      <c r="AX26" s="95">
        <v>1737</v>
      </c>
      <c r="AY26" s="95">
        <v>3651</v>
      </c>
      <c r="AZ26" s="95">
        <v>13603</v>
      </c>
      <c r="BA26" s="95">
        <v>19366</v>
      </c>
      <c r="BB26" s="95">
        <v>2509</v>
      </c>
      <c r="BC26" s="95">
        <v>993</v>
      </c>
      <c r="BD26" s="95">
        <v>2116</v>
      </c>
      <c r="BE26" s="95">
        <v>2208</v>
      </c>
      <c r="BF26" s="95">
        <v>4936</v>
      </c>
      <c r="BG26" s="95">
        <v>4154</v>
      </c>
      <c r="BH26" s="95">
        <v>2497</v>
      </c>
      <c r="BI26" s="95">
        <v>4863</v>
      </c>
      <c r="BJ26" s="95">
        <v>23238</v>
      </c>
      <c r="BK26" s="95">
        <v>4881</v>
      </c>
      <c r="BL26" s="95">
        <v>14291</v>
      </c>
      <c r="BM26" s="95">
        <v>967</v>
      </c>
      <c r="BN26" s="95">
        <v>1200</v>
      </c>
      <c r="BO26" s="95">
        <v>34749</v>
      </c>
      <c r="BP26" s="95">
        <v>30121</v>
      </c>
      <c r="BQ26" s="95">
        <v>174</v>
      </c>
      <c r="BR26" s="95">
        <v>7141</v>
      </c>
      <c r="BS26" s="95">
        <v>24785</v>
      </c>
      <c r="BT26" s="95">
        <v>20144</v>
      </c>
      <c r="BU26" s="95">
        <v>39846</v>
      </c>
      <c r="BV26" s="95">
        <v>16778</v>
      </c>
      <c r="BW26" s="95">
        <v>12517</v>
      </c>
      <c r="BX26" s="95">
        <v>19423</v>
      </c>
      <c r="BY26" s="95">
        <v>11773</v>
      </c>
      <c r="BZ26" s="95">
        <v>2909</v>
      </c>
      <c r="CA26" s="95">
        <v>140</v>
      </c>
      <c r="CB26" s="95">
        <v>7620</v>
      </c>
      <c r="CC26" s="95">
        <v>1262281</v>
      </c>
      <c r="CD26" s="95">
        <v>27683</v>
      </c>
      <c r="CE26" s="95">
        <v>0</v>
      </c>
      <c r="CF26" s="95">
        <v>256498</v>
      </c>
      <c r="CG26" s="95">
        <v>124644</v>
      </c>
      <c r="CH26" s="95">
        <v>0</v>
      </c>
      <c r="CI26" s="95">
        <v>9333</v>
      </c>
      <c r="CJ26" s="95">
        <v>109378</v>
      </c>
      <c r="CK26" s="95">
        <v>4709</v>
      </c>
      <c r="CL26" s="95">
        <v>532245</v>
      </c>
      <c r="CM26" s="95">
        <v>1412577</v>
      </c>
      <c r="CN26" s="95">
        <v>14416</v>
      </c>
      <c r="CO26" s="95">
        <v>14416</v>
      </c>
      <c r="CP26" s="95">
        <v>546661</v>
      </c>
      <c r="CQ26" s="95">
        <v>1426993</v>
      </c>
      <c r="CR26" s="95">
        <v>-531673</v>
      </c>
      <c r="CS26" s="95">
        <v>-17134</v>
      </c>
      <c r="CT26" s="95">
        <v>-38293</v>
      </c>
      <c r="CU26" s="95">
        <v>-587100</v>
      </c>
      <c r="CV26" s="95">
        <v>0</v>
      </c>
      <c r="CW26" s="95">
        <v>3763</v>
      </c>
      <c r="CX26" s="95">
        <v>531</v>
      </c>
      <c r="CY26" s="95">
        <v>54642</v>
      </c>
      <c r="CZ26" s="95">
        <v>0</v>
      </c>
      <c r="DA26" s="95">
        <v>1606</v>
      </c>
      <c r="DB26" s="95">
        <v>15462</v>
      </c>
      <c r="DC26" s="95">
        <v>411</v>
      </c>
      <c r="DD26" s="95">
        <v>76415</v>
      </c>
      <c r="DE26" s="95">
        <v>458364</v>
      </c>
      <c r="DF26" s="95">
        <v>383</v>
      </c>
      <c r="DG26" s="95">
        <v>383</v>
      </c>
      <c r="DH26" s="95">
        <v>76798</v>
      </c>
      <c r="DI26" s="95">
        <v>458747</v>
      </c>
      <c r="DJ26" s="95">
        <v>0</v>
      </c>
      <c r="DK26" s="95">
        <v>0</v>
      </c>
      <c r="DL26" s="95">
        <v>0</v>
      </c>
      <c r="DM26" s="95">
        <v>0</v>
      </c>
      <c r="DN26" s="95">
        <v>608660</v>
      </c>
      <c r="DO26" s="95">
        <v>1870941</v>
      </c>
      <c r="DP26" s="95">
        <v>14799</v>
      </c>
      <c r="DQ26" s="95">
        <v>623459</v>
      </c>
      <c r="DR26" s="95">
        <v>1885740</v>
      </c>
      <c r="DS26" s="95">
        <v>-587100</v>
      </c>
      <c r="DT26" s="95">
        <v>1298640</v>
      </c>
      <c r="DV26" s="96">
        <f t="shared" si="114"/>
        <v>1.2485744622281647E-3</v>
      </c>
      <c r="DW26" s="96">
        <f t="shared" si="0"/>
        <v>4.9224968579807292E-3</v>
      </c>
      <c r="DX26" s="96">
        <f t="shared" si="1"/>
        <v>3.5045140412933652E-3</v>
      </c>
      <c r="DY26" s="96">
        <f t="shared" si="2"/>
        <v>1.3161069291642541E-2</v>
      </c>
      <c r="DZ26" s="96">
        <f t="shared" si="3"/>
        <v>9.9802149692700595E-3</v>
      </c>
      <c r="EA26" s="96">
        <f t="shared" si="4"/>
        <v>3.247420159436592E-3</v>
      </c>
      <c r="EB26" s="96">
        <f t="shared" si="5"/>
        <v>7.0783335580423357E-4</v>
      </c>
      <c r="EC26" s="96">
        <f t="shared" si="6"/>
        <v>1.7056676042851158E-3</v>
      </c>
      <c r="ED26" s="96">
        <f t="shared" si="7"/>
        <v>6.2094668317620666E-3</v>
      </c>
      <c r="EE26" s="96">
        <f t="shared" si="8"/>
        <v>2.3729650620042519E-3</v>
      </c>
      <c r="EF26" s="96">
        <f t="shared" si="9"/>
        <v>3.3631686139993566E-2</v>
      </c>
      <c r="EG26" s="96">
        <f t="shared" si="10"/>
        <v>1.219274920552565E-3</v>
      </c>
      <c r="EH26" s="96">
        <f t="shared" si="11"/>
        <v>4.2827509412741744E-4</v>
      </c>
      <c r="EI26" s="96">
        <f t="shared" si="12"/>
        <v>1.4777185141400934E-3</v>
      </c>
      <c r="EJ26" s="96">
        <f t="shared" si="13"/>
        <v>4.6148835514730644E-3</v>
      </c>
      <c r="EK26" s="96">
        <f t="shared" si="14"/>
        <v>1.1474244883855867E-3</v>
      </c>
      <c r="EL26" s="96">
        <f t="shared" si="15"/>
        <v>1.0667922183765389E-3</v>
      </c>
      <c r="EM26" s="96">
        <f t="shared" si="16"/>
        <v>3.0871855217733416E-3</v>
      </c>
      <c r="EN26" s="96">
        <f t="shared" si="17"/>
        <v>7.2507266197586941E-4</v>
      </c>
      <c r="EO26" s="96">
        <f t="shared" si="18"/>
        <v>2.656856403622251E-2</v>
      </c>
      <c r="EP26" s="96">
        <f t="shared" si="19"/>
        <v>1.5935701242745061E-3</v>
      </c>
      <c r="EQ26" s="96">
        <f t="shared" si="20"/>
        <v>7.0629680831363027E-3</v>
      </c>
      <c r="ER26" s="96">
        <f t="shared" si="21"/>
        <v>1.7984895139176126E-3</v>
      </c>
      <c r="ES26" s="96">
        <f t="shared" si="22"/>
        <v>1.6267527880190855E-3</v>
      </c>
      <c r="ET26" s="96">
        <f t="shared" si="23"/>
        <v>1.4475865680501337E-3</v>
      </c>
      <c r="EU26" s="96">
        <f t="shared" si="24"/>
        <v>6.6058457062540951E-3</v>
      </c>
      <c r="EV26" s="96">
        <f t="shared" si="25"/>
        <v>3.4824688797452103E-5</v>
      </c>
      <c r="EW26" s="96">
        <f t="shared" si="26"/>
        <v>1.4845734291686031E-3</v>
      </c>
      <c r="EX26" s="96">
        <f t="shared" si="27"/>
        <v>1.2545433087355758E-2</v>
      </c>
      <c r="EY26" s="96">
        <f t="shared" si="28"/>
        <v>4.5673779706172949E-3</v>
      </c>
      <c r="EZ26" s="96">
        <f t="shared" si="29"/>
        <v>7.2853756674047991E-3</v>
      </c>
      <c r="FA26" s="96">
        <f t="shared" si="30"/>
        <v>1.8356924103192205E-3</v>
      </c>
      <c r="FB26" s="96">
        <f t="shared" si="31"/>
        <v>2.6216161204966417E-2</v>
      </c>
      <c r="FC26" s="96">
        <f t="shared" si="32"/>
        <v>5.975272749020673E-3</v>
      </c>
      <c r="FD26" s="96">
        <f t="shared" si="33"/>
        <v>2.4141935162343324E-3</v>
      </c>
      <c r="FE26" s="96">
        <f t="shared" si="34"/>
        <v>6.5245667482050629E-2</v>
      </c>
      <c r="FF26" s="96">
        <f t="shared" si="35"/>
        <v>1.083403405857841E-3</v>
      </c>
      <c r="FG26" s="96">
        <f t="shared" si="36"/>
        <v>2.8627888543989086E-3</v>
      </c>
      <c r="FH26" s="96">
        <f t="shared" si="37"/>
        <v>1.2028869913481297E-4</v>
      </c>
      <c r="FI26" s="96">
        <f t="shared" si="38"/>
        <v>8.9459628062650361E-5</v>
      </c>
      <c r="FJ26" s="96">
        <f t="shared" si="39"/>
        <v>6.5357281406064587E-4</v>
      </c>
      <c r="FK26" s="96">
        <f t="shared" si="40"/>
        <v>4.0021649371528795E-4</v>
      </c>
      <c r="FL26" s="96">
        <f t="shared" si="41"/>
        <v>9.2933449828663589E-4</v>
      </c>
      <c r="FM26" s="96">
        <f t="shared" si="42"/>
        <v>2.5447562691218139E-4</v>
      </c>
      <c r="FN26" s="96">
        <f t="shared" si="43"/>
        <v>8.7117219789604769E-5</v>
      </c>
      <c r="FO26" s="96">
        <f t="shared" si="44"/>
        <v>1.2589256341683869E-4</v>
      </c>
      <c r="FP26" s="96">
        <f t="shared" si="45"/>
        <v>5.9390189150676379E-4</v>
      </c>
      <c r="FQ26" s="96">
        <f t="shared" si="46"/>
        <v>5.0053934098290504E-4</v>
      </c>
      <c r="FR26" s="96">
        <f t="shared" si="47"/>
        <v>2.2178187524672173E-3</v>
      </c>
      <c r="FS26" s="96">
        <f t="shared" si="48"/>
        <v>2.1806651054645781E-4</v>
      </c>
      <c r="FT26" s="96">
        <f t="shared" si="49"/>
        <v>9.744810593953566E-5</v>
      </c>
      <c r="FU26" s="96">
        <f t="shared" si="50"/>
        <v>1.2944855527214724E-4</v>
      </c>
      <c r="FV26" s="96">
        <f t="shared" si="51"/>
        <v>3.4717849078302432E-4</v>
      </c>
      <c r="FW26" s="96">
        <f t="shared" si="52"/>
        <v>3.7311091810532826E-4</v>
      </c>
      <c r="FX26" s="96">
        <f t="shared" si="53"/>
        <v>2.6988854071058132E-4</v>
      </c>
      <c r="FY26" s="96">
        <f t="shared" si="54"/>
        <v>5.1040515171931107E-4</v>
      </c>
      <c r="FZ26" s="96">
        <f t="shared" si="55"/>
        <v>9.1001640630647548E-5</v>
      </c>
      <c r="GA26" s="96">
        <f t="shared" si="56"/>
        <v>2.6924899135907479E-3</v>
      </c>
      <c r="GB26" s="96">
        <f t="shared" si="57"/>
        <v>9.298820364336584E-5</v>
      </c>
      <c r="GC26" s="96">
        <f t="shared" si="58"/>
        <v>6.1491720906328847E-4</v>
      </c>
      <c r="GD26" s="96">
        <f t="shared" si="59"/>
        <v>2.4840603983744433E-4</v>
      </c>
      <c r="GE26" s="96">
        <f t="shared" si="60"/>
        <v>2.7010097049529541E-4</v>
      </c>
      <c r="GF26" s="96">
        <f t="shared" si="61"/>
        <v>4.8711772739288856E-4</v>
      </c>
      <c r="GG26" s="96">
        <f t="shared" si="62"/>
        <v>1.2397214983207929E-3</v>
      </c>
      <c r="GH26" s="96">
        <f t="shared" si="63"/>
        <v>2.6391393711907663E-6</v>
      </c>
      <c r="GI26" s="96">
        <f t="shared" si="64"/>
        <v>1.5046639842587831E-4</v>
      </c>
      <c r="GJ26" s="96">
        <f t="shared" si="65"/>
        <v>9.0337937512536051E-4</v>
      </c>
      <c r="GK26" s="96">
        <f t="shared" si="66"/>
        <v>6.0914826140697701E-4</v>
      </c>
      <c r="GL26" s="96">
        <f t="shared" si="67"/>
        <v>1.0875334511517318E-3</v>
      </c>
      <c r="GM26" s="96">
        <f t="shared" si="68"/>
        <v>2.7820861311514004E-4</v>
      </c>
      <c r="GN26" s="96">
        <f t="shared" si="69"/>
        <v>3.2577410063366796E-3</v>
      </c>
      <c r="GO26" s="96">
        <f t="shared" si="70"/>
        <v>3.9553269413827185E-4</v>
      </c>
      <c r="GP26" s="96">
        <f t="shared" si="71"/>
        <v>2.6294666118155716E-4</v>
      </c>
      <c r="GQ26" s="96">
        <f t="shared" si="72"/>
        <v>2.4787825079246053E-3</v>
      </c>
      <c r="GR26" s="96">
        <f t="shared" si="73"/>
        <v>3.550978738514803E-5</v>
      </c>
      <c r="GS26" s="96">
        <f t="shared" si="74"/>
        <v>1.4783654601678291E-4</v>
      </c>
      <c r="GU26" s="96">
        <f t="shared" si="115"/>
        <v>1.2485744622281647E-3</v>
      </c>
      <c r="GV26" s="96">
        <f t="shared" si="75"/>
        <v>4.9224968579807292E-3</v>
      </c>
      <c r="GW26" s="96">
        <f t="shared" si="76"/>
        <v>3.5045140412933652E-3</v>
      </c>
      <c r="GX26" s="96">
        <f t="shared" si="77"/>
        <v>1.3161069291642541E-2</v>
      </c>
      <c r="GY26" s="96">
        <f t="shared" si="78"/>
        <v>9.9802149692700595E-3</v>
      </c>
      <c r="GZ26" s="96">
        <f t="shared" si="79"/>
        <v>3.247420159436592E-3</v>
      </c>
      <c r="HA26" s="96">
        <f t="shared" si="80"/>
        <v>7.0783335580423357E-4</v>
      </c>
      <c r="HB26" s="96">
        <f t="shared" si="81"/>
        <v>1.7056676042851158E-3</v>
      </c>
      <c r="HC26" s="96">
        <f t="shared" si="82"/>
        <v>6.2094668317620666E-3</v>
      </c>
      <c r="HD26" s="96">
        <f t="shared" si="83"/>
        <v>2.3729650620042519E-3</v>
      </c>
      <c r="HE26" s="96">
        <f t="shared" si="84"/>
        <v>3.3631686139993566E-2</v>
      </c>
      <c r="HF26" s="96">
        <f t="shared" si="85"/>
        <v>1.219274920552565E-3</v>
      </c>
      <c r="HG26" s="96">
        <f t="shared" si="86"/>
        <v>4.2827509412741744E-4</v>
      </c>
      <c r="HH26" s="96">
        <f t="shared" si="87"/>
        <v>1.4777185141400934E-3</v>
      </c>
      <c r="HI26" s="96">
        <f t="shared" si="88"/>
        <v>4.6148835514730644E-3</v>
      </c>
      <c r="HJ26" s="96">
        <f t="shared" si="89"/>
        <v>1.1474244883855867E-3</v>
      </c>
      <c r="HK26" s="96">
        <f t="shared" si="90"/>
        <v>1.0667922183765389E-3</v>
      </c>
      <c r="HL26" s="96">
        <f t="shared" si="91"/>
        <v>3.0871855217733416E-3</v>
      </c>
      <c r="HM26" s="96">
        <f t="shared" si="92"/>
        <v>7.2507266197586941E-4</v>
      </c>
      <c r="HN26" s="96">
        <f t="shared" si="93"/>
        <v>2.656856403622251E-2</v>
      </c>
      <c r="HO26" s="96">
        <f t="shared" si="94"/>
        <v>1.5935701242745061E-3</v>
      </c>
      <c r="HP26" s="96">
        <f t="shared" si="95"/>
        <v>7.0629680831363027E-3</v>
      </c>
      <c r="HQ26" s="96">
        <f t="shared" si="96"/>
        <v>1.7984895139176126E-3</v>
      </c>
      <c r="HR26" s="96">
        <f t="shared" si="97"/>
        <v>1.6267527880190855E-3</v>
      </c>
      <c r="HS26" s="96">
        <f t="shared" si="98"/>
        <v>1.4475865680501337E-3</v>
      </c>
      <c r="HT26" s="96">
        <f t="shared" si="99"/>
        <v>6.6058457062540951E-3</v>
      </c>
      <c r="HU26" s="96">
        <f t="shared" si="100"/>
        <v>3.4824688797452103E-5</v>
      </c>
      <c r="HV26" s="96">
        <f t="shared" si="101"/>
        <v>1.4845734291686031E-3</v>
      </c>
      <c r="HW26" s="96">
        <f t="shared" si="102"/>
        <v>1.2545433087355758E-2</v>
      </c>
      <c r="HX26" s="96">
        <f t="shared" si="103"/>
        <v>4.5673779706172949E-3</v>
      </c>
      <c r="HY26" s="96">
        <f t="shared" si="104"/>
        <v>7.2853756674047991E-3</v>
      </c>
      <c r="HZ26" s="96">
        <f t="shared" si="105"/>
        <v>1.8356924103192205E-3</v>
      </c>
      <c r="IA26" s="96">
        <f t="shared" si="106"/>
        <v>2.6216161204966417E-2</v>
      </c>
      <c r="IB26" s="96">
        <f t="shared" si="107"/>
        <v>5.975272749020673E-3</v>
      </c>
      <c r="IC26" s="96">
        <f t="shared" si="108"/>
        <v>2.4141935162343324E-3</v>
      </c>
      <c r="ID26" s="96">
        <f t="shared" si="109"/>
        <v>6.5245667482050629E-2</v>
      </c>
      <c r="IE26" s="96">
        <f t="shared" si="110"/>
        <v>1.083403405857841E-3</v>
      </c>
      <c r="IF26" s="96">
        <f t="shared" si="111"/>
        <v>2.8627888543989086E-3</v>
      </c>
      <c r="IG26" s="1">
        <v>0</v>
      </c>
      <c r="IH26" s="1">
        <v>0</v>
      </c>
      <c r="II26" s="1">
        <v>0</v>
      </c>
      <c r="IJ26" s="1">
        <v>0</v>
      </c>
      <c r="IK26" s="1">
        <v>0</v>
      </c>
      <c r="IL26" s="1">
        <v>0</v>
      </c>
      <c r="IM26" s="1">
        <v>0</v>
      </c>
      <c r="IN26" s="1">
        <v>0</v>
      </c>
      <c r="IO26" s="1">
        <v>0</v>
      </c>
      <c r="IP26" s="1">
        <v>0</v>
      </c>
      <c r="IQ26" s="1">
        <v>0</v>
      </c>
      <c r="IR26" s="1">
        <v>0</v>
      </c>
      <c r="IS26" s="1">
        <v>0</v>
      </c>
      <c r="IT26" s="1">
        <v>0</v>
      </c>
      <c r="IU26" s="1">
        <v>0</v>
      </c>
      <c r="IV26" s="1">
        <v>0</v>
      </c>
      <c r="IW26" s="1">
        <v>0</v>
      </c>
      <c r="IX26" s="1">
        <v>0</v>
      </c>
      <c r="IY26" s="1">
        <v>0</v>
      </c>
      <c r="IZ26" s="1">
        <v>0</v>
      </c>
      <c r="JA26" s="1">
        <v>0</v>
      </c>
      <c r="JB26" s="1">
        <v>0</v>
      </c>
      <c r="JC26" s="1">
        <v>0</v>
      </c>
      <c r="JD26" s="1">
        <v>0</v>
      </c>
      <c r="JE26" s="1">
        <v>0</v>
      </c>
      <c r="JF26" s="1">
        <v>0</v>
      </c>
      <c r="JG26" s="1">
        <v>0</v>
      </c>
      <c r="JH26" s="1">
        <v>0</v>
      </c>
      <c r="JI26" s="1">
        <v>0</v>
      </c>
      <c r="JJ26" s="1">
        <v>0</v>
      </c>
      <c r="JK26" s="1">
        <v>0</v>
      </c>
      <c r="JL26" s="1">
        <v>0</v>
      </c>
      <c r="JM26" s="1">
        <v>0</v>
      </c>
      <c r="JN26" s="1">
        <v>0</v>
      </c>
      <c r="JO26" s="1">
        <v>0</v>
      </c>
      <c r="JP26" s="1">
        <v>0</v>
      </c>
      <c r="JQ26" s="1">
        <v>0</v>
      </c>
      <c r="JR26" s="1">
        <v>0</v>
      </c>
      <c r="JT26" s="25">
        <v>0</v>
      </c>
      <c r="JU26" s="25">
        <v>0</v>
      </c>
      <c r="JV26" s="25">
        <v>0</v>
      </c>
      <c r="JW26" s="25">
        <v>0</v>
      </c>
      <c r="JX26" s="25">
        <v>0</v>
      </c>
      <c r="JY26" s="25">
        <v>0</v>
      </c>
      <c r="JZ26" s="25">
        <v>0</v>
      </c>
      <c r="KA26" s="25">
        <v>0</v>
      </c>
      <c r="KB26" s="25">
        <v>0</v>
      </c>
      <c r="KC26" s="25">
        <v>0</v>
      </c>
      <c r="KD26" s="25">
        <v>0</v>
      </c>
      <c r="KE26" s="25">
        <v>0</v>
      </c>
      <c r="KF26" s="25">
        <v>0</v>
      </c>
      <c r="KG26" s="25">
        <v>0</v>
      </c>
      <c r="KH26" s="25">
        <v>0</v>
      </c>
      <c r="KI26" s="25">
        <v>0</v>
      </c>
      <c r="KJ26" s="25">
        <v>0</v>
      </c>
      <c r="KK26" s="25">
        <v>0</v>
      </c>
      <c r="KL26" s="25">
        <v>0</v>
      </c>
      <c r="KM26" s="25">
        <v>1</v>
      </c>
      <c r="KN26" s="25">
        <v>0</v>
      </c>
      <c r="KO26" s="25">
        <v>0</v>
      </c>
      <c r="KP26" s="25">
        <v>0</v>
      </c>
      <c r="KQ26" s="25">
        <v>0</v>
      </c>
      <c r="KR26" s="25">
        <v>0</v>
      </c>
      <c r="KS26" s="25">
        <v>0</v>
      </c>
      <c r="KT26" s="25">
        <v>0</v>
      </c>
      <c r="KU26" s="25">
        <v>0</v>
      </c>
      <c r="KV26" s="25">
        <v>0</v>
      </c>
      <c r="KW26" s="25">
        <v>0</v>
      </c>
      <c r="KX26" s="25">
        <v>0</v>
      </c>
      <c r="KY26" s="25">
        <v>0</v>
      </c>
      <c r="KZ26" s="25">
        <v>0</v>
      </c>
      <c r="LA26" s="25">
        <v>0</v>
      </c>
      <c r="LB26" s="25">
        <v>0</v>
      </c>
      <c r="LC26" s="25">
        <v>0</v>
      </c>
      <c r="LD26" s="25">
        <v>0</v>
      </c>
      <c r="LE26" s="25">
        <v>0</v>
      </c>
      <c r="LF26" s="25">
        <v>0</v>
      </c>
      <c r="LG26" s="25">
        <v>0</v>
      </c>
      <c r="LH26" s="25">
        <v>0</v>
      </c>
      <c r="LI26" s="25">
        <v>0</v>
      </c>
      <c r="LJ26" s="25">
        <v>0</v>
      </c>
      <c r="LK26" s="25">
        <v>0</v>
      </c>
      <c r="LL26" s="25">
        <v>0</v>
      </c>
      <c r="LM26" s="25">
        <v>0</v>
      </c>
      <c r="LN26" s="25">
        <v>0</v>
      </c>
      <c r="LO26" s="25">
        <v>0</v>
      </c>
      <c r="LP26" s="25">
        <v>0</v>
      </c>
      <c r="LQ26" s="25">
        <v>0</v>
      </c>
      <c r="LR26" s="25">
        <v>0</v>
      </c>
      <c r="LS26" s="25">
        <v>0</v>
      </c>
      <c r="LT26" s="25">
        <v>0</v>
      </c>
      <c r="LU26" s="25">
        <v>0</v>
      </c>
      <c r="LV26" s="25">
        <v>0</v>
      </c>
      <c r="LW26" s="25">
        <v>0</v>
      </c>
      <c r="LX26" s="25">
        <v>0</v>
      </c>
      <c r="LY26" s="25">
        <v>0</v>
      </c>
      <c r="LZ26" s="25">
        <v>0</v>
      </c>
      <c r="MA26" s="25">
        <v>0</v>
      </c>
      <c r="MB26" s="25">
        <v>0</v>
      </c>
      <c r="MC26" s="25">
        <v>0</v>
      </c>
      <c r="MD26" s="25">
        <v>0</v>
      </c>
      <c r="ME26" s="25">
        <v>0</v>
      </c>
      <c r="MF26" s="25">
        <v>0</v>
      </c>
      <c r="MG26" s="25">
        <v>0</v>
      </c>
      <c r="MH26" s="25">
        <v>0</v>
      </c>
      <c r="MI26" s="25">
        <v>0</v>
      </c>
      <c r="MJ26" s="25">
        <v>0</v>
      </c>
      <c r="MK26" s="25">
        <v>0</v>
      </c>
      <c r="ML26" s="25">
        <v>0</v>
      </c>
      <c r="MM26" s="25">
        <v>0</v>
      </c>
      <c r="MN26" s="25">
        <v>0</v>
      </c>
      <c r="MO26" s="25">
        <v>0</v>
      </c>
      <c r="MP26" s="25">
        <v>0</v>
      </c>
      <c r="MQ26" s="25">
        <v>0</v>
      </c>
      <c r="MS26" s="1">
        <f t="shared" si="116"/>
        <v>0</v>
      </c>
      <c r="MT26" s="1">
        <f t="shared" si="117"/>
        <v>0</v>
      </c>
      <c r="MU26" s="1">
        <f t="shared" si="118"/>
        <v>0</v>
      </c>
      <c r="MV26" s="1">
        <f t="shared" si="119"/>
        <v>0</v>
      </c>
      <c r="MW26" s="1">
        <f t="shared" si="120"/>
        <v>0</v>
      </c>
      <c r="MX26" s="1">
        <f t="shared" si="121"/>
        <v>0</v>
      </c>
      <c r="MY26" s="1">
        <f t="shared" si="122"/>
        <v>0</v>
      </c>
      <c r="MZ26" s="1">
        <f t="shared" si="123"/>
        <v>0</v>
      </c>
      <c r="NA26" s="1">
        <f t="shared" si="124"/>
        <v>0</v>
      </c>
      <c r="NB26" s="1">
        <f t="shared" si="125"/>
        <v>0</v>
      </c>
      <c r="NC26" s="1">
        <f t="shared" si="126"/>
        <v>0</v>
      </c>
      <c r="ND26" s="1">
        <f t="shared" si="127"/>
        <v>0</v>
      </c>
      <c r="NE26" s="1">
        <f t="shared" si="128"/>
        <v>0</v>
      </c>
      <c r="NF26" s="1">
        <f t="shared" si="129"/>
        <v>0</v>
      </c>
      <c r="NG26" s="1">
        <f t="shared" si="130"/>
        <v>0</v>
      </c>
      <c r="NH26" s="1">
        <f t="shared" si="131"/>
        <v>0</v>
      </c>
      <c r="NI26" s="1">
        <f t="shared" si="132"/>
        <v>0</v>
      </c>
      <c r="NJ26" s="1">
        <f t="shared" si="133"/>
        <v>0</v>
      </c>
      <c r="NK26" s="1">
        <f t="shared" si="134"/>
        <v>0</v>
      </c>
      <c r="NL26" s="1">
        <f t="shared" si="135"/>
        <v>0.41562336070883216</v>
      </c>
      <c r="NM26" s="1">
        <f t="shared" si="136"/>
        <v>0</v>
      </c>
      <c r="NN26" s="1">
        <f t="shared" si="137"/>
        <v>0</v>
      </c>
      <c r="NO26" s="1">
        <f t="shared" si="138"/>
        <v>0</v>
      </c>
      <c r="NP26" s="1">
        <f t="shared" si="139"/>
        <v>0</v>
      </c>
      <c r="NQ26" s="1">
        <f t="shared" si="140"/>
        <v>0</v>
      </c>
      <c r="NR26" s="1">
        <f t="shared" si="141"/>
        <v>0</v>
      </c>
      <c r="NS26" s="1">
        <f t="shared" si="142"/>
        <v>0</v>
      </c>
      <c r="NT26" s="1">
        <f t="shared" si="143"/>
        <v>0</v>
      </c>
      <c r="NU26" s="1">
        <f t="shared" si="144"/>
        <v>0</v>
      </c>
      <c r="NV26" s="1">
        <f t="shared" si="145"/>
        <v>0</v>
      </c>
      <c r="NW26" s="1">
        <f t="shared" si="146"/>
        <v>0</v>
      </c>
      <c r="NX26" s="1">
        <f t="shared" si="147"/>
        <v>0</v>
      </c>
      <c r="NY26" s="1">
        <f t="shared" si="148"/>
        <v>0</v>
      </c>
      <c r="NZ26" s="1">
        <f t="shared" si="149"/>
        <v>0</v>
      </c>
      <c r="OA26" s="1">
        <f t="shared" si="150"/>
        <v>0</v>
      </c>
      <c r="OB26" s="1">
        <f t="shared" si="151"/>
        <v>0</v>
      </c>
      <c r="OC26" s="1">
        <f t="shared" si="152"/>
        <v>0</v>
      </c>
      <c r="OD26" s="1">
        <f t="shared" si="153"/>
        <v>0</v>
      </c>
      <c r="OE26" s="1">
        <f t="shared" si="154"/>
        <v>0</v>
      </c>
      <c r="OF26" s="1">
        <f t="shared" si="155"/>
        <v>0</v>
      </c>
      <c r="OG26" s="1">
        <f t="shared" si="156"/>
        <v>0</v>
      </c>
      <c r="OH26" s="1">
        <f t="shared" si="157"/>
        <v>0</v>
      </c>
      <c r="OI26" s="1">
        <f t="shared" si="158"/>
        <v>0</v>
      </c>
      <c r="OJ26" s="1">
        <f t="shared" si="159"/>
        <v>0</v>
      </c>
      <c r="OK26" s="1">
        <f t="shared" si="160"/>
        <v>0</v>
      </c>
      <c r="OL26" s="1">
        <f t="shared" si="161"/>
        <v>0</v>
      </c>
      <c r="OM26" s="1">
        <f t="shared" si="162"/>
        <v>0</v>
      </c>
      <c r="ON26" s="1">
        <f t="shared" si="163"/>
        <v>0</v>
      </c>
      <c r="OO26" s="1">
        <f t="shared" si="164"/>
        <v>0</v>
      </c>
      <c r="OP26" s="1">
        <f t="shared" si="165"/>
        <v>0</v>
      </c>
      <c r="OQ26" s="1">
        <f t="shared" si="166"/>
        <v>0</v>
      </c>
      <c r="OR26" s="1">
        <f t="shared" si="167"/>
        <v>0</v>
      </c>
      <c r="OS26" s="1">
        <f t="shared" si="168"/>
        <v>0</v>
      </c>
      <c r="OT26" s="1">
        <f t="shared" si="169"/>
        <v>0</v>
      </c>
      <c r="OU26" s="1">
        <f t="shared" si="170"/>
        <v>0</v>
      </c>
      <c r="OV26" s="1">
        <f t="shared" si="171"/>
        <v>0</v>
      </c>
      <c r="OW26" s="1">
        <f t="shared" si="172"/>
        <v>0</v>
      </c>
      <c r="OX26" s="1">
        <f t="shared" si="173"/>
        <v>0</v>
      </c>
      <c r="OY26" s="1">
        <f t="shared" si="174"/>
        <v>0</v>
      </c>
      <c r="OZ26" s="1">
        <f t="shared" si="175"/>
        <v>0</v>
      </c>
      <c r="PA26" s="1">
        <f t="shared" si="176"/>
        <v>0</v>
      </c>
      <c r="PB26" s="1">
        <f t="shared" si="177"/>
        <v>0</v>
      </c>
      <c r="PC26" s="1">
        <f t="shared" si="178"/>
        <v>0</v>
      </c>
      <c r="PD26" s="1">
        <f t="shared" si="179"/>
        <v>0</v>
      </c>
      <c r="PE26" s="1">
        <f t="shared" si="180"/>
        <v>0</v>
      </c>
      <c r="PF26" s="1">
        <f t="shared" si="181"/>
        <v>0</v>
      </c>
      <c r="PG26" s="1">
        <f t="shared" si="182"/>
        <v>0</v>
      </c>
      <c r="PH26" s="1">
        <f t="shared" si="183"/>
        <v>0</v>
      </c>
      <c r="PI26" s="1">
        <f t="shared" si="184"/>
        <v>0</v>
      </c>
      <c r="PJ26" s="1">
        <f t="shared" si="185"/>
        <v>0</v>
      </c>
      <c r="PK26" s="1">
        <f t="shared" si="186"/>
        <v>0</v>
      </c>
      <c r="PL26" s="1">
        <f t="shared" si="187"/>
        <v>0</v>
      </c>
      <c r="PM26" s="1">
        <f t="shared" si="188"/>
        <v>0</v>
      </c>
      <c r="PN26" s="1">
        <f t="shared" si="189"/>
        <v>0</v>
      </c>
      <c r="PO26" s="1">
        <f t="shared" si="190"/>
        <v>0</v>
      </c>
      <c r="PP26" s="1">
        <f t="shared" si="191"/>
        <v>0</v>
      </c>
      <c r="PR26" s="96">
        <v>1.4998332533401161E-3</v>
      </c>
      <c r="PS26" s="96">
        <v>4.4433626209212868E-3</v>
      </c>
      <c r="PT26" s="96">
        <v>3.1373016526444366E-3</v>
      </c>
      <c r="PU26" s="96">
        <v>8.9573721517176193E-3</v>
      </c>
      <c r="PV26" s="96">
        <v>7.1996194011147907E-3</v>
      </c>
      <c r="PW26" s="96">
        <v>3.0881940323768853E-3</v>
      </c>
      <c r="PX26" s="96">
        <v>1.0547454294738243E-3</v>
      </c>
      <c r="PY26" s="96">
        <v>1.9177112021374217E-3</v>
      </c>
      <c r="PZ26" s="96">
        <v>4.8390134899263301E-3</v>
      </c>
      <c r="QA26" s="96">
        <v>2.5671594947904181E-3</v>
      </c>
      <c r="QB26" s="96">
        <v>2.1362205030936054E-2</v>
      </c>
      <c r="QC26" s="96">
        <v>1.9650342777738604E-3</v>
      </c>
      <c r="QD26" s="96">
        <v>1.4160879748982955E-3</v>
      </c>
      <c r="QE26" s="96">
        <v>1.9118724087729948E-3</v>
      </c>
      <c r="QF26" s="96">
        <v>3.7579530997102887E-3</v>
      </c>
      <c r="QG26" s="96">
        <v>1.7409637273277754E-3</v>
      </c>
      <c r="QH26" s="96">
        <v>1.6046484554480044E-3</v>
      </c>
      <c r="QI26" s="96">
        <v>2.8718659463416144E-3</v>
      </c>
      <c r="QJ26" s="96">
        <v>1.4420181688439163E-3</v>
      </c>
      <c r="QK26" s="96">
        <v>1.0168351778684657</v>
      </c>
      <c r="QL26" s="96">
        <v>2.3080309079808901E-3</v>
      </c>
      <c r="QM26" s="96">
        <v>4.9201558816002371E-3</v>
      </c>
      <c r="QN26" s="96">
        <v>3.1479172319513575E-3</v>
      </c>
      <c r="QO26" s="96">
        <v>1.9151651575737389E-3</v>
      </c>
      <c r="QP26" s="96">
        <v>2.0024606778623823E-3</v>
      </c>
      <c r="QQ26" s="96">
        <v>5.3956997716646518E-3</v>
      </c>
      <c r="QR26" s="96">
        <v>6.9030516597645794E-4</v>
      </c>
      <c r="QS26" s="96">
        <v>2.2720722308135527E-3</v>
      </c>
      <c r="QT26" s="96">
        <v>1.009572165355564E-2</v>
      </c>
      <c r="QU26" s="96">
        <v>4.2282662884600541E-3</v>
      </c>
      <c r="QV26" s="96">
        <v>5.5148626908228526E-3</v>
      </c>
      <c r="QW26" s="96">
        <v>2.0449414479260246E-3</v>
      </c>
      <c r="QX26" s="96">
        <v>1.7578158541265345E-2</v>
      </c>
      <c r="QY26" s="96">
        <v>5.8813602762339875E-3</v>
      </c>
      <c r="QZ26" s="96">
        <v>2.676279903861475E-3</v>
      </c>
      <c r="RA26" s="96">
        <v>4.042695019790675E-2</v>
      </c>
      <c r="RB26" s="96">
        <v>2.4943219096981149E-3</v>
      </c>
      <c r="RC26" s="96">
        <v>3.449947787311483E-3</v>
      </c>
      <c r="RD26" s="96">
        <v>6.6133514084903435E-4</v>
      </c>
      <c r="RE26" s="96">
        <v>8.3224617904339884E-4</v>
      </c>
      <c r="RF26" s="96">
        <v>1.4051915955028589E-3</v>
      </c>
      <c r="RG26" s="96">
        <v>1.0490782319871187E-3</v>
      </c>
      <c r="RH26" s="96">
        <v>1.9228358461032065E-3</v>
      </c>
      <c r="RI26" s="96">
        <v>9.5381083812435435E-4</v>
      </c>
      <c r="RJ26" s="96">
        <v>2.1309911240900822E-4</v>
      </c>
      <c r="RK26" s="96">
        <v>7.4422850910100321E-4</v>
      </c>
      <c r="RL26" s="96">
        <v>1.2172412598786483E-3</v>
      </c>
      <c r="RM26" s="96">
        <v>1.4531148719008884E-3</v>
      </c>
      <c r="RN26" s="96">
        <v>3.7085809753068417E-3</v>
      </c>
      <c r="RO26" s="96">
        <v>1.0993447371691538E-3</v>
      </c>
      <c r="RP26" s="96">
        <v>8.5234574006583491E-4</v>
      </c>
      <c r="RQ26" s="96">
        <v>8.3700961843287739E-4</v>
      </c>
      <c r="RR26" s="96">
        <v>1.0856263833714731E-3</v>
      </c>
      <c r="RS26" s="96">
        <v>1.114881560241166E-3</v>
      </c>
      <c r="RT26" s="96">
        <v>1.0972957917055823E-3</v>
      </c>
      <c r="RU26" s="96">
        <v>1.3232524534245323E-3</v>
      </c>
      <c r="RV26" s="96">
        <v>8.7384778217491563E-4</v>
      </c>
      <c r="RW26" s="96">
        <v>3.6626682057096303E-3</v>
      </c>
      <c r="RX26" s="96">
        <v>8.4100630942949032E-4</v>
      </c>
      <c r="RY26" s="96">
        <v>1.1002211073843132E-3</v>
      </c>
      <c r="RZ26" s="96">
        <v>1.065865696114376E-3</v>
      </c>
      <c r="SA26" s="96">
        <v>8.348055087657513E-4</v>
      </c>
      <c r="SB26" s="96">
        <v>1.2541830527879778E-3</v>
      </c>
      <c r="SC26" s="96">
        <v>2.2660709085798756E-3</v>
      </c>
      <c r="SD26" s="96">
        <v>3.3771569057013606E-4</v>
      </c>
      <c r="SE26" s="96">
        <v>7.3280864779388553E-4</v>
      </c>
      <c r="SF26" s="96">
        <v>2.1400054786551923E-3</v>
      </c>
      <c r="SG26" s="96">
        <v>1.0840840802679387E-3</v>
      </c>
      <c r="SH26" s="96">
        <v>1.6339438359654001E-3</v>
      </c>
      <c r="SI26" s="96">
        <v>8.7718975508495702E-4</v>
      </c>
      <c r="SJ26" s="96">
        <v>4.3722991441844409E-3</v>
      </c>
      <c r="SK26" s="96">
        <v>1.1406757556951307E-3</v>
      </c>
      <c r="SL26" s="96">
        <v>1.0070210904335681E-3</v>
      </c>
      <c r="SM26" s="96">
        <v>4.0703165784934815E-3</v>
      </c>
      <c r="SN26" s="96">
        <v>8.5048002974403799E-4</v>
      </c>
      <c r="SO26" s="96">
        <v>7.5862526859466145E-4</v>
      </c>
      <c r="SR26" s="96">
        <v>6.2384291236021298E-4</v>
      </c>
      <c r="SS26" s="96">
        <v>4.334001658031146E-5</v>
      </c>
      <c r="ST26" s="96">
        <v>1.4155987066257814E-3</v>
      </c>
      <c r="SU26" s="96">
        <v>6.469158469149277E-4</v>
      </c>
      <c r="SV26" s="96">
        <v>1.7484745654664134E-3</v>
      </c>
      <c r="SW26" s="96">
        <v>5.8982616970220845E-4</v>
      </c>
      <c r="SX26" s="96">
        <v>1.158457454337704E-4</v>
      </c>
      <c r="SY26" s="96">
        <v>5.6951723818134462E-4</v>
      </c>
      <c r="SZ26" s="96">
        <v>3.177179320666166E-3</v>
      </c>
      <c r="TA26" s="96">
        <v>1.8911815940400613E-3</v>
      </c>
      <c r="TB26" s="96">
        <v>1.9450115705256701E-3</v>
      </c>
      <c r="TC26" s="96">
        <v>7.1823797484918005E-4</v>
      </c>
      <c r="TD26" s="96">
        <v>6.4571913052839354E-4</v>
      </c>
      <c r="TE26" s="96">
        <v>6.2673589548924104E-4</v>
      </c>
      <c r="TF26" s="96">
        <v>1.1941706910253865E-3</v>
      </c>
      <c r="TG26" s="96">
        <v>1.9614089269378337E-4</v>
      </c>
      <c r="TH26" s="96">
        <v>4.4605860804523254E-4</v>
      </c>
      <c r="TI26" s="96">
        <v>7.0738304030464332E-4</v>
      </c>
      <c r="TJ26" s="96">
        <v>7.8079022752904883E-4</v>
      </c>
      <c r="TK26" s="96">
        <v>0.59421472395581076</v>
      </c>
      <c r="TL26" s="96">
        <v>2.3080309079808901E-3</v>
      </c>
      <c r="TM26" s="96">
        <v>4.91999688902779E-3</v>
      </c>
      <c r="TN26" s="96">
        <v>3.14635981723918E-3</v>
      </c>
      <c r="TO26" s="96">
        <v>1.9148975187107463E-3</v>
      </c>
      <c r="TP26" s="96">
        <v>1.9732010654947519E-3</v>
      </c>
      <c r="TQ26" s="96">
        <v>5.149435222101797E-3</v>
      </c>
      <c r="TR26" s="96">
        <v>6.9028654924502579E-4</v>
      </c>
      <c r="TS26" s="96">
        <v>2.0681951335888142E-3</v>
      </c>
      <c r="TT26" s="96">
        <v>9.6691430430849348E-3</v>
      </c>
      <c r="TU26" s="96">
        <v>4.2282662884600541E-3</v>
      </c>
      <c r="TV26" s="96">
        <v>5.381138532186568E-3</v>
      </c>
      <c r="TW26" s="96">
        <v>2.0447307241613379E-3</v>
      </c>
      <c r="TX26" s="96">
        <v>1.6757439976957708E-2</v>
      </c>
      <c r="TY26" s="96">
        <v>5.6496843243109976E-3</v>
      </c>
      <c r="TZ26" s="96">
        <v>2.6106295332656414E-3</v>
      </c>
      <c r="UA26" s="96">
        <v>4.042695019790675E-2</v>
      </c>
      <c r="UB26" s="96">
        <v>2.4710544985804281E-3</v>
      </c>
      <c r="UC26" s="96">
        <v>3.449947787311483E-3</v>
      </c>
      <c r="UD26" s="96">
        <v>5.3888839502902605E-4</v>
      </c>
      <c r="UE26" s="96">
        <v>3.0186901469494886E-5</v>
      </c>
      <c r="UF26" s="96">
        <v>1.1513314570962712E-3</v>
      </c>
      <c r="UG26" s="96">
        <v>3.8544049168194019E-4</v>
      </c>
      <c r="UH26" s="96">
        <v>1.5587429814123363E-3</v>
      </c>
      <c r="UI26" s="96">
        <v>7.0088865177449298E-4</v>
      </c>
      <c r="UJ26" s="96">
        <v>1.7408302433310739E-4</v>
      </c>
      <c r="UK26" s="96">
        <v>6.3859937096973041E-4</v>
      </c>
      <c r="UL26" s="96">
        <v>1.065193131045474E-3</v>
      </c>
      <c r="UM26" s="96">
        <v>1.3916347713325001E-3</v>
      </c>
      <c r="UN26" s="96">
        <v>2.3578916168340157E-3</v>
      </c>
      <c r="UO26" s="96">
        <v>9.8528936039686131E-4</v>
      </c>
      <c r="UP26" s="96">
        <v>6.9536566420448219E-4</v>
      </c>
      <c r="UQ26" s="96">
        <v>6.9515292165497813E-4</v>
      </c>
      <c r="UR26" s="96">
        <v>7.3191702712724219E-4</v>
      </c>
      <c r="US26" s="96">
        <v>6.8131966336045706E-4</v>
      </c>
      <c r="UT26" s="96">
        <v>7.3305112221580342E-4</v>
      </c>
      <c r="UU26" s="96">
        <v>4.6306287806229082E-4</v>
      </c>
      <c r="UV26" s="96">
        <v>7.7816010261056085E-4</v>
      </c>
      <c r="UW26" s="96">
        <v>2.5406824837029031E-3</v>
      </c>
      <c r="UX26" s="96">
        <v>8.4100630942949032E-4</v>
      </c>
      <c r="UY26" s="96">
        <v>1.100134975191945E-3</v>
      </c>
      <c r="UZ26" s="96">
        <v>1.0655270777071178E-3</v>
      </c>
      <c r="VA26" s="96">
        <v>8.347563507845521E-4</v>
      </c>
      <c r="VB26" s="96">
        <v>1.2527922278564611E-3</v>
      </c>
      <c r="VC26" s="96">
        <v>2.1649111675887288E-3</v>
      </c>
      <c r="VD26" s="96">
        <v>3.3770840805626352E-4</v>
      </c>
      <c r="VE26" s="96">
        <v>6.7913569480953704E-4</v>
      </c>
      <c r="VF26" s="96">
        <v>1.9964349133751204E-3</v>
      </c>
      <c r="VG26" s="96">
        <v>1.0840840802679387E-3</v>
      </c>
      <c r="VH26" s="96">
        <v>1.5514252921508239E-3</v>
      </c>
      <c r="VI26" s="96">
        <v>8.7714872449085643E-4</v>
      </c>
      <c r="VJ26" s="96">
        <v>4.2556557668372418E-3</v>
      </c>
      <c r="VK26" s="96">
        <v>1.0694626753004557E-3</v>
      </c>
      <c r="VL26" s="96">
        <v>9.8358948936803849E-4</v>
      </c>
      <c r="VM26" s="96">
        <v>4.0703165784934815E-3</v>
      </c>
      <c r="VN26" s="96">
        <v>8.4116960207168635E-4</v>
      </c>
      <c r="VO26" s="96">
        <v>7.5862526859466145E-4</v>
      </c>
    </row>
    <row r="27" spans="1:587">
      <c r="A27" s="17"/>
      <c r="B27" s="17"/>
      <c r="C27" s="17" t="s">
        <v>149</v>
      </c>
      <c r="D27" s="17" t="s">
        <v>16</v>
      </c>
      <c r="E27" s="95">
        <v>78</v>
      </c>
      <c r="F27" s="95">
        <v>10</v>
      </c>
      <c r="G27" s="95">
        <v>65</v>
      </c>
      <c r="H27" s="95">
        <v>108</v>
      </c>
      <c r="I27" s="95">
        <v>322</v>
      </c>
      <c r="J27" s="95">
        <v>543</v>
      </c>
      <c r="K27" s="95">
        <v>12</v>
      </c>
      <c r="L27" s="95">
        <v>276</v>
      </c>
      <c r="M27" s="95">
        <v>334</v>
      </c>
      <c r="N27" s="95">
        <v>240</v>
      </c>
      <c r="O27" s="95">
        <v>105</v>
      </c>
      <c r="P27" s="95">
        <v>466</v>
      </c>
      <c r="Q27" s="95">
        <v>132</v>
      </c>
      <c r="R27" s="95">
        <v>189</v>
      </c>
      <c r="S27" s="95">
        <v>107</v>
      </c>
      <c r="T27" s="95">
        <v>560</v>
      </c>
      <c r="U27" s="95">
        <v>345</v>
      </c>
      <c r="V27" s="95">
        <v>211</v>
      </c>
      <c r="W27" s="95">
        <v>707</v>
      </c>
      <c r="X27" s="95">
        <v>193</v>
      </c>
      <c r="Y27" s="95">
        <v>1334</v>
      </c>
      <c r="Z27" s="95">
        <v>10334</v>
      </c>
      <c r="AA27" s="95">
        <v>15129</v>
      </c>
      <c r="AB27" s="95">
        <v>469</v>
      </c>
      <c r="AC27" s="95">
        <v>8804</v>
      </c>
      <c r="AD27" s="95">
        <v>10944</v>
      </c>
      <c r="AE27" s="95">
        <v>106741</v>
      </c>
      <c r="AF27" s="95">
        <v>32973</v>
      </c>
      <c r="AG27" s="95">
        <v>23391</v>
      </c>
      <c r="AH27" s="95">
        <v>45813</v>
      </c>
      <c r="AI27" s="95">
        <v>20937</v>
      </c>
      <c r="AJ27" s="95">
        <v>5756</v>
      </c>
      <c r="AK27" s="95">
        <v>100</v>
      </c>
      <c r="AL27" s="95">
        <v>7063</v>
      </c>
      <c r="AM27" s="95">
        <v>6111</v>
      </c>
      <c r="AN27" s="95">
        <v>0</v>
      </c>
      <c r="AO27" s="95">
        <v>0</v>
      </c>
      <c r="AP27" s="95">
        <v>314831</v>
      </c>
      <c r="AQ27" s="95">
        <v>0</v>
      </c>
      <c r="AR27" s="95">
        <v>0</v>
      </c>
      <c r="AS27" s="95">
        <v>0</v>
      </c>
      <c r="AT27" s="95">
        <v>0</v>
      </c>
      <c r="AU27" s="95">
        <v>0</v>
      </c>
      <c r="AV27" s="95">
        <v>0</v>
      </c>
      <c r="AW27" s="95">
        <v>0</v>
      </c>
      <c r="AX27" s="95">
        <v>0</v>
      </c>
      <c r="AY27" s="95">
        <v>0</v>
      </c>
      <c r="AZ27" s="95">
        <v>0</v>
      </c>
      <c r="BA27" s="95">
        <v>0</v>
      </c>
      <c r="BB27" s="95">
        <v>0</v>
      </c>
      <c r="BC27" s="95">
        <v>0</v>
      </c>
      <c r="BD27" s="95">
        <v>0</v>
      </c>
      <c r="BE27" s="95">
        <v>0</v>
      </c>
      <c r="BF27" s="95">
        <v>0</v>
      </c>
      <c r="BG27" s="95">
        <v>0</v>
      </c>
      <c r="BH27" s="95">
        <v>0</v>
      </c>
      <c r="BI27" s="95">
        <v>0</v>
      </c>
      <c r="BJ27" s="95">
        <v>0</v>
      </c>
      <c r="BK27" s="95">
        <v>0</v>
      </c>
      <c r="BL27" s="95">
        <v>0</v>
      </c>
      <c r="BM27" s="95">
        <v>0</v>
      </c>
      <c r="BN27" s="95">
        <v>0</v>
      </c>
      <c r="BO27" s="95">
        <v>0</v>
      </c>
      <c r="BP27" s="95">
        <v>0</v>
      </c>
      <c r="BQ27" s="95">
        <v>0</v>
      </c>
      <c r="BR27" s="95">
        <v>0</v>
      </c>
      <c r="BS27" s="95">
        <v>0</v>
      </c>
      <c r="BT27" s="95">
        <v>0</v>
      </c>
      <c r="BU27" s="95">
        <v>0</v>
      </c>
      <c r="BV27" s="95">
        <v>0</v>
      </c>
      <c r="BW27" s="95">
        <v>0</v>
      </c>
      <c r="BX27" s="95">
        <v>0</v>
      </c>
      <c r="BY27" s="95">
        <v>0</v>
      </c>
      <c r="BZ27" s="95">
        <v>0</v>
      </c>
      <c r="CA27" s="95">
        <v>0</v>
      </c>
      <c r="CB27" s="95">
        <v>0</v>
      </c>
      <c r="CC27" s="95">
        <v>615733</v>
      </c>
      <c r="CD27" s="95">
        <v>0</v>
      </c>
      <c r="CE27" s="95">
        <v>0</v>
      </c>
      <c r="CF27" s="95">
        <v>0</v>
      </c>
      <c r="CG27" s="95">
        <v>0</v>
      </c>
      <c r="CH27" s="95">
        <v>0</v>
      </c>
      <c r="CI27" s="95">
        <v>2257491</v>
      </c>
      <c r="CJ27" s="95">
        <v>5472816</v>
      </c>
      <c r="CK27" s="95">
        <v>0</v>
      </c>
      <c r="CL27" s="95">
        <v>7730307</v>
      </c>
      <c r="CM27" s="95">
        <v>8346040</v>
      </c>
      <c r="CN27" s="95">
        <v>0</v>
      </c>
      <c r="CO27" s="95">
        <v>0</v>
      </c>
      <c r="CP27" s="95">
        <v>7730307</v>
      </c>
      <c r="CQ27" s="95">
        <v>8346040</v>
      </c>
      <c r="CR27" s="95">
        <v>0</v>
      </c>
      <c r="CS27" s="95">
        <v>0</v>
      </c>
      <c r="CT27" s="95">
        <v>0</v>
      </c>
      <c r="CU27" s="95">
        <v>0</v>
      </c>
      <c r="CV27" s="95">
        <v>0</v>
      </c>
      <c r="CW27" s="95">
        <v>0</v>
      </c>
      <c r="CX27" s="95">
        <v>0</v>
      </c>
      <c r="CY27" s="95">
        <v>0</v>
      </c>
      <c r="CZ27" s="95">
        <v>0</v>
      </c>
      <c r="DA27" s="95">
        <v>0</v>
      </c>
      <c r="DB27" s="95">
        <v>0</v>
      </c>
      <c r="DC27" s="95">
        <v>0</v>
      </c>
      <c r="DD27" s="95">
        <v>0</v>
      </c>
      <c r="DE27" s="95">
        <v>0</v>
      </c>
      <c r="DF27" s="95">
        <v>0</v>
      </c>
      <c r="DG27" s="95">
        <v>0</v>
      </c>
      <c r="DH27" s="95">
        <v>0</v>
      </c>
      <c r="DI27" s="95">
        <v>0</v>
      </c>
      <c r="DJ27" s="95">
        <v>0</v>
      </c>
      <c r="DK27" s="95">
        <v>0</v>
      </c>
      <c r="DL27" s="95">
        <v>0</v>
      </c>
      <c r="DM27" s="95">
        <v>0</v>
      </c>
      <c r="DN27" s="95">
        <v>7730307</v>
      </c>
      <c r="DO27" s="95">
        <v>8346040</v>
      </c>
      <c r="DP27" s="95">
        <v>0</v>
      </c>
      <c r="DQ27" s="95">
        <v>7730307</v>
      </c>
      <c r="DR27" s="95">
        <v>8346040</v>
      </c>
      <c r="DS27" s="95">
        <v>0</v>
      </c>
      <c r="DT27" s="95">
        <v>8346040</v>
      </c>
      <c r="DV27" s="96">
        <f t="shared" si="114"/>
        <v>7.6684100829761291E-4</v>
      </c>
      <c r="DW27" s="96">
        <f t="shared" si="0"/>
        <v>1.0473397570171764E-3</v>
      </c>
      <c r="DX27" s="96">
        <f t="shared" si="1"/>
        <v>5.5941407830075821E-5</v>
      </c>
      <c r="DY27" s="96">
        <f t="shared" si="2"/>
        <v>1.3028372900984366E-3</v>
      </c>
      <c r="DZ27" s="96">
        <f t="shared" si="3"/>
        <v>1.1295709033760839E-3</v>
      </c>
      <c r="EA27" s="96">
        <f t="shared" si="4"/>
        <v>1.0622585220325721E-3</v>
      </c>
      <c r="EB27" s="96">
        <f t="shared" si="5"/>
        <v>4.0447620331670486E-4</v>
      </c>
      <c r="EC27" s="96">
        <f t="shared" si="6"/>
        <v>1.3765036806511462E-3</v>
      </c>
      <c r="ED27" s="96">
        <f t="shared" si="7"/>
        <v>2.0473464183697236E-3</v>
      </c>
      <c r="EE27" s="96">
        <f t="shared" si="8"/>
        <v>1.4454609514746714E-3</v>
      </c>
      <c r="EF27" s="96">
        <f t="shared" si="9"/>
        <v>1.4069032050594919E-3</v>
      </c>
      <c r="EG27" s="96">
        <f t="shared" si="10"/>
        <v>2.0148301878634583E-3</v>
      </c>
      <c r="EH27" s="96">
        <f t="shared" si="11"/>
        <v>4.9158532543320957E-4</v>
      </c>
      <c r="EI27" s="96">
        <f t="shared" si="12"/>
        <v>5.2695999843863702E-4</v>
      </c>
      <c r="EJ27" s="96">
        <f t="shared" si="13"/>
        <v>1.968869776744888E-4</v>
      </c>
      <c r="EK27" s="96">
        <f t="shared" si="14"/>
        <v>1.8254480497043426E-3</v>
      </c>
      <c r="EL27" s="96">
        <f t="shared" si="15"/>
        <v>5.1402697673171222E-4</v>
      </c>
      <c r="EM27" s="96">
        <f t="shared" si="16"/>
        <v>3.7393578937667919E-4</v>
      </c>
      <c r="EN27" s="96">
        <f t="shared" si="17"/>
        <v>3.6459912661233261E-4</v>
      </c>
      <c r="EO27" s="96">
        <f t="shared" si="18"/>
        <v>1.4861701472309493E-4</v>
      </c>
      <c r="EP27" s="96">
        <f t="shared" si="19"/>
        <v>1.5983628163775875E-4</v>
      </c>
      <c r="EQ27" s="96">
        <f t="shared" si="20"/>
        <v>7.4175520499116408E-3</v>
      </c>
      <c r="ER27" s="96">
        <f t="shared" si="21"/>
        <v>2.3176616572452777E-2</v>
      </c>
      <c r="ES27" s="96">
        <f t="shared" si="22"/>
        <v>1.021348135985209E-3</v>
      </c>
      <c r="ET27" s="96">
        <f t="shared" si="23"/>
        <v>3.6466142507978421E-4</v>
      </c>
      <c r="EU27" s="96">
        <f t="shared" si="24"/>
        <v>9.8138049316163242E-4</v>
      </c>
      <c r="EV27" s="96">
        <f t="shared" si="25"/>
        <v>7.2179070037453105E-3</v>
      </c>
      <c r="EW27" s="96">
        <f t="shared" si="26"/>
        <v>4.367101407795196E-3</v>
      </c>
      <c r="EX27" s="96">
        <f t="shared" si="27"/>
        <v>1.0378177210337448E-3</v>
      </c>
      <c r="EY27" s="96">
        <f t="shared" si="28"/>
        <v>6.8686084220026958E-3</v>
      </c>
      <c r="EZ27" s="96">
        <f t="shared" si="29"/>
        <v>2.9733126127844348E-3</v>
      </c>
      <c r="FA27" s="96">
        <f t="shared" si="30"/>
        <v>7.907090858188606E-4</v>
      </c>
      <c r="FB27" s="96">
        <f t="shared" si="31"/>
        <v>1.69618020218468E-4</v>
      </c>
      <c r="FC27" s="96">
        <f t="shared" si="32"/>
        <v>2.7501027248833914E-4</v>
      </c>
      <c r="FD27" s="96">
        <f t="shared" si="33"/>
        <v>6.0910518053375199E-4</v>
      </c>
      <c r="FE27" s="96">
        <f t="shared" si="34"/>
        <v>0</v>
      </c>
      <c r="FF27" s="96">
        <f t="shared" si="35"/>
        <v>0</v>
      </c>
      <c r="FG27" s="96">
        <f t="shared" si="36"/>
        <v>1.0252587082315381E-2</v>
      </c>
      <c r="FH27" s="96">
        <f t="shared" si="37"/>
        <v>0</v>
      </c>
      <c r="FI27" s="96">
        <f t="shared" si="38"/>
        <v>0</v>
      </c>
      <c r="FJ27" s="96">
        <f t="shared" si="39"/>
        <v>0</v>
      </c>
      <c r="FK27" s="96">
        <f t="shared" si="40"/>
        <v>0</v>
      </c>
      <c r="FL27" s="96">
        <f t="shared" si="41"/>
        <v>0</v>
      </c>
      <c r="FM27" s="96">
        <f t="shared" si="42"/>
        <v>0</v>
      </c>
      <c r="FN27" s="96">
        <f t="shared" si="43"/>
        <v>0</v>
      </c>
      <c r="FO27" s="96">
        <f t="shared" si="44"/>
        <v>0</v>
      </c>
      <c r="FP27" s="96">
        <f t="shared" si="45"/>
        <v>0</v>
      </c>
      <c r="FQ27" s="96">
        <f t="shared" si="46"/>
        <v>0</v>
      </c>
      <c r="FR27" s="96">
        <f t="shared" si="47"/>
        <v>0</v>
      </c>
      <c r="FS27" s="96">
        <f t="shared" si="48"/>
        <v>0</v>
      </c>
      <c r="FT27" s="96">
        <f t="shared" si="49"/>
        <v>0</v>
      </c>
      <c r="FU27" s="96">
        <f t="shared" si="50"/>
        <v>0</v>
      </c>
      <c r="FV27" s="96">
        <f t="shared" si="51"/>
        <v>0</v>
      </c>
      <c r="FW27" s="96">
        <f t="shared" si="52"/>
        <v>0</v>
      </c>
      <c r="FX27" s="96">
        <f t="shared" si="53"/>
        <v>0</v>
      </c>
      <c r="FY27" s="96">
        <f t="shared" si="54"/>
        <v>0</v>
      </c>
      <c r="FZ27" s="96">
        <f t="shared" si="55"/>
        <v>0</v>
      </c>
      <c r="GA27" s="96">
        <f t="shared" si="56"/>
        <v>0</v>
      </c>
      <c r="GB27" s="96">
        <f t="shared" si="57"/>
        <v>0</v>
      </c>
      <c r="GC27" s="96">
        <f t="shared" si="58"/>
        <v>0</v>
      </c>
      <c r="GD27" s="96">
        <f t="shared" si="59"/>
        <v>0</v>
      </c>
      <c r="GE27" s="96">
        <f t="shared" si="60"/>
        <v>0</v>
      </c>
      <c r="GF27" s="96">
        <f t="shared" si="61"/>
        <v>0</v>
      </c>
      <c r="GG27" s="96">
        <f t="shared" si="62"/>
        <v>0</v>
      </c>
      <c r="GH27" s="96">
        <f t="shared" si="63"/>
        <v>0</v>
      </c>
      <c r="GI27" s="96">
        <f t="shared" si="64"/>
        <v>0</v>
      </c>
      <c r="GJ27" s="96">
        <f t="shared" si="65"/>
        <v>0</v>
      </c>
      <c r="GK27" s="96">
        <f t="shared" si="66"/>
        <v>0</v>
      </c>
      <c r="GL27" s="96">
        <f t="shared" si="67"/>
        <v>0</v>
      </c>
      <c r="GM27" s="96">
        <f t="shared" si="68"/>
        <v>0</v>
      </c>
      <c r="GN27" s="96">
        <f t="shared" si="69"/>
        <v>0</v>
      </c>
      <c r="GO27" s="96">
        <f t="shared" si="70"/>
        <v>0</v>
      </c>
      <c r="GP27" s="96">
        <f t="shared" si="71"/>
        <v>0</v>
      </c>
      <c r="GQ27" s="96">
        <f t="shared" si="72"/>
        <v>0</v>
      </c>
      <c r="GR27" s="96">
        <f t="shared" si="73"/>
        <v>0</v>
      </c>
      <c r="GS27" s="96">
        <f t="shared" si="74"/>
        <v>0</v>
      </c>
      <c r="GU27" s="96">
        <f t="shared" si="115"/>
        <v>7.6684100829761291E-4</v>
      </c>
      <c r="GV27" s="96">
        <f t="shared" si="75"/>
        <v>1.0473397570171764E-3</v>
      </c>
      <c r="GW27" s="96">
        <f t="shared" si="76"/>
        <v>5.5941407830075821E-5</v>
      </c>
      <c r="GX27" s="96">
        <f t="shared" si="77"/>
        <v>1.3028372900984366E-3</v>
      </c>
      <c r="GY27" s="96">
        <f t="shared" si="78"/>
        <v>1.1295709033760839E-3</v>
      </c>
      <c r="GZ27" s="96">
        <f t="shared" si="79"/>
        <v>1.0622585220325721E-3</v>
      </c>
      <c r="HA27" s="96">
        <f t="shared" si="80"/>
        <v>4.0447620331670486E-4</v>
      </c>
      <c r="HB27" s="96">
        <f t="shared" si="81"/>
        <v>1.3765036806511462E-3</v>
      </c>
      <c r="HC27" s="96">
        <f t="shared" si="82"/>
        <v>2.0473464183697236E-3</v>
      </c>
      <c r="HD27" s="96">
        <f t="shared" si="83"/>
        <v>1.4454609514746714E-3</v>
      </c>
      <c r="HE27" s="96">
        <f t="shared" si="84"/>
        <v>1.4069032050594919E-3</v>
      </c>
      <c r="HF27" s="96">
        <f t="shared" si="85"/>
        <v>2.0148301878634583E-3</v>
      </c>
      <c r="HG27" s="96">
        <f t="shared" si="86"/>
        <v>4.9158532543320957E-4</v>
      </c>
      <c r="HH27" s="96">
        <f t="shared" si="87"/>
        <v>5.2695999843863702E-4</v>
      </c>
      <c r="HI27" s="96">
        <f t="shared" si="88"/>
        <v>1.968869776744888E-4</v>
      </c>
      <c r="HJ27" s="96">
        <f t="shared" si="89"/>
        <v>1.8254480497043426E-3</v>
      </c>
      <c r="HK27" s="96">
        <f t="shared" si="90"/>
        <v>5.1402697673171222E-4</v>
      </c>
      <c r="HL27" s="96">
        <f t="shared" si="91"/>
        <v>3.7393578937667919E-4</v>
      </c>
      <c r="HM27" s="96">
        <f t="shared" si="92"/>
        <v>3.6459912661233261E-4</v>
      </c>
      <c r="HN27" s="96">
        <f t="shared" si="93"/>
        <v>1.4861701472309493E-4</v>
      </c>
      <c r="HO27" s="96">
        <f t="shared" si="94"/>
        <v>1.5983628163775875E-4</v>
      </c>
      <c r="HP27" s="96">
        <f t="shared" si="95"/>
        <v>7.4175520499116408E-3</v>
      </c>
      <c r="HQ27" s="96">
        <f t="shared" si="96"/>
        <v>2.3176616572452777E-2</v>
      </c>
      <c r="HR27" s="96">
        <f t="shared" si="97"/>
        <v>1.021348135985209E-3</v>
      </c>
      <c r="HS27" s="96">
        <f t="shared" si="98"/>
        <v>3.6466142507978421E-4</v>
      </c>
      <c r="HT27" s="96">
        <f t="shared" si="99"/>
        <v>9.8138049316163242E-4</v>
      </c>
      <c r="HU27" s="96">
        <f t="shared" si="100"/>
        <v>7.2179070037453105E-3</v>
      </c>
      <c r="HV27" s="96">
        <f t="shared" si="101"/>
        <v>4.367101407795196E-3</v>
      </c>
      <c r="HW27" s="96">
        <f t="shared" si="102"/>
        <v>1.0378177210337448E-3</v>
      </c>
      <c r="HX27" s="96">
        <f t="shared" si="103"/>
        <v>6.8686084220026958E-3</v>
      </c>
      <c r="HY27" s="96">
        <f t="shared" si="104"/>
        <v>2.9733126127844348E-3</v>
      </c>
      <c r="HZ27" s="96">
        <f t="shared" si="105"/>
        <v>7.907090858188606E-4</v>
      </c>
      <c r="IA27" s="96">
        <f t="shared" si="106"/>
        <v>1.69618020218468E-4</v>
      </c>
      <c r="IB27" s="96">
        <f t="shared" si="107"/>
        <v>2.7501027248833914E-4</v>
      </c>
      <c r="IC27" s="96">
        <f t="shared" si="108"/>
        <v>6.0910518053375199E-4</v>
      </c>
      <c r="ID27" s="96">
        <f t="shared" si="109"/>
        <v>0</v>
      </c>
      <c r="IE27" s="96">
        <f t="shared" si="110"/>
        <v>0</v>
      </c>
      <c r="IF27" s="96">
        <f t="shared" si="111"/>
        <v>1.0252587082315381E-2</v>
      </c>
      <c r="IG27" s="1">
        <v>0</v>
      </c>
      <c r="IH27" s="1">
        <v>0</v>
      </c>
      <c r="II27" s="1">
        <v>0</v>
      </c>
      <c r="IJ27" s="1">
        <v>0</v>
      </c>
      <c r="IK27" s="1">
        <v>0</v>
      </c>
      <c r="IL27" s="1">
        <v>0</v>
      </c>
      <c r="IM27" s="1">
        <v>0</v>
      </c>
      <c r="IN27" s="1">
        <v>0</v>
      </c>
      <c r="IO27" s="1">
        <v>0</v>
      </c>
      <c r="IP27" s="1">
        <v>0</v>
      </c>
      <c r="IQ27" s="1">
        <v>0</v>
      </c>
      <c r="IR27" s="1">
        <v>0</v>
      </c>
      <c r="IS27" s="1">
        <v>0</v>
      </c>
      <c r="IT27" s="1">
        <v>0</v>
      </c>
      <c r="IU27" s="1">
        <v>0</v>
      </c>
      <c r="IV27" s="1">
        <v>0</v>
      </c>
      <c r="IW27" s="1">
        <v>0</v>
      </c>
      <c r="IX27" s="1">
        <v>0</v>
      </c>
      <c r="IY27" s="1">
        <v>0</v>
      </c>
      <c r="IZ27" s="1">
        <v>0</v>
      </c>
      <c r="JA27" s="1">
        <v>0</v>
      </c>
      <c r="JB27" s="1">
        <v>0</v>
      </c>
      <c r="JC27" s="1">
        <v>0</v>
      </c>
      <c r="JD27" s="1">
        <v>0</v>
      </c>
      <c r="JE27" s="1">
        <v>0</v>
      </c>
      <c r="JF27" s="1">
        <v>0</v>
      </c>
      <c r="JG27" s="1">
        <v>0</v>
      </c>
      <c r="JH27" s="1">
        <v>0</v>
      </c>
      <c r="JI27" s="1">
        <v>0</v>
      </c>
      <c r="JJ27" s="1">
        <v>0</v>
      </c>
      <c r="JK27" s="1">
        <v>0</v>
      </c>
      <c r="JL27" s="1">
        <v>0</v>
      </c>
      <c r="JM27" s="1">
        <v>0</v>
      </c>
      <c r="JN27" s="1">
        <v>0</v>
      </c>
      <c r="JO27" s="1">
        <v>0</v>
      </c>
      <c r="JP27" s="1">
        <v>0</v>
      </c>
      <c r="JQ27" s="1">
        <v>0</v>
      </c>
      <c r="JR27" s="1">
        <v>0</v>
      </c>
      <c r="JT27" s="25">
        <v>0</v>
      </c>
      <c r="JU27" s="25">
        <v>0</v>
      </c>
      <c r="JV27" s="25">
        <v>0</v>
      </c>
      <c r="JW27" s="25">
        <v>0</v>
      </c>
      <c r="JX27" s="25">
        <v>0</v>
      </c>
      <c r="JY27" s="25">
        <v>0</v>
      </c>
      <c r="JZ27" s="25">
        <v>0</v>
      </c>
      <c r="KA27" s="25">
        <v>0</v>
      </c>
      <c r="KB27" s="25">
        <v>0</v>
      </c>
      <c r="KC27" s="25">
        <v>0</v>
      </c>
      <c r="KD27" s="25">
        <v>0</v>
      </c>
      <c r="KE27" s="25">
        <v>0</v>
      </c>
      <c r="KF27" s="25">
        <v>0</v>
      </c>
      <c r="KG27" s="25">
        <v>0</v>
      </c>
      <c r="KH27" s="25">
        <v>0</v>
      </c>
      <c r="KI27" s="25">
        <v>0</v>
      </c>
      <c r="KJ27" s="25">
        <v>0</v>
      </c>
      <c r="KK27" s="25">
        <v>0</v>
      </c>
      <c r="KL27" s="25">
        <v>0</v>
      </c>
      <c r="KM27" s="25">
        <v>0</v>
      </c>
      <c r="KN27" s="25">
        <v>1</v>
      </c>
      <c r="KO27" s="25">
        <v>0</v>
      </c>
      <c r="KP27" s="25">
        <v>0</v>
      </c>
      <c r="KQ27" s="25">
        <v>0</v>
      </c>
      <c r="KR27" s="25">
        <v>0</v>
      </c>
      <c r="KS27" s="25">
        <v>0</v>
      </c>
      <c r="KT27" s="25">
        <v>0</v>
      </c>
      <c r="KU27" s="25">
        <v>0</v>
      </c>
      <c r="KV27" s="25">
        <v>0</v>
      </c>
      <c r="KW27" s="25">
        <v>0</v>
      </c>
      <c r="KX27" s="25">
        <v>0</v>
      </c>
      <c r="KY27" s="25">
        <v>0</v>
      </c>
      <c r="KZ27" s="25">
        <v>0</v>
      </c>
      <c r="LA27" s="25">
        <v>0</v>
      </c>
      <c r="LB27" s="25">
        <v>0</v>
      </c>
      <c r="LC27" s="25">
        <v>0</v>
      </c>
      <c r="LD27" s="25">
        <v>0</v>
      </c>
      <c r="LE27" s="25">
        <v>0</v>
      </c>
      <c r="LF27" s="25">
        <v>0</v>
      </c>
      <c r="LG27" s="25">
        <v>0</v>
      </c>
      <c r="LH27" s="25">
        <v>0</v>
      </c>
      <c r="LI27" s="25">
        <v>0</v>
      </c>
      <c r="LJ27" s="25">
        <v>0</v>
      </c>
      <c r="LK27" s="25">
        <v>0</v>
      </c>
      <c r="LL27" s="25">
        <v>0</v>
      </c>
      <c r="LM27" s="25">
        <v>0</v>
      </c>
      <c r="LN27" s="25">
        <v>0</v>
      </c>
      <c r="LO27" s="25">
        <v>0</v>
      </c>
      <c r="LP27" s="25">
        <v>0</v>
      </c>
      <c r="LQ27" s="25">
        <v>0</v>
      </c>
      <c r="LR27" s="25">
        <v>0</v>
      </c>
      <c r="LS27" s="25">
        <v>0</v>
      </c>
      <c r="LT27" s="25">
        <v>0</v>
      </c>
      <c r="LU27" s="25">
        <v>0</v>
      </c>
      <c r="LV27" s="25">
        <v>0</v>
      </c>
      <c r="LW27" s="25">
        <v>0</v>
      </c>
      <c r="LX27" s="25">
        <v>0</v>
      </c>
      <c r="LY27" s="25">
        <v>0</v>
      </c>
      <c r="LZ27" s="25">
        <v>0</v>
      </c>
      <c r="MA27" s="25">
        <v>0</v>
      </c>
      <c r="MB27" s="25">
        <v>0</v>
      </c>
      <c r="MC27" s="25">
        <v>0</v>
      </c>
      <c r="MD27" s="25">
        <v>0</v>
      </c>
      <c r="ME27" s="25">
        <v>0</v>
      </c>
      <c r="MF27" s="25">
        <v>0</v>
      </c>
      <c r="MG27" s="25">
        <v>0</v>
      </c>
      <c r="MH27" s="25">
        <v>0</v>
      </c>
      <c r="MI27" s="25">
        <v>0</v>
      </c>
      <c r="MJ27" s="25">
        <v>0</v>
      </c>
      <c r="MK27" s="25">
        <v>0</v>
      </c>
      <c r="ML27" s="25">
        <v>0</v>
      </c>
      <c r="MM27" s="25">
        <v>0</v>
      </c>
      <c r="MN27" s="25">
        <v>0</v>
      </c>
      <c r="MO27" s="25">
        <v>0</v>
      </c>
      <c r="MP27" s="25">
        <v>0</v>
      </c>
      <c r="MQ27" s="25">
        <v>0</v>
      </c>
      <c r="MS27" s="1">
        <f t="shared" si="116"/>
        <v>0</v>
      </c>
      <c r="MT27" s="1">
        <f t="shared" si="117"/>
        <v>0</v>
      </c>
      <c r="MU27" s="1">
        <f t="shared" si="118"/>
        <v>0</v>
      </c>
      <c r="MV27" s="1">
        <f t="shared" si="119"/>
        <v>0</v>
      </c>
      <c r="MW27" s="1">
        <f t="shared" si="120"/>
        <v>0</v>
      </c>
      <c r="MX27" s="1">
        <f t="shared" si="121"/>
        <v>0</v>
      </c>
      <c r="MY27" s="1">
        <f t="shared" si="122"/>
        <v>0</v>
      </c>
      <c r="MZ27" s="1">
        <f t="shared" si="123"/>
        <v>0</v>
      </c>
      <c r="NA27" s="1">
        <f t="shared" si="124"/>
        <v>0</v>
      </c>
      <c r="NB27" s="1">
        <f t="shared" si="125"/>
        <v>0</v>
      </c>
      <c r="NC27" s="1">
        <f t="shared" si="126"/>
        <v>0</v>
      </c>
      <c r="ND27" s="1">
        <f t="shared" si="127"/>
        <v>0</v>
      </c>
      <c r="NE27" s="1">
        <f t="shared" si="128"/>
        <v>0</v>
      </c>
      <c r="NF27" s="1">
        <f t="shared" si="129"/>
        <v>0</v>
      </c>
      <c r="NG27" s="1">
        <f t="shared" si="130"/>
        <v>0</v>
      </c>
      <c r="NH27" s="1">
        <f t="shared" si="131"/>
        <v>0</v>
      </c>
      <c r="NI27" s="1">
        <f t="shared" si="132"/>
        <v>0</v>
      </c>
      <c r="NJ27" s="1">
        <f t="shared" si="133"/>
        <v>0</v>
      </c>
      <c r="NK27" s="1">
        <f t="shared" si="134"/>
        <v>0</v>
      </c>
      <c r="NL27" s="1">
        <f t="shared" si="135"/>
        <v>0</v>
      </c>
      <c r="NM27" s="1">
        <f t="shared" si="136"/>
        <v>0</v>
      </c>
      <c r="NN27" s="1">
        <f t="shared" si="137"/>
        <v>0</v>
      </c>
      <c r="NO27" s="1">
        <f t="shared" si="138"/>
        <v>0</v>
      </c>
      <c r="NP27" s="1">
        <f t="shared" si="139"/>
        <v>0</v>
      </c>
      <c r="NQ27" s="1">
        <f t="shared" si="140"/>
        <v>0</v>
      </c>
      <c r="NR27" s="1">
        <f t="shared" si="141"/>
        <v>0</v>
      </c>
      <c r="NS27" s="1">
        <f t="shared" si="142"/>
        <v>0</v>
      </c>
      <c r="NT27" s="1">
        <f t="shared" si="143"/>
        <v>0</v>
      </c>
      <c r="NU27" s="1">
        <f t="shared" si="144"/>
        <v>0</v>
      </c>
      <c r="NV27" s="1">
        <f t="shared" si="145"/>
        <v>0</v>
      </c>
      <c r="NW27" s="1">
        <f t="shared" si="146"/>
        <v>0</v>
      </c>
      <c r="NX27" s="1">
        <f t="shared" si="147"/>
        <v>0</v>
      </c>
      <c r="NY27" s="1">
        <f t="shared" si="148"/>
        <v>0</v>
      </c>
      <c r="NZ27" s="1">
        <f t="shared" si="149"/>
        <v>0</v>
      </c>
      <c r="OA27" s="1">
        <f t="shared" si="150"/>
        <v>0</v>
      </c>
      <c r="OB27" s="1">
        <f t="shared" si="151"/>
        <v>0</v>
      </c>
      <c r="OC27" s="1">
        <f t="shared" si="152"/>
        <v>0</v>
      </c>
      <c r="OD27" s="1">
        <f t="shared" si="153"/>
        <v>0</v>
      </c>
      <c r="OE27" s="1">
        <f t="shared" si="154"/>
        <v>0</v>
      </c>
      <c r="OF27" s="1">
        <f t="shared" si="155"/>
        <v>0</v>
      </c>
      <c r="OG27" s="1">
        <f t="shared" si="156"/>
        <v>0</v>
      </c>
      <c r="OH27" s="1">
        <f t="shared" si="157"/>
        <v>0</v>
      </c>
      <c r="OI27" s="1">
        <f t="shared" si="158"/>
        <v>0</v>
      </c>
      <c r="OJ27" s="1">
        <f t="shared" si="159"/>
        <v>0</v>
      </c>
      <c r="OK27" s="1">
        <f t="shared" si="160"/>
        <v>0</v>
      </c>
      <c r="OL27" s="1">
        <f t="shared" si="161"/>
        <v>0</v>
      </c>
      <c r="OM27" s="1">
        <f t="shared" si="162"/>
        <v>0</v>
      </c>
      <c r="ON27" s="1">
        <f t="shared" si="163"/>
        <v>0</v>
      </c>
      <c r="OO27" s="1">
        <f t="shared" si="164"/>
        <v>0</v>
      </c>
      <c r="OP27" s="1">
        <f t="shared" si="165"/>
        <v>0</v>
      </c>
      <c r="OQ27" s="1">
        <f t="shared" si="166"/>
        <v>0</v>
      </c>
      <c r="OR27" s="1">
        <f t="shared" si="167"/>
        <v>0</v>
      </c>
      <c r="OS27" s="1">
        <f t="shared" si="168"/>
        <v>0</v>
      </c>
      <c r="OT27" s="1">
        <f t="shared" si="169"/>
        <v>0</v>
      </c>
      <c r="OU27" s="1">
        <f t="shared" si="170"/>
        <v>0</v>
      </c>
      <c r="OV27" s="1">
        <f t="shared" si="171"/>
        <v>0</v>
      </c>
      <c r="OW27" s="1">
        <f t="shared" si="172"/>
        <v>0</v>
      </c>
      <c r="OX27" s="1">
        <f t="shared" si="173"/>
        <v>0</v>
      </c>
      <c r="OY27" s="1">
        <f t="shared" si="174"/>
        <v>0</v>
      </c>
      <c r="OZ27" s="1">
        <f t="shared" si="175"/>
        <v>0</v>
      </c>
      <c r="PA27" s="1">
        <f t="shared" si="176"/>
        <v>0</v>
      </c>
      <c r="PB27" s="1">
        <f t="shared" si="177"/>
        <v>0</v>
      </c>
      <c r="PC27" s="1">
        <f t="shared" si="178"/>
        <v>0</v>
      </c>
      <c r="PD27" s="1">
        <f t="shared" si="179"/>
        <v>0</v>
      </c>
      <c r="PE27" s="1">
        <f t="shared" si="180"/>
        <v>0</v>
      </c>
      <c r="PF27" s="1">
        <f t="shared" si="181"/>
        <v>0</v>
      </c>
      <c r="PG27" s="1">
        <f t="shared" si="182"/>
        <v>0</v>
      </c>
      <c r="PH27" s="1">
        <f t="shared" si="183"/>
        <v>0</v>
      </c>
      <c r="PI27" s="1">
        <f t="shared" si="184"/>
        <v>0</v>
      </c>
      <c r="PJ27" s="1">
        <f t="shared" si="185"/>
        <v>0</v>
      </c>
      <c r="PK27" s="1">
        <f t="shared" si="186"/>
        <v>0</v>
      </c>
      <c r="PL27" s="1">
        <f t="shared" si="187"/>
        <v>0</v>
      </c>
      <c r="PM27" s="1">
        <f t="shared" si="188"/>
        <v>0</v>
      </c>
      <c r="PN27" s="1">
        <f t="shared" si="189"/>
        <v>0</v>
      </c>
      <c r="PO27" s="1">
        <f t="shared" si="190"/>
        <v>0</v>
      </c>
      <c r="PP27" s="1">
        <f t="shared" si="191"/>
        <v>0</v>
      </c>
      <c r="PR27" s="96">
        <v>1.5287850650531579E-3</v>
      </c>
      <c r="PS27" s="96">
        <v>3.7292262149310417E-3</v>
      </c>
      <c r="PT27" s="96">
        <v>1.2014985222412729E-3</v>
      </c>
      <c r="PU27" s="96">
        <v>2.4852322131204362E-3</v>
      </c>
      <c r="PV27" s="96">
        <v>2.2367777669210129E-3</v>
      </c>
      <c r="PW27" s="96">
        <v>2.0395278524461139E-3</v>
      </c>
      <c r="PX27" s="96">
        <v>1.1708067076081205E-3</v>
      </c>
      <c r="PY27" s="96">
        <v>2.3134881636929301E-3</v>
      </c>
      <c r="PZ27" s="96">
        <v>3.2222809978318841E-3</v>
      </c>
      <c r="QA27" s="96">
        <v>2.108671446658549E-3</v>
      </c>
      <c r="QB27" s="96">
        <v>2.1287794750553478E-3</v>
      </c>
      <c r="QC27" s="96">
        <v>3.100602687207416E-3</v>
      </c>
      <c r="QD27" s="96">
        <v>1.4285137723407258E-3</v>
      </c>
      <c r="QE27" s="96">
        <v>1.4919007782529848E-3</v>
      </c>
      <c r="QF27" s="96">
        <v>1.2223134363097861E-3</v>
      </c>
      <c r="QG27" s="96">
        <v>2.7090385423588765E-3</v>
      </c>
      <c r="QH27" s="96">
        <v>1.2212426704632129E-3</v>
      </c>
      <c r="QI27" s="96">
        <v>1.1937408540721669E-3</v>
      </c>
      <c r="QJ27" s="96">
        <v>1.1419428761971612E-3</v>
      </c>
      <c r="QK27" s="96">
        <v>1.5953357649604967E-3</v>
      </c>
      <c r="QL27" s="96">
        <v>1.0011937191136229</v>
      </c>
      <c r="QM27" s="96">
        <v>8.3926817595771173E-3</v>
      </c>
      <c r="QN27" s="96">
        <v>2.5754578636163459E-2</v>
      </c>
      <c r="QO27" s="96">
        <v>2.1694769784731407E-3</v>
      </c>
      <c r="QP27" s="96">
        <v>2.3581178383311483E-3</v>
      </c>
      <c r="QQ27" s="96">
        <v>2.6500723549127436E-3</v>
      </c>
      <c r="QR27" s="96">
        <v>7.9111825821203269E-3</v>
      </c>
      <c r="QS27" s="96">
        <v>6.1078893778911854E-3</v>
      </c>
      <c r="QT27" s="96">
        <v>2.6363392584143569E-3</v>
      </c>
      <c r="QU27" s="96">
        <v>7.6707444805449521E-3</v>
      </c>
      <c r="QV27" s="96">
        <v>4.2713181110990419E-3</v>
      </c>
      <c r="QW27" s="96">
        <v>1.9703943792967688E-3</v>
      </c>
      <c r="QX27" s="96">
        <v>2.4054024519647192E-3</v>
      </c>
      <c r="QY27" s="96">
        <v>1.7691869198041567E-3</v>
      </c>
      <c r="QZ27" s="96">
        <v>2.2919575363966613E-3</v>
      </c>
      <c r="RA27" s="96">
        <v>8.8181092227914901E-4</v>
      </c>
      <c r="RB27" s="96">
        <v>2.2122858427520969E-3</v>
      </c>
      <c r="RC27" s="96">
        <v>1.1279896350416336E-2</v>
      </c>
      <c r="RD27" s="96">
        <v>3.6010511423199224E-4</v>
      </c>
      <c r="RE27" s="96">
        <v>8.4290636051785985E-4</v>
      </c>
      <c r="RF27" s="96">
        <v>5.8693081032380517E-4</v>
      </c>
      <c r="RG27" s="96">
        <v>6.028030632054777E-4</v>
      </c>
      <c r="RH27" s="96">
        <v>5.6486348632289458E-4</v>
      </c>
      <c r="RI27" s="96">
        <v>4.9422885453863808E-4</v>
      </c>
      <c r="RJ27" s="96">
        <v>1.5446280834077307E-4</v>
      </c>
      <c r="RK27" s="96">
        <v>4.9065470093739166E-4</v>
      </c>
      <c r="RL27" s="96">
        <v>4.4880844679995047E-4</v>
      </c>
      <c r="RM27" s="96">
        <v>2.9204392893728313E-4</v>
      </c>
      <c r="RN27" s="96">
        <v>3.993238357853624E-4</v>
      </c>
      <c r="RO27" s="96">
        <v>4.9322923896359661E-4</v>
      </c>
      <c r="RP27" s="96">
        <v>4.8158946151902697E-4</v>
      </c>
      <c r="RQ27" s="96">
        <v>5.0176152205553875E-4</v>
      </c>
      <c r="RR27" s="96">
        <v>5.3801639373882756E-4</v>
      </c>
      <c r="RS27" s="96">
        <v>4.9490314751274354E-4</v>
      </c>
      <c r="RT27" s="96">
        <v>4.3957534971054871E-4</v>
      </c>
      <c r="RU27" s="96">
        <v>5.2245523686692149E-4</v>
      </c>
      <c r="RV27" s="96">
        <v>5.1133717086072395E-4</v>
      </c>
      <c r="RW27" s="96">
        <v>8.563133678694307E-4</v>
      </c>
      <c r="RX27" s="96">
        <v>5.1541924149584007E-4</v>
      </c>
      <c r="RY27" s="96">
        <v>3.6914094303033823E-4</v>
      </c>
      <c r="RZ27" s="96">
        <v>3.3303016830554951E-4</v>
      </c>
      <c r="SA27" s="96">
        <v>5.0972784758499348E-4</v>
      </c>
      <c r="SB27" s="96">
        <v>9.6771770206258915E-4</v>
      </c>
      <c r="SC27" s="96">
        <v>9.3458211711027546E-4</v>
      </c>
      <c r="SD27" s="96">
        <v>2.2984266545690815E-4</v>
      </c>
      <c r="SE27" s="96">
        <v>5.3148698197376116E-4</v>
      </c>
      <c r="SF27" s="96">
        <v>8.6775505349067706E-4</v>
      </c>
      <c r="SG27" s="96">
        <v>2.0460783780208193E-4</v>
      </c>
      <c r="SH27" s="96">
        <v>3.5826426905855203E-4</v>
      </c>
      <c r="SI27" s="96">
        <v>5.9790499530001364E-4</v>
      </c>
      <c r="SJ27" s="96">
        <v>1.06064361850125E-3</v>
      </c>
      <c r="SK27" s="96">
        <v>6.7498926065174029E-4</v>
      </c>
      <c r="SL27" s="96">
        <v>7.1183358596036165E-4</v>
      </c>
      <c r="SM27" s="96">
        <v>6.7112465408236243E-4</v>
      </c>
      <c r="SN27" s="96">
        <v>3.1107432494710356E-4</v>
      </c>
      <c r="SO27" s="96">
        <v>2.5444826782845023E-4</v>
      </c>
      <c r="SR27" s="96">
        <v>6.3588517272278734E-4</v>
      </c>
      <c r="SS27" s="96">
        <v>3.6374417254590899E-5</v>
      </c>
      <c r="ST27" s="96">
        <v>5.4213459284793133E-4</v>
      </c>
      <c r="SU27" s="96">
        <v>1.7948747408276167E-4</v>
      </c>
      <c r="SV27" s="96">
        <v>5.4321608076346093E-4</v>
      </c>
      <c r="SW27" s="96">
        <v>3.895373440260736E-4</v>
      </c>
      <c r="SX27" s="96">
        <v>1.2859309176564411E-4</v>
      </c>
      <c r="SY27" s="96">
        <v>6.870541237299463E-4</v>
      </c>
      <c r="SZ27" s="96">
        <v>2.1156718353853693E-3</v>
      </c>
      <c r="TA27" s="96">
        <v>1.5534214511763499E-3</v>
      </c>
      <c r="TB27" s="96">
        <v>1.9382365744004772E-4</v>
      </c>
      <c r="TC27" s="96">
        <v>1.1332985994497058E-3</v>
      </c>
      <c r="TD27" s="96">
        <v>6.5138514511426304E-4</v>
      </c>
      <c r="TE27" s="96">
        <v>4.8906389670614269E-4</v>
      </c>
      <c r="TF27" s="96">
        <v>3.8841647092407848E-4</v>
      </c>
      <c r="TG27" s="96">
        <v>3.0520638063822025E-4</v>
      </c>
      <c r="TH27" s="96">
        <v>3.3947984296671071E-4</v>
      </c>
      <c r="TI27" s="96">
        <v>2.940360206454372E-4</v>
      </c>
      <c r="TJ27" s="96">
        <v>6.1831248551187049E-4</v>
      </c>
      <c r="TK27" s="96">
        <v>9.3227695286861941E-4</v>
      </c>
      <c r="TL27" s="96">
        <v>1.0011937191136229</v>
      </c>
      <c r="TM27" s="96">
        <v>8.3924105539294105E-3</v>
      </c>
      <c r="TN27" s="96">
        <v>2.5741836700236182E-2</v>
      </c>
      <c r="TO27" s="96">
        <v>2.1691738002592351E-3</v>
      </c>
      <c r="TP27" s="96">
        <v>2.3236614244651751E-3</v>
      </c>
      <c r="TQ27" s="96">
        <v>2.5291206892513645E-3</v>
      </c>
      <c r="TR27" s="96">
        <v>7.9109692266817449E-3</v>
      </c>
      <c r="TS27" s="96">
        <v>5.5598175606108059E-3</v>
      </c>
      <c r="TT27" s="96">
        <v>2.5249449494015195E-3</v>
      </c>
      <c r="TU27" s="96">
        <v>7.6707444805449521E-3</v>
      </c>
      <c r="TV27" s="96">
        <v>4.1677473691429223E-3</v>
      </c>
      <c r="TW27" s="96">
        <v>1.9701913373358637E-3</v>
      </c>
      <c r="TX27" s="96">
        <v>2.2930949857233522E-3</v>
      </c>
      <c r="TY27" s="96">
        <v>1.6994958883889231E-3</v>
      </c>
      <c r="TZ27" s="96">
        <v>2.2357347693246327E-3</v>
      </c>
      <c r="UA27" s="96">
        <v>8.8181092227914901E-4</v>
      </c>
      <c r="UB27" s="96">
        <v>2.1916493066205674E-3</v>
      </c>
      <c r="UC27" s="96">
        <v>1.1279896350416336E-2</v>
      </c>
      <c r="UD27" s="96">
        <v>2.9343135584945491E-4</v>
      </c>
      <c r="UE27" s="96">
        <v>3.0573563320182344E-5</v>
      </c>
      <c r="UF27" s="96">
        <v>4.8089663162479898E-4</v>
      </c>
      <c r="UG27" s="96">
        <v>2.2147510260431358E-4</v>
      </c>
      <c r="UH27" s="96">
        <v>4.5790544031425152E-4</v>
      </c>
      <c r="UI27" s="96">
        <v>3.631741029561207E-4</v>
      </c>
      <c r="UJ27" s="96">
        <v>1.2618237832608741E-4</v>
      </c>
      <c r="UK27" s="96">
        <v>4.2101556114861971E-4</v>
      </c>
      <c r="UL27" s="96">
        <v>3.9274685343327562E-4</v>
      </c>
      <c r="UM27" s="96">
        <v>2.7968778939962648E-4</v>
      </c>
      <c r="UN27" s="96">
        <v>2.5388749256645415E-4</v>
      </c>
      <c r="UO27" s="96">
        <v>4.420574410888339E-4</v>
      </c>
      <c r="UP27" s="96">
        <v>3.928931184159975E-4</v>
      </c>
      <c r="UQ27" s="96">
        <v>4.1672279547278352E-4</v>
      </c>
      <c r="UR27" s="96">
        <v>3.6272456664891131E-4</v>
      </c>
      <c r="US27" s="96">
        <v>3.0244221259384204E-4</v>
      </c>
      <c r="UT27" s="96">
        <v>2.9365938139875827E-4</v>
      </c>
      <c r="UU27" s="96">
        <v>1.8282953114215423E-4</v>
      </c>
      <c r="UV27" s="96">
        <v>4.5534496220295706E-4</v>
      </c>
      <c r="UW27" s="96">
        <v>5.9399876049787679E-4</v>
      </c>
      <c r="UX27" s="96">
        <v>5.1541924149584007E-4</v>
      </c>
      <c r="UY27" s="96">
        <v>3.6911204436760339E-4</v>
      </c>
      <c r="UZ27" s="96">
        <v>3.3292436684709964E-4</v>
      </c>
      <c r="VA27" s="96">
        <v>5.096978319805381E-4</v>
      </c>
      <c r="VB27" s="96">
        <v>9.6664455257001157E-4</v>
      </c>
      <c r="VC27" s="96">
        <v>8.9286140813163114E-4</v>
      </c>
      <c r="VD27" s="96">
        <v>2.2983770912101252E-4</v>
      </c>
      <c r="VE27" s="96">
        <v>4.9255939032872577E-4</v>
      </c>
      <c r="VF27" s="96">
        <v>8.0953834105843329E-4</v>
      </c>
      <c r="VG27" s="96">
        <v>2.0460783780208193E-4</v>
      </c>
      <c r="VH27" s="96">
        <v>3.4017096307533995E-4</v>
      </c>
      <c r="VI27" s="96">
        <v>5.9787702826434022E-4</v>
      </c>
      <c r="VJ27" s="96">
        <v>1.0323479667757054E-3</v>
      </c>
      <c r="VK27" s="96">
        <v>6.3284927104966296E-4</v>
      </c>
      <c r="VL27" s="96">
        <v>6.9527047643890439E-4</v>
      </c>
      <c r="VM27" s="96">
        <v>6.7112465408236243E-4</v>
      </c>
      <c r="VN27" s="96">
        <v>3.0766891282470806E-4</v>
      </c>
      <c r="VO27" s="96">
        <v>2.5444826782845023E-4</v>
      </c>
    </row>
    <row r="28" spans="1:587">
      <c r="A28" s="17"/>
      <c r="B28" s="17"/>
      <c r="C28" s="17" t="s">
        <v>150</v>
      </c>
      <c r="D28" s="17" t="s">
        <v>17</v>
      </c>
      <c r="E28" s="95">
        <v>404</v>
      </c>
      <c r="F28" s="95">
        <v>125</v>
      </c>
      <c r="G28" s="95">
        <v>7382</v>
      </c>
      <c r="H28" s="95">
        <v>644</v>
      </c>
      <c r="I28" s="95">
        <v>1751</v>
      </c>
      <c r="J28" s="95">
        <v>3002</v>
      </c>
      <c r="K28" s="95">
        <v>307</v>
      </c>
      <c r="L28" s="95">
        <v>3443</v>
      </c>
      <c r="M28" s="95">
        <v>2985</v>
      </c>
      <c r="N28" s="95">
        <v>2720</v>
      </c>
      <c r="O28" s="95">
        <v>1141</v>
      </c>
      <c r="P28" s="95">
        <v>2838</v>
      </c>
      <c r="Q28" s="95">
        <v>1205</v>
      </c>
      <c r="R28" s="95">
        <v>1191</v>
      </c>
      <c r="S28" s="95">
        <v>1864</v>
      </c>
      <c r="T28" s="95">
        <v>2294</v>
      </c>
      <c r="U28" s="95">
        <v>1432</v>
      </c>
      <c r="V28" s="95">
        <v>967</v>
      </c>
      <c r="W28" s="95">
        <v>12506</v>
      </c>
      <c r="X28" s="95">
        <v>6741</v>
      </c>
      <c r="Y28" s="95">
        <v>11872</v>
      </c>
      <c r="Z28" s="95">
        <v>30808</v>
      </c>
      <c r="AA28" s="95">
        <v>11500</v>
      </c>
      <c r="AB28" s="95">
        <v>9361</v>
      </c>
      <c r="AC28" s="95">
        <v>127381</v>
      </c>
      <c r="AD28" s="95">
        <v>25843</v>
      </c>
      <c r="AE28" s="95">
        <v>24485</v>
      </c>
      <c r="AF28" s="95">
        <v>49356</v>
      </c>
      <c r="AG28" s="95">
        <v>33727</v>
      </c>
      <c r="AH28" s="95">
        <v>46954</v>
      </c>
      <c r="AI28" s="95">
        <v>59193</v>
      </c>
      <c r="AJ28" s="95">
        <v>44459</v>
      </c>
      <c r="AK28" s="95">
        <v>1605</v>
      </c>
      <c r="AL28" s="95">
        <v>73362</v>
      </c>
      <c r="AM28" s="95">
        <v>186023</v>
      </c>
      <c r="AN28" s="95">
        <v>0</v>
      </c>
      <c r="AO28" s="95">
        <v>1222</v>
      </c>
      <c r="AP28" s="95">
        <v>148998</v>
      </c>
      <c r="AQ28" s="95">
        <v>0</v>
      </c>
      <c r="AR28" s="95">
        <v>0</v>
      </c>
      <c r="AS28" s="95">
        <v>0</v>
      </c>
      <c r="AT28" s="95">
        <v>0</v>
      </c>
      <c r="AU28" s="95">
        <v>0</v>
      </c>
      <c r="AV28" s="95">
        <v>0</v>
      </c>
      <c r="AW28" s="95">
        <v>0</v>
      </c>
      <c r="AX28" s="95">
        <v>0</v>
      </c>
      <c r="AY28" s="95">
        <v>0</v>
      </c>
      <c r="AZ28" s="95">
        <v>0</v>
      </c>
      <c r="BA28" s="95">
        <v>0</v>
      </c>
      <c r="BB28" s="95">
        <v>0</v>
      </c>
      <c r="BC28" s="95">
        <v>0</v>
      </c>
      <c r="BD28" s="95">
        <v>0</v>
      </c>
      <c r="BE28" s="95">
        <v>0</v>
      </c>
      <c r="BF28" s="95">
        <v>0</v>
      </c>
      <c r="BG28" s="95">
        <v>0</v>
      </c>
      <c r="BH28" s="95">
        <v>0</v>
      </c>
      <c r="BI28" s="95">
        <v>0</v>
      </c>
      <c r="BJ28" s="95">
        <v>0</v>
      </c>
      <c r="BK28" s="95">
        <v>0</v>
      </c>
      <c r="BL28" s="95">
        <v>0</v>
      </c>
      <c r="BM28" s="95">
        <v>0</v>
      </c>
      <c r="BN28" s="95">
        <v>0</v>
      </c>
      <c r="BO28" s="95">
        <v>0</v>
      </c>
      <c r="BP28" s="95">
        <v>0</v>
      </c>
      <c r="BQ28" s="95">
        <v>0</v>
      </c>
      <c r="BR28" s="95">
        <v>0</v>
      </c>
      <c r="BS28" s="95">
        <v>0</v>
      </c>
      <c r="BT28" s="95">
        <v>0</v>
      </c>
      <c r="BU28" s="95">
        <v>0</v>
      </c>
      <c r="BV28" s="95">
        <v>0</v>
      </c>
      <c r="BW28" s="95">
        <v>0</v>
      </c>
      <c r="BX28" s="95">
        <v>0</v>
      </c>
      <c r="BY28" s="95">
        <v>0</v>
      </c>
      <c r="BZ28" s="95">
        <v>0</v>
      </c>
      <c r="CA28" s="95">
        <v>0</v>
      </c>
      <c r="CB28" s="95">
        <v>0</v>
      </c>
      <c r="CC28" s="95">
        <v>941091</v>
      </c>
      <c r="CD28" s="95">
        <v>738</v>
      </c>
      <c r="CE28" s="95">
        <v>0</v>
      </c>
      <c r="CF28" s="95">
        <v>447775</v>
      </c>
      <c r="CG28" s="95">
        <v>2958</v>
      </c>
      <c r="CH28" s="95">
        <v>0</v>
      </c>
      <c r="CI28" s="95">
        <v>0</v>
      </c>
      <c r="CJ28" s="95">
        <v>0</v>
      </c>
      <c r="CK28" s="95">
        <v>0</v>
      </c>
      <c r="CL28" s="95">
        <v>451471</v>
      </c>
      <c r="CM28" s="95">
        <v>1392562</v>
      </c>
      <c r="CN28" s="95">
        <v>665</v>
      </c>
      <c r="CO28" s="95">
        <v>665</v>
      </c>
      <c r="CP28" s="95">
        <v>452136</v>
      </c>
      <c r="CQ28" s="95">
        <v>1393227</v>
      </c>
      <c r="CR28" s="95">
        <v>-45</v>
      </c>
      <c r="CS28" s="95">
        <v>0</v>
      </c>
      <c r="CT28" s="95">
        <v>0</v>
      </c>
      <c r="CU28" s="95">
        <v>-45</v>
      </c>
      <c r="CV28" s="95">
        <v>0</v>
      </c>
      <c r="CW28" s="95">
        <v>0</v>
      </c>
      <c r="CX28" s="95">
        <v>0</v>
      </c>
      <c r="CY28" s="95">
        <v>0</v>
      </c>
      <c r="CZ28" s="95">
        <v>0</v>
      </c>
      <c r="DA28" s="95">
        <v>0</v>
      </c>
      <c r="DB28" s="95">
        <v>0</v>
      </c>
      <c r="DC28" s="95">
        <v>0</v>
      </c>
      <c r="DD28" s="95">
        <v>0</v>
      </c>
      <c r="DE28" s="95">
        <v>0</v>
      </c>
      <c r="DF28" s="95">
        <v>0</v>
      </c>
      <c r="DG28" s="95">
        <v>0</v>
      </c>
      <c r="DH28" s="95">
        <v>0</v>
      </c>
      <c r="DI28" s="95">
        <v>0</v>
      </c>
      <c r="DJ28" s="95">
        <v>0</v>
      </c>
      <c r="DK28" s="95">
        <v>0</v>
      </c>
      <c r="DL28" s="95">
        <v>0</v>
      </c>
      <c r="DM28" s="95">
        <v>0</v>
      </c>
      <c r="DN28" s="95">
        <v>451471</v>
      </c>
      <c r="DO28" s="95">
        <v>1392562</v>
      </c>
      <c r="DP28" s="95">
        <v>665</v>
      </c>
      <c r="DQ28" s="95">
        <v>452136</v>
      </c>
      <c r="DR28" s="95">
        <v>1393227</v>
      </c>
      <c r="DS28" s="95">
        <v>-45</v>
      </c>
      <c r="DT28" s="95">
        <v>1393182</v>
      </c>
      <c r="DV28" s="96">
        <f t="shared" si="114"/>
        <v>3.9718431711825083E-3</v>
      </c>
      <c r="DW28" s="96">
        <f t="shared" si="0"/>
        <v>1.3091746962714704E-2</v>
      </c>
      <c r="DX28" s="96">
        <f t="shared" si="1"/>
        <v>6.3532226554095343E-3</v>
      </c>
      <c r="DY28" s="96">
        <f t="shared" si="2"/>
        <v>7.7687705076240109E-3</v>
      </c>
      <c r="DZ28" s="96">
        <f t="shared" si="3"/>
        <v>6.1424802851289531E-3</v>
      </c>
      <c r="EA28" s="96">
        <f t="shared" si="4"/>
        <v>5.872744167848584E-3</v>
      </c>
      <c r="EB28" s="96">
        <f t="shared" si="5"/>
        <v>1.0347849534852366E-2</v>
      </c>
      <c r="EC28" s="96">
        <f t="shared" si="6"/>
        <v>1.7171384682905421E-2</v>
      </c>
      <c r="ED28" s="96">
        <f t="shared" si="7"/>
        <v>1.8297392391717442E-2</v>
      </c>
      <c r="EE28" s="96">
        <f t="shared" si="8"/>
        <v>1.6381890783379607E-2</v>
      </c>
      <c r="EF28" s="96">
        <f t="shared" si="9"/>
        <v>1.5288348161646479E-2</v>
      </c>
      <c r="EG28" s="96">
        <f t="shared" si="10"/>
        <v>1.2270575264284324E-2</v>
      </c>
      <c r="EH28" s="96">
        <f t="shared" si="11"/>
        <v>4.4875781602046784E-3</v>
      </c>
      <c r="EI28" s="96">
        <f t="shared" si="12"/>
        <v>3.3206844346053794E-3</v>
      </c>
      <c r="EJ28" s="96">
        <f t="shared" si="13"/>
        <v>3.4298815550023094E-3</v>
      </c>
      <c r="EK28" s="96">
        <f t="shared" si="14"/>
        <v>7.4778175464674324E-3</v>
      </c>
      <c r="EL28" s="96">
        <f t="shared" si="15"/>
        <v>2.1335844367530777E-3</v>
      </c>
      <c r="EM28" s="96">
        <f t="shared" si="16"/>
        <v>1.7137246840153969E-3</v>
      </c>
      <c r="EN28" s="96">
        <f t="shared" si="17"/>
        <v>6.4493305196801015E-3</v>
      </c>
      <c r="EO28" s="96">
        <f t="shared" si="18"/>
        <v>5.1908150064683056E-3</v>
      </c>
      <c r="EP28" s="96">
        <f t="shared" si="19"/>
        <v>1.4224710161945067E-3</v>
      </c>
      <c r="EQ28" s="96">
        <f t="shared" si="20"/>
        <v>2.2113406575738129E-2</v>
      </c>
      <c r="ER28" s="96">
        <f t="shared" si="21"/>
        <v>1.7617231184031128E-2</v>
      </c>
      <c r="ES28" s="96">
        <f t="shared" si="22"/>
        <v>2.0385586142766612E-2</v>
      </c>
      <c r="ET28" s="96">
        <f t="shared" si="23"/>
        <v>5.2761173316774185E-3</v>
      </c>
      <c r="EU28" s="96">
        <f t="shared" si="24"/>
        <v>2.3174174054071696E-3</v>
      </c>
      <c r="EV28" s="96">
        <f t="shared" si="25"/>
        <v>1.6556941848652714E-3</v>
      </c>
      <c r="EW28" s="96">
        <f t="shared" si="26"/>
        <v>6.5369440779771233E-3</v>
      </c>
      <c r="EX28" s="96">
        <f t="shared" si="27"/>
        <v>1.4964079465309354E-3</v>
      </c>
      <c r="EY28" s="96">
        <f t="shared" si="28"/>
        <v>7.0396751980161655E-3</v>
      </c>
      <c r="EZ28" s="96">
        <f t="shared" si="29"/>
        <v>8.406137148996946E-3</v>
      </c>
      <c r="FA28" s="96">
        <f t="shared" si="30"/>
        <v>6.1073897231446704E-3</v>
      </c>
      <c r="FB28" s="96">
        <f t="shared" si="31"/>
        <v>2.7223692245064114E-3</v>
      </c>
      <c r="FC28" s="96">
        <f t="shared" si="32"/>
        <v>2.8564779286832133E-3</v>
      </c>
      <c r="FD28" s="96">
        <f t="shared" si="33"/>
        <v>1.8541576337494706E-2</v>
      </c>
      <c r="FE28" s="96">
        <f t="shared" si="34"/>
        <v>0</v>
      </c>
      <c r="FF28" s="96">
        <f t="shared" si="35"/>
        <v>1.6284366075747622E-3</v>
      </c>
      <c r="FG28" s="96">
        <f t="shared" si="36"/>
        <v>4.8521745637844652E-3</v>
      </c>
      <c r="FH28" s="96">
        <f t="shared" si="37"/>
        <v>0</v>
      </c>
      <c r="FI28" s="96">
        <f t="shared" si="38"/>
        <v>0</v>
      </c>
      <c r="FJ28" s="96">
        <f t="shared" si="39"/>
        <v>0</v>
      </c>
      <c r="FK28" s="96">
        <f t="shared" si="40"/>
        <v>0</v>
      </c>
      <c r="FL28" s="96">
        <f t="shared" si="41"/>
        <v>0</v>
      </c>
      <c r="FM28" s="96">
        <f t="shared" si="42"/>
        <v>0</v>
      </c>
      <c r="FN28" s="96">
        <f t="shared" si="43"/>
        <v>0</v>
      </c>
      <c r="FO28" s="96">
        <f t="shared" si="44"/>
        <v>0</v>
      </c>
      <c r="FP28" s="96">
        <f t="shared" si="45"/>
        <v>0</v>
      </c>
      <c r="FQ28" s="96">
        <f t="shared" si="46"/>
        <v>0</v>
      </c>
      <c r="FR28" s="96">
        <f t="shared" si="47"/>
        <v>0</v>
      </c>
      <c r="FS28" s="96">
        <f t="shared" si="48"/>
        <v>0</v>
      </c>
      <c r="FT28" s="96">
        <f t="shared" si="49"/>
        <v>0</v>
      </c>
      <c r="FU28" s="96">
        <f t="shared" si="50"/>
        <v>0</v>
      </c>
      <c r="FV28" s="96">
        <f t="shared" si="51"/>
        <v>0</v>
      </c>
      <c r="FW28" s="96">
        <f t="shared" si="52"/>
        <v>0</v>
      </c>
      <c r="FX28" s="96">
        <f t="shared" si="53"/>
        <v>0</v>
      </c>
      <c r="FY28" s="96">
        <f t="shared" si="54"/>
        <v>0</v>
      </c>
      <c r="FZ28" s="96">
        <f t="shared" si="55"/>
        <v>0</v>
      </c>
      <c r="GA28" s="96">
        <f t="shared" si="56"/>
        <v>0</v>
      </c>
      <c r="GB28" s="96">
        <f t="shared" si="57"/>
        <v>0</v>
      </c>
      <c r="GC28" s="96">
        <f t="shared" si="58"/>
        <v>0</v>
      </c>
      <c r="GD28" s="96">
        <f t="shared" si="59"/>
        <v>0</v>
      </c>
      <c r="GE28" s="96">
        <f t="shared" si="60"/>
        <v>0</v>
      </c>
      <c r="GF28" s="96">
        <f t="shared" si="61"/>
        <v>0</v>
      </c>
      <c r="GG28" s="96">
        <f t="shared" si="62"/>
        <v>0</v>
      </c>
      <c r="GH28" s="96">
        <f t="shared" si="63"/>
        <v>0</v>
      </c>
      <c r="GI28" s="96">
        <f t="shared" si="64"/>
        <v>0</v>
      </c>
      <c r="GJ28" s="96">
        <f t="shared" si="65"/>
        <v>0</v>
      </c>
      <c r="GK28" s="96">
        <f t="shared" si="66"/>
        <v>0</v>
      </c>
      <c r="GL28" s="96">
        <f t="shared" si="67"/>
        <v>0</v>
      </c>
      <c r="GM28" s="96">
        <f t="shared" si="68"/>
        <v>0</v>
      </c>
      <c r="GN28" s="96">
        <f t="shared" si="69"/>
        <v>0</v>
      </c>
      <c r="GO28" s="96">
        <f t="shared" si="70"/>
        <v>0</v>
      </c>
      <c r="GP28" s="96">
        <f t="shared" si="71"/>
        <v>0</v>
      </c>
      <c r="GQ28" s="96">
        <f t="shared" si="72"/>
        <v>0</v>
      </c>
      <c r="GR28" s="96">
        <f t="shared" si="73"/>
        <v>0</v>
      </c>
      <c r="GS28" s="96">
        <f t="shared" si="74"/>
        <v>0</v>
      </c>
      <c r="GU28" s="96">
        <f t="shared" si="115"/>
        <v>3.9718431711825083E-3</v>
      </c>
      <c r="GV28" s="96">
        <f t="shared" si="75"/>
        <v>1.3091746962714704E-2</v>
      </c>
      <c r="GW28" s="96">
        <f t="shared" si="76"/>
        <v>6.3532226554095343E-3</v>
      </c>
      <c r="GX28" s="96">
        <f t="shared" si="77"/>
        <v>7.7687705076240109E-3</v>
      </c>
      <c r="GY28" s="96">
        <f t="shared" si="78"/>
        <v>6.1424802851289531E-3</v>
      </c>
      <c r="GZ28" s="96">
        <f t="shared" si="79"/>
        <v>5.872744167848584E-3</v>
      </c>
      <c r="HA28" s="96">
        <f t="shared" si="80"/>
        <v>1.0347849534852366E-2</v>
      </c>
      <c r="HB28" s="96">
        <f t="shared" si="81"/>
        <v>1.7171384682905421E-2</v>
      </c>
      <c r="HC28" s="96">
        <f t="shared" si="82"/>
        <v>1.8297392391717442E-2</v>
      </c>
      <c r="HD28" s="96">
        <f t="shared" si="83"/>
        <v>1.6381890783379607E-2</v>
      </c>
      <c r="HE28" s="96">
        <f t="shared" si="84"/>
        <v>1.5288348161646479E-2</v>
      </c>
      <c r="HF28" s="96">
        <f t="shared" si="85"/>
        <v>1.2270575264284324E-2</v>
      </c>
      <c r="HG28" s="96">
        <f t="shared" si="86"/>
        <v>4.4875781602046784E-3</v>
      </c>
      <c r="HH28" s="96">
        <f t="shared" si="87"/>
        <v>3.3206844346053794E-3</v>
      </c>
      <c r="HI28" s="96">
        <f t="shared" si="88"/>
        <v>3.4298815550023094E-3</v>
      </c>
      <c r="HJ28" s="96">
        <f t="shared" si="89"/>
        <v>7.4778175464674324E-3</v>
      </c>
      <c r="HK28" s="96">
        <f t="shared" si="90"/>
        <v>2.1335844367530777E-3</v>
      </c>
      <c r="HL28" s="96">
        <f t="shared" si="91"/>
        <v>1.7137246840153969E-3</v>
      </c>
      <c r="HM28" s="96">
        <f t="shared" si="92"/>
        <v>6.4493305196801015E-3</v>
      </c>
      <c r="HN28" s="96">
        <f t="shared" si="93"/>
        <v>5.1908150064683056E-3</v>
      </c>
      <c r="HO28" s="96">
        <f t="shared" si="94"/>
        <v>1.4224710161945067E-3</v>
      </c>
      <c r="HP28" s="96">
        <f t="shared" si="95"/>
        <v>2.2113406575738129E-2</v>
      </c>
      <c r="HQ28" s="96">
        <f t="shared" si="96"/>
        <v>1.7617231184031128E-2</v>
      </c>
      <c r="HR28" s="96">
        <f t="shared" si="97"/>
        <v>2.0385586142766612E-2</v>
      </c>
      <c r="HS28" s="96">
        <f t="shared" si="98"/>
        <v>5.2761173316774185E-3</v>
      </c>
      <c r="HT28" s="96">
        <f t="shared" si="99"/>
        <v>2.3174174054071696E-3</v>
      </c>
      <c r="HU28" s="96">
        <f t="shared" si="100"/>
        <v>1.6556941848652714E-3</v>
      </c>
      <c r="HV28" s="96">
        <f t="shared" si="101"/>
        <v>6.5369440779771233E-3</v>
      </c>
      <c r="HW28" s="96">
        <f t="shared" si="102"/>
        <v>1.4964079465309354E-3</v>
      </c>
      <c r="HX28" s="96">
        <f t="shared" si="103"/>
        <v>7.0396751980161655E-3</v>
      </c>
      <c r="HY28" s="96">
        <f t="shared" si="104"/>
        <v>8.406137148996946E-3</v>
      </c>
      <c r="HZ28" s="96">
        <f t="shared" si="105"/>
        <v>6.1073897231446704E-3</v>
      </c>
      <c r="IA28" s="96">
        <f t="shared" si="106"/>
        <v>2.7223692245064114E-3</v>
      </c>
      <c r="IB28" s="96">
        <f t="shared" si="107"/>
        <v>2.8564779286832133E-3</v>
      </c>
      <c r="IC28" s="96">
        <f t="shared" si="108"/>
        <v>1.8541576337494706E-2</v>
      </c>
      <c r="ID28" s="96">
        <f t="shared" si="109"/>
        <v>0</v>
      </c>
      <c r="IE28" s="96">
        <f t="shared" si="110"/>
        <v>1.6284366075747622E-3</v>
      </c>
      <c r="IF28" s="96">
        <f t="shared" si="111"/>
        <v>4.8521745637844652E-3</v>
      </c>
      <c r="IG28" s="1">
        <v>0</v>
      </c>
      <c r="IH28" s="1">
        <v>0</v>
      </c>
      <c r="II28" s="1">
        <v>0</v>
      </c>
      <c r="IJ28" s="1">
        <v>0</v>
      </c>
      <c r="IK28" s="1">
        <v>0</v>
      </c>
      <c r="IL28" s="1">
        <v>0</v>
      </c>
      <c r="IM28" s="1">
        <v>0</v>
      </c>
      <c r="IN28" s="1">
        <v>0</v>
      </c>
      <c r="IO28" s="1">
        <v>0</v>
      </c>
      <c r="IP28" s="1">
        <v>0</v>
      </c>
      <c r="IQ28" s="1">
        <v>0</v>
      </c>
      <c r="IR28" s="1">
        <v>0</v>
      </c>
      <c r="IS28" s="1">
        <v>0</v>
      </c>
      <c r="IT28" s="1">
        <v>0</v>
      </c>
      <c r="IU28" s="1">
        <v>0</v>
      </c>
      <c r="IV28" s="1">
        <v>0</v>
      </c>
      <c r="IW28" s="1">
        <v>0</v>
      </c>
      <c r="IX28" s="1">
        <v>0</v>
      </c>
      <c r="IY28" s="1">
        <v>0</v>
      </c>
      <c r="IZ28" s="1">
        <v>0</v>
      </c>
      <c r="JA28" s="1">
        <v>0</v>
      </c>
      <c r="JB28" s="1">
        <v>0</v>
      </c>
      <c r="JC28" s="1">
        <v>0</v>
      </c>
      <c r="JD28" s="1">
        <v>0</v>
      </c>
      <c r="JE28" s="1">
        <v>0</v>
      </c>
      <c r="JF28" s="1">
        <v>0</v>
      </c>
      <c r="JG28" s="1">
        <v>0</v>
      </c>
      <c r="JH28" s="1">
        <v>0</v>
      </c>
      <c r="JI28" s="1">
        <v>0</v>
      </c>
      <c r="JJ28" s="1">
        <v>0</v>
      </c>
      <c r="JK28" s="1">
        <v>0</v>
      </c>
      <c r="JL28" s="1">
        <v>0</v>
      </c>
      <c r="JM28" s="1">
        <v>0</v>
      </c>
      <c r="JN28" s="1">
        <v>0</v>
      </c>
      <c r="JO28" s="1">
        <v>0</v>
      </c>
      <c r="JP28" s="1">
        <v>0</v>
      </c>
      <c r="JQ28" s="1">
        <v>0</v>
      </c>
      <c r="JR28" s="1">
        <v>0</v>
      </c>
      <c r="JT28" s="25">
        <v>0</v>
      </c>
      <c r="JU28" s="25">
        <v>0</v>
      </c>
      <c r="JV28" s="25">
        <v>0</v>
      </c>
      <c r="JW28" s="25">
        <v>0</v>
      </c>
      <c r="JX28" s="25">
        <v>0</v>
      </c>
      <c r="JY28" s="25">
        <v>0</v>
      </c>
      <c r="JZ28" s="25">
        <v>0</v>
      </c>
      <c r="KA28" s="25">
        <v>0</v>
      </c>
      <c r="KB28" s="25">
        <v>0</v>
      </c>
      <c r="KC28" s="25">
        <v>0</v>
      </c>
      <c r="KD28" s="25">
        <v>0</v>
      </c>
      <c r="KE28" s="25">
        <v>0</v>
      </c>
      <c r="KF28" s="25">
        <v>0</v>
      </c>
      <c r="KG28" s="25">
        <v>0</v>
      </c>
      <c r="KH28" s="25">
        <v>0</v>
      </c>
      <c r="KI28" s="25">
        <v>0</v>
      </c>
      <c r="KJ28" s="25">
        <v>0</v>
      </c>
      <c r="KK28" s="25">
        <v>0</v>
      </c>
      <c r="KL28" s="25">
        <v>0</v>
      </c>
      <c r="KM28" s="25">
        <v>0</v>
      </c>
      <c r="KN28" s="25">
        <v>0</v>
      </c>
      <c r="KO28" s="25">
        <v>1</v>
      </c>
      <c r="KP28" s="25">
        <v>0</v>
      </c>
      <c r="KQ28" s="25">
        <v>0</v>
      </c>
      <c r="KR28" s="25">
        <v>0</v>
      </c>
      <c r="KS28" s="25">
        <v>0</v>
      </c>
      <c r="KT28" s="25">
        <v>0</v>
      </c>
      <c r="KU28" s="25">
        <v>0</v>
      </c>
      <c r="KV28" s="25">
        <v>0</v>
      </c>
      <c r="KW28" s="25">
        <v>0</v>
      </c>
      <c r="KX28" s="25">
        <v>0</v>
      </c>
      <c r="KY28" s="25">
        <v>0</v>
      </c>
      <c r="KZ28" s="25">
        <v>0</v>
      </c>
      <c r="LA28" s="25">
        <v>0</v>
      </c>
      <c r="LB28" s="25">
        <v>0</v>
      </c>
      <c r="LC28" s="25">
        <v>0</v>
      </c>
      <c r="LD28" s="25">
        <v>0</v>
      </c>
      <c r="LE28" s="25">
        <v>0</v>
      </c>
      <c r="LF28" s="25">
        <v>0</v>
      </c>
      <c r="LG28" s="25">
        <v>0</v>
      </c>
      <c r="LH28" s="25">
        <v>0</v>
      </c>
      <c r="LI28" s="25">
        <v>0</v>
      </c>
      <c r="LJ28" s="25">
        <v>0</v>
      </c>
      <c r="LK28" s="25">
        <v>0</v>
      </c>
      <c r="LL28" s="25">
        <v>0</v>
      </c>
      <c r="LM28" s="25">
        <v>0</v>
      </c>
      <c r="LN28" s="25">
        <v>0</v>
      </c>
      <c r="LO28" s="25">
        <v>0</v>
      </c>
      <c r="LP28" s="25">
        <v>0</v>
      </c>
      <c r="LQ28" s="25">
        <v>0</v>
      </c>
      <c r="LR28" s="25">
        <v>0</v>
      </c>
      <c r="LS28" s="25">
        <v>0</v>
      </c>
      <c r="LT28" s="25">
        <v>0</v>
      </c>
      <c r="LU28" s="25">
        <v>0</v>
      </c>
      <c r="LV28" s="25">
        <v>0</v>
      </c>
      <c r="LW28" s="25">
        <v>0</v>
      </c>
      <c r="LX28" s="25">
        <v>0</v>
      </c>
      <c r="LY28" s="25">
        <v>0</v>
      </c>
      <c r="LZ28" s="25">
        <v>0</v>
      </c>
      <c r="MA28" s="25">
        <v>0</v>
      </c>
      <c r="MB28" s="25">
        <v>0</v>
      </c>
      <c r="MC28" s="25">
        <v>0</v>
      </c>
      <c r="MD28" s="25">
        <v>0</v>
      </c>
      <c r="ME28" s="25">
        <v>0</v>
      </c>
      <c r="MF28" s="25">
        <v>0</v>
      </c>
      <c r="MG28" s="25">
        <v>0</v>
      </c>
      <c r="MH28" s="25">
        <v>0</v>
      </c>
      <c r="MI28" s="25">
        <v>0</v>
      </c>
      <c r="MJ28" s="25">
        <v>0</v>
      </c>
      <c r="MK28" s="25">
        <v>0</v>
      </c>
      <c r="ML28" s="25">
        <v>0</v>
      </c>
      <c r="MM28" s="25">
        <v>0</v>
      </c>
      <c r="MN28" s="25">
        <v>0</v>
      </c>
      <c r="MO28" s="25">
        <v>0</v>
      </c>
      <c r="MP28" s="25">
        <v>0</v>
      </c>
      <c r="MQ28" s="25">
        <v>0</v>
      </c>
      <c r="MS28" s="1">
        <f t="shared" si="116"/>
        <v>0</v>
      </c>
      <c r="MT28" s="1">
        <f t="shared" si="117"/>
        <v>0</v>
      </c>
      <c r="MU28" s="1">
        <f t="shared" si="118"/>
        <v>0</v>
      </c>
      <c r="MV28" s="1">
        <f t="shared" si="119"/>
        <v>0</v>
      </c>
      <c r="MW28" s="1">
        <f t="shared" si="120"/>
        <v>0</v>
      </c>
      <c r="MX28" s="1">
        <f t="shared" si="121"/>
        <v>0</v>
      </c>
      <c r="MY28" s="1">
        <f t="shared" si="122"/>
        <v>0</v>
      </c>
      <c r="MZ28" s="1">
        <f t="shared" si="123"/>
        <v>0</v>
      </c>
      <c r="NA28" s="1">
        <f t="shared" si="124"/>
        <v>0</v>
      </c>
      <c r="NB28" s="1">
        <f t="shared" si="125"/>
        <v>0</v>
      </c>
      <c r="NC28" s="1">
        <f t="shared" si="126"/>
        <v>0</v>
      </c>
      <c r="ND28" s="1">
        <f t="shared" si="127"/>
        <v>0</v>
      </c>
      <c r="NE28" s="1">
        <f t="shared" si="128"/>
        <v>0</v>
      </c>
      <c r="NF28" s="1">
        <f t="shared" si="129"/>
        <v>0</v>
      </c>
      <c r="NG28" s="1">
        <f t="shared" si="130"/>
        <v>0</v>
      </c>
      <c r="NH28" s="1">
        <f t="shared" si="131"/>
        <v>0</v>
      </c>
      <c r="NI28" s="1">
        <f t="shared" si="132"/>
        <v>0</v>
      </c>
      <c r="NJ28" s="1">
        <f t="shared" si="133"/>
        <v>0</v>
      </c>
      <c r="NK28" s="1">
        <f t="shared" si="134"/>
        <v>0</v>
      </c>
      <c r="NL28" s="1">
        <f t="shared" si="135"/>
        <v>0</v>
      </c>
      <c r="NM28" s="1">
        <f t="shared" si="136"/>
        <v>0</v>
      </c>
      <c r="NN28" s="1">
        <f t="shared" si="137"/>
        <v>3.2314539675791817E-5</v>
      </c>
      <c r="NO28" s="1">
        <f t="shared" si="138"/>
        <v>0</v>
      </c>
      <c r="NP28" s="1">
        <f t="shared" si="139"/>
        <v>0</v>
      </c>
      <c r="NQ28" s="1">
        <f t="shared" si="140"/>
        <v>0</v>
      </c>
      <c r="NR28" s="1">
        <f t="shared" si="141"/>
        <v>0</v>
      </c>
      <c r="NS28" s="1">
        <f t="shared" si="142"/>
        <v>0</v>
      </c>
      <c r="NT28" s="1">
        <f t="shared" si="143"/>
        <v>0</v>
      </c>
      <c r="NU28" s="1">
        <f t="shared" si="144"/>
        <v>0</v>
      </c>
      <c r="NV28" s="1">
        <f t="shared" si="145"/>
        <v>0</v>
      </c>
      <c r="NW28" s="1">
        <f t="shared" si="146"/>
        <v>0</v>
      </c>
      <c r="NX28" s="1">
        <f t="shared" si="147"/>
        <v>0</v>
      </c>
      <c r="NY28" s="1">
        <f t="shared" si="148"/>
        <v>0</v>
      </c>
      <c r="NZ28" s="1">
        <f t="shared" si="149"/>
        <v>0</v>
      </c>
      <c r="OA28" s="1">
        <f t="shared" si="150"/>
        <v>0</v>
      </c>
      <c r="OB28" s="1">
        <f t="shared" si="151"/>
        <v>0</v>
      </c>
      <c r="OC28" s="1">
        <f t="shared" si="152"/>
        <v>0</v>
      </c>
      <c r="OD28" s="1">
        <f t="shared" si="153"/>
        <v>0</v>
      </c>
      <c r="OE28" s="1">
        <f t="shared" si="154"/>
        <v>0</v>
      </c>
      <c r="OF28" s="1">
        <f t="shared" si="155"/>
        <v>0</v>
      </c>
      <c r="OG28" s="1">
        <f t="shared" si="156"/>
        <v>0</v>
      </c>
      <c r="OH28" s="1">
        <f t="shared" si="157"/>
        <v>0</v>
      </c>
      <c r="OI28" s="1">
        <f t="shared" si="158"/>
        <v>0</v>
      </c>
      <c r="OJ28" s="1">
        <f t="shared" si="159"/>
        <v>0</v>
      </c>
      <c r="OK28" s="1">
        <f t="shared" si="160"/>
        <v>0</v>
      </c>
      <c r="OL28" s="1">
        <f t="shared" si="161"/>
        <v>0</v>
      </c>
      <c r="OM28" s="1">
        <f t="shared" si="162"/>
        <v>0</v>
      </c>
      <c r="ON28" s="1">
        <f t="shared" si="163"/>
        <v>0</v>
      </c>
      <c r="OO28" s="1">
        <f t="shared" si="164"/>
        <v>0</v>
      </c>
      <c r="OP28" s="1">
        <f t="shared" si="165"/>
        <v>0</v>
      </c>
      <c r="OQ28" s="1">
        <f t="shared" si="166"/>
        <v>0</v>
      </c>
      <c r="OR28" s="1">
        <f t="shared" si="167"/>
        <v>0</v>
      </c>
      <c r="OS28" s="1">
        <f t="shared" si="168"/>
        <v>0</v>
      </c>
      <c r="OT28" s="1">
        <f t="shared" si="169"/>
        <v>0</v>
      </c>
      <c r="OU28" s="1">
        <f t="shared" si="170"/>
        <v>0</v>
      </c>
      <c r="OV28" s="1">
        <f t="shared" si="171"/>
        <v>0</v>
      </c>
      <c r="OW28" s="1">
        <f t="shared" si="172"/>
        <v>0</v>
      </c>
      <c r="OX28" s="1">
        <f t="shared" si="173"/>
        <v>0</v>
      </c>
      <c r="OY28" s="1">
        <f t="shared" si="174"/>
        <v>0</v>
      </c>
      <c r="OZ28" s="1">
        <f t="shared" si="175"/>
        <v>0</v>
      </c>
      <c r="PA28" s="1">
        <f t="shared" si="176"/>
        <v>0</v>
      </c>
      <c r="PB28" s="1">
        <f t="shared" si="177"/>
        <v>0</v>
      </c>
      <c r="PC28" s="1">
        <f t="shared" si="178"/>
        <v>0</v>
      </c>
      <c r="PD28" s="1">
        <f t="shared" si="179"/>
        <v>0</v>
      </c>
      <c r="PE28" s="1">
        <f t="shared" si="180"/>
        <v>0</v>
      </c>
      <c r="PF28" s="1">
        <f t="shared" si="181"/>
        <v>0</v>
      </c>
      <c r="PG28" s="1">
        <f t="shared" si="182"/>
        <v>0</v>
      </c>
      <c r="PH28" s="1">
        <f t="shared" si="183"/>
        <v>0</v>
      </c>
      <c r="PI28" s="1">
        <f t="shared" si="184"/>
        <v>0</v>
      </c>
      <c r="PJ28" s="1">
        <f t="shared" si="185"/>
        <v>0</v>
      </c>
      <c r="PK28" s="1">
        <f t="shared" si="186"/>
        <v>0</v>
      </c>
      <c r="PL28" s="1">
        <f t="shared" si="187"/>
        <v>0</v>
      </c>
      <c r="PM28" s="1">
        <f t="shared" si="188"/>
        <v>0</v>
      </c>
      <c r="PN28" s="1">
        <f t="shared" si="189"/>
        <v>0</v>
      </c>
      <c r="PO28" s="1">
        <f t="shared" si="190"/>
        <v>0</v>
      </c>
      <c r="PP28" s="1">
        <f t="shared" si="191"/>
        <v>0</v>
      </c>
      <c r="PR28" s="96">
        <v>5.0943259455093074E-3</v>
      </c>
      <c r="PS28" s="96">
        <v>1.6310172460847785E-2</v>
      </c>
      <c r="PT28" s="96">
        <v>7.7770647072450821E-3</v>
      </c>
      <c r="PU28" s="96">
        <v>9.2269794395692835E-3</v>
      </c>
      <c r="PV28" s="96">
        <v>7.8047574980888721E-3</v>
      </c>
      <c r="PW28" s="96">
        <v>7.2504408971228286E-3</v>
      </c>
      <c r="PX28" s="96">
        <v>1.1331960858084815E-2</v>
      </c>
      <c r="PY28" s="96">
        <v>1.8714274352984953E-2</v>
      </c>
      <c r="PZ28" s="96">
        <v>2.0441895224809391E-2</v>
      </c>
      <c r="QA28" s="96">
        <v>1.8090474419077376E-2</v>
      </c>
      <c r="QB28" s="96">
        <v>1.6818984609678237E-2</v>
      </c>
      <c r="QC28" s="96">
        <v>1.4457745252241418E-2</v>
      </c>
      <c r="QD28" s="96">
        <v>6.1412815227556124E-3</v>
      </c>
      <c r="QE28" s="96">
        <v>4.8192399739629905E-3</v>
      </c>
      <c r="QF28" s="96">
        <v>4.7730492738745694E-3</v>
      </c>
      <c r="QG28" s="96">
        <v>8.7822168977910696E-3</v>
      </c>
      <c r="QH28" s="96">
        <v>3.2393749138198125E-3</v>
      </c>
      <c r="QI28" s="96">
        <v>2.789349856010352E-3</v>
      </c>
      <c r="QJ28" s="96">
        <v>8.1502481562001992E-3</v>
      </c>
      <c r="QK28" s="96">
        <v>6.6506482415135022E-3</v>
      </c>
      <c r="QL28" s="96">
        <v>3.0820175872161323E-3</v>
      </c>
      <c r="QM28" s="96">
        <v>1.0234818579959912</v>
      </c>
      <c r="QN28" s="96">
        <v>2.0884644126829704E-2</v>
      </c>
      <c r="QO28" s="96">
        <v>2.1954629158317817E-2</v>
      </c>
      <c r="QP28" s="96">
        <v>6.8631876705340898E-3</v>
      </c>
      <c r="QQ28" s="96">
        <v>3.9000357397342301E-3</v>
      </c>
      <c r="QR28" s="96">
        <v>2.326293385853538E-3</v>
      </c>
      <c r="QS28" s="96">
        <v>8.8939572967593871E-3</v>
      </c>
      <c r="QT28" s="96">
        <v>3.7428783297889438E-3</v>
      </c>
      <c r="QU28" s="96">
        <v>8.7538356348145097E-3</v>
      </c>
      <c r="QV28" s="96">
        <v>9.9472047816439365E-3</v>
      </c>
      <c r="QW28" s="96">
        <v>7.6441281544615443E-3</v>
      </c>
      <c r="QX28" s="96">
        <v>4.9176759596555302E-3</v>
      </c>
      <c r="QY28" s="96">
        <v>4.7392360013842122E-3</v>
      </c>
      <c r="QZ28" s="96">
        <v>2.108061562506865E-2</v>
      </c>
      <c r="RA28" s="96">
        <v>1.7629445617552131E-3</v>
      </c>
      <c r="RB28" s="96">
        <v>4.4373532246042074E-3</v>
      </c>
      <c r="RC28" s="96">
        <v>6.2675499944069768E-3</v>
      </c>
      <c r="RD28" s="96">
        <v>3.6924973970164617E-4</v>
      </c>
      <c r="RE28" s="96">
        <v>6.3500471837787628E-4</v>
      </c>
      <c r="RF28" s="96">
        <v>6.046658353715316E-4</v>
      </c>
      <c r="RG28" s="96">
        <v>5.4587756650870491E-4</v>
      </c>
      <c r="RH28" s="96">
        <v>6.5647744242387806E-4</v>
      </c>
      <c r="RI28" s="96">
        <v>5.1174066375241219E-4</v>
      </c>
      <c r="RJ28" s="96">
        <v>1.2390206185599042E-4</v>
      </c>
      <c r="RK28" s="96">
        <v>5.3974680401720841E-4</v>
      </c>
      <c r="RL28" s="96">
        <v>4.3071281819086817E-4</v>
      </c>
      <c r="RM28" s="96">
        <v>3.2236940719396385E-4</v>
      </c>
      <c r="RN28" s="96">
        <v>5.6398589643667427E-4</v>
      </c>
      <c r="RO28" s="96">
        <v>5.0481703642102772E-4</v>
      </c>
      <c r="RP28" s="96">
        <v>5.0022319522360383E-4</v>
      </c>
      <c r="RQ28" s="96">
        <v>4.998485033145876E-4</v>
      </c>
      <c r="RR28" s="96">
        <v>5.4146161347084847E-4</v>
      </c>
      <c r="RS28" s="96">
        <v>5.0551740639391649E-4</v>
      </c>
      <c r="RT28" s="96">
        <v>5.1222041527703203E-4</v>
      </c>
      <c r="RU28" s="96">
        <v>5.4392166162590071E-4</v>
      </c>
      <c r="RV28" s="96">
        <v>5.9391098911813572E-4</v>
      </c>
      <c r="RW28" s="96">
        <v>7.6351170409760956E-4</v>
      </c>
      <c r="RX28" s="96">
        <v>5.3769575316298319E-4</v>
      </c>
      <c r="RY28" s="96">
        <v>3.2849391429296009E-4</v>
      </c>
      <c r="RZ28" s="96">
        <v>4.1113939276520885E-4</v>
      </c>
      <c r="SA28" s="96">
        <v>4.0743388951355419E-4</v>
      </c>
      <c r="SB28" s="96">
        <v>6.8085941016370641E-4</v>
      </c>
      <c r="SC28" s="96">
        <v>7.4579203929912559E-4</v>
      </c>
      <c r="SD28" s="96">
        <v>2.0398068435134787E-4</v>
      </c>
      <c r="SE28" s="96">
        <v>4.5763237344088138E-4</v>
      </c>
      <c r="SF28" s="96">
        <v>7.5578164460927131E-4</v>
      </c>
      <c r="SG28" s="96">
        <v>2.4483673247597089E-4</v>
      </c>
      <c r="SH28" s="96">
        <v>3.2895045283919447E-4</v>
      </c>
      <c r="SI28" s="96">
        <v>5.2343156463315142E-4</v>
      </c>
      <c r="SJ28" s="96">
        <v>8.1741309860113758E-4</v>
      </c>
      <c r="SK28" s="96">
        <v>5.6329780538103013E-4</v>
      </c>
      <c r="SL28" s="96">
        <v>6.0268907246091303E-4</v>
      </c>
      <c r="SM28" s="96">
        <v>9.2185614584294588E-4</v>
      </c>
      <c r="SN28" s="96">
        <v>3.3761880860020852E-4</v>
      </c>
      <c r="SO28" s="96">
        <v>3.3142389778393749E-4</v>
      </c>
      <c r="SR28" s="96">
        <v>2.1189416405331799E-3</v>
      </c>
      <c r="SS28" s="96">
        <v>1.5908743111637313E-4</v>
      </c>
      <c r="ST28" s="96">
        <v>3.5091310813677975E-3</v>
      </c>
      <c r="SU28" s="96">
        <v>6.6638731957463537E-4</v>
      </c>
      <c r="SV28" s="96">
        <v>1.895436302220178E-3</v>
      </c>
      <c r="SW28" s="96">
        <v>1.3847898604061207E-3</v>
      </c>
      <c r="SX28" s="96">
        <v>1.2446220823976776E-3</v>
      </c>
      <c r="SY28" s="96">
        <v>5.55771996961835E-3</v>
      </c>
      <c r="SZ28" s="96">
        <v>1.3421654417515918E-2</v>
      </c>
      <c r="TA28" s="96">
        <v>1.3326936763469301E-2</v>
      </c>
      <c r="TB28" s="96">
        <v>1.5313550086680312E-3</v>
      </c>
      <c r="TC28" s="96">
        <v>5.2844379298152095E-3</v>
      </c>
      <c r="TD28" s="96">
        <v>2.8003507094879832E-3</v>
      </c>
      <c r="TE28" s="96">
        <v>1.5798076622684637E-3</v>
      </c>
      <c r="TF28" s="96">
        <v>1.516739405321591E-3</v>
      </c>
      <c r="TG28" s="96">
        <v>9.8942432580553146E-4</v>
      </c>
      <c r="TH28" s="96">
        <v>9.0047826992217589E-4</v>
      </c>
      <c r="TI28" s="96">
        <v>6.8705810733660645E-4</v>
      </c>
      <c r="TJ28" s="96">
        <v>4.4130055014491038E-3</v>
      </c>
      <c r="TK28" s="96">
        <v>3.8864834684833754E-3</v>
      </c>
      <c r="TL28" s="96">
        <v>3.0820175872161323E-3</v>
      </c>
      <c r="TM28" s="96">
        <v>1.0234487846508835</v>
      </c>
      <c r="TN28" s="96">
        <v>2.0874311564177937E-2</v>
      </c>
      <c r="TO28" s="96">
        <v>2.1951561061573199E-2</v>
      </c>
      <c r="TP28" s="96">
        <v>6.7629039480789277E-3</v>
      </c>
      <c r="TQ28" s="96">
        <v>3.722034630449312E-3</v>
      </c>
      <c r="TR28" s="96">
        <v>2.3262306484131546E-3</v>
      </c>
      <c r="TS28" s="96">
        <v>8.0958866316138446E-3</v>
      </c>
      <c r="TT28" s="96">
        <v>3.5847289778285552E-3</v>
      </c>
      <c r="TU28" s="96">
        <v>8.7538356348145097E-3</v>
      </c>
      <c r="TV28" s="96">
        <v>9.7060053783620225E-3</v>
      </c>
      <c r="TW28" s="96">
        <v>7.6433404549095148E-3</v>
      </c>
      <c r="TX28" s="96">
        <v>4.6880712519801531E-3</v>
      </c>
      <c r="TY28" s="96">
        <v>4.5525501055302935E-3</v>
      </c>
      <c r="TZ28" s="96">
        <v>2.0563498478174843E-2</v>
      </c>
      <c r="UA28" s="96">
        <v>1.7629445617552131E-3</v>
      </c>
      <c r="UB28" s="96">
        <v>4.3959609242159407E-3</v>
      </c>
      <c r="UC28" s="96">
        <v>6.2675499944069768E-3</v>
      </c>
      <c r="UD28" s="96">
        <v>3.0088284638443052E-4</v>
      </c>
      <c r="UE28" s="96">
        <v>2.303263787689641E-5</v>
      </c>
      <c r="UF28" s="96">
        <v>4.9542766945279756E-4</v>
      </c>
      <c r="UG28" s="96">
        <v>2.0056017865771491E-4</v>
      </c>
      <c r="UH28" s="96">
        <v>5.3217210814303568E-4</v>
      </c>
      <c r="UI28" s="96">
        <v>3.7604230266552056E-4</v>
      </c>
      <c r="UJ28" s="96">
        <v>1.0121696615798185E-4</v>
      </c>
      <c r="UK28" s="96">
        <v>4.6313997020172338E-4</v>
      </c>
      <c r="UL28" s="96">
        <v>3.7691158730183836E-4</v>
      </c>
      <c r="UM28" s="96">
        <v>3.0873022149866501E-4</v>
      </c>
      <c r="UN28" s="96">
        <v>3.5857855769500213E-4</v>
      </c>
      <c r="UO28" s="96">
        <v>4.5244302184363944E-4</v>
      </c>
      <c r="UP28" s="96">
        <v>4.0809499953655277E-4</v>
      </c>
      <c r="UQ28" s="96">
        <v>4.1513399584890013E-4</v>
      </c>
      <c r="UR28" s="96">
        <v>3.650472948201168E-4</v>
      </c>
      <c r="US28" s="96">
        <v>3.0892873416316205E-4</v>
      </c>
      <c r="UT28" s="96">
        <v>3.4219009411950795E-4</v>
      </c>
      <c r="UU28" s="96">
        <v>1.9034155532535174E-4</v>
      </c>
      <c r="UV28" s="96">
        <v>5.2887682003774816E-4</v>
      </c>
      <c r="UW28" s="96">
        <v>5.2962504484544565E-4</v>
      </c>
      <c r="UX28" s="96">
        <v>5.3769575316298319E-4</v>
      </c>
      <c r="UY28" s="96">
        <v>3.2846819773396321E-4</v>
      </c>
      <c r="UZ28" s="96">
        <v>4.1100877652824126E-4</v>
      </c>
      <c r="VA28" s="96">
        <v>4.0740989754504134E-4</v>
      </c>
      <c r="VB28" s="96">
        <v>6.8010437186175477E-4</v>
      </c>
      <c r="VC28" s="96">
        <v>7.1249911397930897E-4</v>
      </c>
      <c r="VD28" s="96">
        <v>2.0397628570418695E-4</v>
      </c>
      <c r="VE28" s="96">
        <v>4.2411409968994598E-4</v>
      </c>
      <c r="VF28" s="96">
        <v>7.0507710248209727E-4</v>
      </c>
      <c r="VG28" s="96">
        <v>2.4483673247597089E-4</v>
      </c>
      <c r="VH28" s="96">
        <v>3.1233757315633943E-4</v>
      </c>
      <c r="VI28" s="96">
        <v>5.2340708109587409E-4</v>
      </c>
      <c r="VJ28" s="96">
        <v>7.9560630511229451E-4</v>
      </c>
      <c r="VK28" s="96">
        <v>5.2813078118466017E-4</v>
      </c>
      <c r="VL28" s="96">
        <v>5.8866556287743644E-4</v>
      </c>
      <c r="VM28" s="96">
        <v>9.2185614584294588E-4</v>
      </c>
      <c r="VN28" s="96">
        <v>3.3392280706182574E-4</v>
      </c>
      <c r="VO28" s="96">
        <v>3.3142389778393749E-4</v>
      </c>
    </row>
    <row r="29" spans="1:587">
      <c r="A29" s="17"/>
      <c r="B29" s="17"/>
      <c r="C29" s="17" t="s">
        <v>151</v>
      </c>
      <c r="D29" s="17" t="s">
        <v>18</v>
      </c>
      <c r="E29" s="95">
        <v>85</v>
      </c>
      <c r="F29" s="95">
        <v>17</v>
      </c>
      <c r="G29" s="95">
        <v>1715</v>
      </c>
      <c r="H29" s="95">
        <v>81</v>
      </c>
      <c r="I29" s="95">
        <v>292</v>
      </c>
      <c r="J29" s="95">
        <v>813</v>
      </c>
      <c r="K29" s="95">
        <v>8</v>
      </c>
      <c r="L29" s="95">
        <v>145</v>
      </c>
      <c r="M29" s="95">
        <v>184</v>
      </c>
      <c r="N29" s="95">
        <v>137</v>
      </c>
      <c r="O29" s="95">
        <v>57</v>
      </c>
      <c r="P29" s="95">
        <v>127</v>
      </c>
      <c r="Q29" s="95">
        <v>130</v>
      </c>
      <c r="R29" s="95">
        <v>156</v>
      </c>
      <c r="S29" s="95">
        <v>177</v>
      </c>
      <c r="T29" s="95">
        <v>231</v>
      </c>
      <c r="U29" s="95">
        <v>266</v>
      </c>
      <c r="V29" s="95">
        <v>87</v>
      </c>
      <c r="W29" s="95">
        <v>621</v>
      </c>
      <c r="X29" s="95">
        <v>625</v>
      </c>
      <c r="Y29" s="95">
        <v>4676</v>
      </c>
      <c r="Z29" s="95">
        <v>2811</v>
      </c>
      <c r="AA29" s="95">
        <v>44823</v>
      </c>
      <c r="AB29" s="95">
        <v>4021</v>
      </c>
      <c r="AC29" s="95">
        <v>23408</v>
      </c>
      <c r="AD29" s="95">
        <v>9065</v>
      </c>
      <c r="AE29" s="95">
        <v>5701</v>
      </c>
      <c r="AF29" s="95">
        <v>32813</v>
      </c>
      <c r="AG29" s="95">
        <v>15358</v>
      </c>
      <c r="AH29" s="95">
        <v>25919</v>
      </c>
      <c r="AI29" s="95">
        <v>61812</v>
      </c>
      <c r="AJ29" s="95">
        <v>28026</v>
      </c>
      <c r="AK29" s="95">
        <v>1313</v>
      </c>
      <c r="AL29" s="95">
        <v>9791</v>
      </c>
      <c r="AM29" s="95">
        <v>64722</v>
      </c>
      <c r="AN29" s="95">
        <v>0</v>
      </c>
      <c r="AO29" s="95">
        <v>759</v>
      </c>
      <c r="AP29" s="95">
        <v>45015</v>
      </c>
      <c r="AQ29" s="95">
        <v>0</v>
      </c>
      <c r="AR29" s="95">
        <v>0</v>
      </c>
      <c r="AS29" s="95">
        <v>0</v>
      </c>
      <c r="AT29" s="95">
        <v>0</v>
      </c>
      <c r="AU29" s="95">
        <v>0</v>
      </c>
      <c r="AV29" s="95">
        <v>0</v>
      </c>
      <c r="AW29" s="95">
        <v>0</v>
      </c>
      <c r="AX29" s="95">
        <v>0</v>
      </c>
      <c r="AY29" s="95">
        <v>0</v>
      </c>
      <c r="AZ29" s="95">
        <v>0</v>
      </c>
      <c r="BA29" s="95">
        <v>0</v>
      </c>
      <c r="BB29" s="95">
        <v>0</v>
      </c>
      <c r="BC29" s="95">
        <v>0</v>
      </c>
      <c r="BD29" s="95">
        <v>0</v>
      </c>
      <c r="BE29" s="95">
        <v>0</v>
      </c>
      <c r="BF29" s="95">
        <v>0</v>
      </c>
      <c r="BG29" s="95">
        <v>0</v>
      </c>
      <c r="BH29" s="95">
        <v>0</v>
      </c>
      <c r="BI29" s="95">
        <v>0</v>
      </c>
      <c r="BJ29" s="95">
        <v>0</v>
      </c>
      <c r="BK29" s="95">
        <v>0</v>
      </c>
      <c r="BL29" s="95">
        <v>0</v>
      </c>
      <c r="BM29" s="95">
        <v>0</v>
      </c>
      <c r="BN29" s="95">
        <v>0</v>
      </c>
      <c r="BO29" s="95">
        <v>0</v>
      </c>
      <c r="BP29" s="95">
        <v>0</v>
      </c>
      <c r="BQ29" s="95">
        <v>0</v>
      </c>
      <c r="BR29" s="95">
        <v>0</v>
      </c>
      <c r="BS29" s="95">
        <v>0</v>
      </c>
      <c r="BT29" s="95">
        <v>0</v>
      </c>
      <c r="BU29" s="95">
        <v>0</v>
      </c>
      <c r="BV29" s="95">
        <v>0</v>
      </c>
      <c r="BW29" s="95">
        <v>0</v>
      </c>
      <c r="BX29" s="95">
        <v>0</v>
      </c>
      <c r="BY29" s="95">
        <v>0</v>
      </c>
      <c r="BZ29" s="95">
        <v>0</v>
      </c>
      <c r="CA29" s="95">
        <v>0</v>
      </c>
      <c r="CB29" s="95">
        <v>0</v>
      </c>
      <c r="CC29" s="95">
        <v>385987</v>
      </c>
      <c r="CD29" s="95">
        <v>563</v>
      </c>
      <c r="CE29" s="95">
        <v>0</v>
      </c>
      <c r="CF29" s="95">
        <v>176656</v>
      </c>
      <c r="CG29" s="95">
        <v>816</v>
      </c>
      <c r="CH29" s="95">
        <v>86819</v>
      </c>
      <c r="CI29" s="95">
        <v>0</v>
      </c>
      <c r="CJ29" s="95">
        <v>0</v>
      </c>
      <c r="CK29" s="95">
        <v>0</v>
      </c>
      <c r="CL29" s="95">
        <v>264854</v>
      </c>
      <c r="CM29" s="95">
        <v>650841</v>
      </c>
      <c r="CN29" s="95">
        <v>2251</v>
      </c>
      <c r="CO29" s="95">
        <v>2251</v>
      </c>
      <c r="CP29" s="95">
        <v>267105</v>
      </c>
      <c r="CQ29" s="95">
        <v>653092</v>
      </c>
      <c r="CR29" s="95">
        <v>-322</v>
      </c>
      <c r="CS29" s="95">
        <v>0</v>
      </c>
      <c r="CT29" s="95">
        <v>0</v>
      </c>
      <c r="CU29" s="95">
        <v>-322</v>
      </c>
      <c r="CV29" s="95">
        <v>0</v>
      </c>
      <c r="CW29" s="95">
        <v>0</v>
      </c>
      <c r="CX29" s="95">
        <v>0</v>
      </c>
      <c r="CY29" s="95">
        <v>0</v>
      </c>
      <c r="CZ29" s="95">
        <v>0</v>
      </c>
      <c r="DA29" s="95">
        <v>0</v>
      </c>
      <c r="DB29" s="95">
        <v>0</v>
      </c>
      <c r="DC29" s="95">
        <v>0</v>
      </c>
      <c r="DD29" s="95">
        <v>0</v>
      </c>
      <c r="DE29" s="95">
        <v>0</v>
      </c>
      <c r="DF29" s="95">
        <v>0</v>
      </c>
      <c r="DG29" s="95">
        <v>0</v>
      </c>
      <c r="DH29" s="95">
        <v>0</v>
      </c>
      <c r="DI29" s="95">
        <v>0</v>
      </c>
      <c r="DJ29" s="95">
        <v>0</v>
      </c>
      <c r="DK29" s="95">
        <v>0</v>
      </c>
      <c r="DL29" s="95">
        <v>0</v>
      </c>
      <c r="DM29" s="95">
        <v>0</v>
      </c>
      <c r="DN29" s="95">
        <v>264854</v>
      </c>
      <c r="DO29" s="95">
        <v>650841</v>
      </c>
      <c r="DP29" s="95">
        <v>2251</v>
      </c>
      <c r="DQ29" s="95">
        <v>267105</v>
      </c>
      <c r="DR29" s="95">
        <v>653092</v>
      </c>
      <c r="DS29" s="95">
        <v>-322</v>
      </c>
      <c r="DT29" s="95">
        <v>652770</v>
      </c>
      <c r="DV29" s="96">
        <f t="shared" si="114"/>
        <v>8.356600731448346E-4</v>
      </c>
      <c r="DW29" s="96">
        <f t="shared" si="0"/>
        <v>1.7804775869291998E-3</v>
      </c>
      <c r="DX29" s="96">
        <f t="shared" si="1"/>
        <v>1.475992529670462E-3</v>
      </c>
      <c r="DY29" s="96">
        <f t="shared" si="2"/>
        <v>9.7712796757382743E-4</v>
      </c>
      <c r="DZ29" s="96">
        <f t="shared" si="3"/>
        <v>1.0243313782168214E-3</v>
      </c>
      <c r="EA29" s="96">
        <f t="shared" si="4"/>
        <v>1.5904533672421383E-3</v>
      </c>
      <c r="EB29" s="96">
        <f t="shared" si="5"/>
        <v>2.6965080221113657E-4</v>
      </c>
      <c r="EC29" s="96">
        <f t="shared" si="6"/>
        <v>7.2316316555947897E-4</v>
      </c>
      <c r="ED29" s="96">
        <f t="shared" si="7"/>
        <v>1.1278794640120634E-3</v>
      </c>
      <c r="EE29" s="96">
        <f t="shared" si="8"/>
        <v>8.2511729313345826E-4</v>
      </c>
      <c r="EF29" s="96">
        <f t="shared" si="9"/>
        <v>7.6374745417515273E-4</v>
      </c>
      <c r="EG29" s="96">
        <f t="shared" si="10"/>
        <v>5.4910608124175806E-4</v>
      </c>
      <c r="EH29" s="96">
        <f t="shared" si="11"/>
        <v>4.8413706292664576E-4</v>
      </c>
      <c r="EI29" s="96">
        <f t="shared" si="12"/>
        <v>4.3495110982236706E-4</v>
      </c>
      <c r="EJ29" s="96">
        <f t="shared" si="13"/>
        <v>3.2569154250826647E-4</v>
      </c>
      <c r="EK29" s="96">
        <f t="shared" si="14"/>
        <v>7.5299732050304136E-4</v>
      </c>
      <c r="EL29" s="96">
        <f t="shared" si="15"/>
        <v>3.9632224872647952E-4</v>
      </c>
      <c r="EM29" s="96">
        <f t="shared" si="16"/>
        <v>1.5418205533540799E-4</v>
      </c>
      <c r="EN29" s="96">
        <f t="shared" si="17"/>
        <v>3.2024902068777733E-4</v>
      </c>
      <c r="EO29" s="96">
        <f t="shared" si="18"/>
        <v>4.8127271607219859E-4</v>
      </c>
      <c r="EP29" s="96">
        <f t="shared" si="19"/>
        <v>5.6026570685019481E-4</v>
      </c>
      <c r="EQ29" s="96">
        <f t="shared" si="20"/>
        <v>2.0176832603349742E-3</v>
      </c>
      <c r="ER29" s="96">
        <f t="shared" si="21"/>
        <v>6.8665839422767591E-2</v>
      </c>
      <c r="ES29" s="96">
        <f t="shared" si="22"/>
        <v>8.756590308734595E-3</v>
      </c>
      <c r="ET29" s="96">
        <f t="shared" si="23"/>
        <v>9.6955868222030762E-4</v>
      </c>
      <c r="EU29" s="96">
        <f t="shared" si="24"/>
        <v>8.1288506674983532E-4</v>
      </c>
      <c r="EV29" s="96">
        <f t="shared" si="25"/>
        <v>3.8550592395004746E-4</v>
      </c>
      <c r="EW29" s="96">
        <f t="shared" si="26"/>
        <v>4.3459102445632418E-3</v>
      </c>
      <c r="EX29" s="96">
        <f t="shared" si="27"/>
        <v>6.8140757383764058E-4</v>
      </c>
      <c r="EY29" s="96">
        <f t="shared" si="28"/>
        <v>3.8859594807126334E-3</v>
      </c>
      <c r="EZ29" s="96">
        <f t="shared" si="29"/>
        <v>8.7780674987549059E-3</v>
      </c>
      <c r="FA29" s="96">
        <f t="shared" si="30"/>
        <v>3.8499674842181007E-3</v>
      </c>
      <c r="FB29" s="96">
        <f t="shared" si="31"/>
        <v>2.2270846054684851E-3</v>
      </c>
      <c r="FC29" s="96">
        <f t="shared" si="32"/>
        <v>3.8122972928406176E-4</v>
      </c>
      <c r="FD29" s="96">
        <f t="shared" si="33"/>
        <v>6.4510727367870224E-3</v>
      </c>
      <c r="FE29" s="96">
        <f t="shared" si="34"/>
        <v>0</v>
      </c>
      <c r="FF29" s="96">
        <f t="shared" si="35"/>
        <v>1.0114430320370251E-3</v>
      </c>
      <c r="FG29" s="96">
        <f t="shared" si="36"/>
        <v>1.4659299989849375E-3</v>
      </c>
      <c r="FH29" s="96">
        <f t="shared" si="37"/>
        <v>0</v>
      </c>
      <c r="FI29" s="96">
        <f t="shared" si="38"/>
        <v>0</v>
      </c>
      <c r="FJ29" s="96">
        <f t="shared" si="39"/>
        <v>0</v>
      </c>
      <c r="FK29" s="96">
        <f t="shared" si="40"/>
        <v>0</v>
      </c>
      <c r="FL29" s="96">
        <f t="shared" si="41"/>
        <v>0</v>
      </c>
      <c r="FM29" s="96">
        <f t="shared" si="42"/>
        <v>0</v>
      </c>
      <c r="FN29" s="96">
        <f t="shared" si="43"/>
        <v>0</v>
      </c>
      <c r="FO29" s="96">
        <f t="shared" si="44"/>
        <v>0</v>
      </c>
      <c r="FP29" s="96">
        <f t="shared" si="45"/>
        <v>0</v>
      </c>
      <c r="FQ29" s="96">
        <f t="shared" si="46"/>
        <v>0</v>
      </c>
      <c r="FR29" s="96">
        <f t="shared" si="47"/>
        <v>0</v>
      </c>
      <c r="FS29" s="96">
        <f t="shared" si="48"/>
        <v>0</v>
      </c>
      <c r="FT29" s="96">
        <f t="shared" si="49"/>
        <v>0</v>
      </c>
      <c r="FU29" s="96">
        <f t="shared" si="50"/>
        <v>0</v>
      </c>
      <c r="FV29" s="96">
        <f t="shared" si="51"/>
        <v>0</v>
      </c>
      <c r="FW29" s="96">
        <f t="shared" si="52"/>
        <v>0</v>
      </c>
      <c r="FX29" s="96">
        <f t="shared" si="53"/>
        <v>0</v>
      </c>
      <c r="FY29" s="96">
        <f t="shared" si="54"/>
        <v>0</v>
      </c>
      <c r="FZ29" s="96">
        <f t="shared" si="55"/>
        <v>0</v>
      </c>
      <c r="GA29" s="96">
        <f t="shared" si="56"/>
        <v>0</v>
      </c>
      <c r="GB29" s="96">
        <f t="shared" si="57"/>
        <v>0</v>
      </c>
      <c r="GC29" s="96">
        <f t="shared" si="58"/>
        <v>0</v>
      </c>
      <c r="GD29" s="96">
        <f t="shared" si="59"/>
        <v>0</v>
      </c>
      <c r="GE29" s="96">
        <f t="shared" si="60"/>
        <v>0</v>
      </c>
      <c r="GF29" s="96">
        <f t="shared" si="61"/>
        <v>0</v>
      </c>
      <c r="GG29" s="96">
        <f t="shared" si="62"/>
        <v>0</v>
      </c>
      <c r="GH29" s="96">
        <f t="shared" si="63"/>
        <v>0</v>
      </c>
      <c r="GI29" s="96">
        <f t="shared" si="64"/>
        <v>0</v>
      </c>
      <c r="GJ29" s="96">
        <f t="shared" si="65"/>
        <v>0</v>
      </c>
      <c r="GK29" s="96">
        <f t="shared" si="66"/>
        <v>0</v>
      </c>
      <c r="GL29" s="96">
        <f t="shared" si="67"/>
        <v>0</v>
      </c>
      <c r="GM29" s="96">
        <f t="shared" si="68"/>
        <v>0</v>
      </c>
      <c r="GN29" s="96">
        <f t="shared" si="69"/>
        <v>0</v>
      </c>
      <c r="GO29" s="96">
        <f t="shared" si="70"/>
        <v>0</v>
      </c>
      <c r="GP29" s="96">
        <f t="shared" si="71"/>
        <v>0</v>
      </c>
      <c r="GQ29" s="96">
        <f t="shared" si="72"/>
        <v>0</v>
      </c>
      <c r="GR29" s="96">
        <f t="shared" si="73"/>
        <v>0</v>
      </c>
      <c r="GS29" s="96">
        <f t="shared" si="74"/>
        <v>0</v>
      </c>
      <c r="GU29" s="96">
        <f t="shared" si="115"/>
        <v>8.356600731448346E-4</v>
      </c>
      <c r="GV29" s="96">
        <f t="shared" si="75"/>
        <v>1.7804775869291998E-3</v>
      </c>
      <c r="GW29" s="96">
        <f t="shared" si="76"/>
        <v>1.475992529670462E-3</v>
      </c>
      <c r="GX29" s="96">
        <f t="shared" si="77"/>
        <v>9.7712796757382743E-4</v>
      </c>
      <c r="GY29" s="96">
        <f t="shared" si="78"/>
        <v>1.0243313782168214E-3</v>
      </c>
      <c r="GZ29" s="96">
        <f t="shared" si="79"/>
        <v>1.5904533672421383E-3</v>
      </c>
      <c r="HA29" s="96">
        <f t="shared" si="80"/>
        <v>2.6965080221113657E-4</v>
      </c>
      <c r="HB29" s="96">
        <f t="shared" si="81"/>
        <v>7.2316316555947897E-4</v>
      </c>
      <c r="HC29" s="96">
        <f t="shared" si="82"/>
        <v>1.1278794640120634E-3</v>
      </c>
      <c r="HD29" s="96">
        <f t="shared" si="83"/>
        <v>8.2511729313345826E-4</v>
      </c>
      <c r="HE29" s="96">
        <f t="shared" si="84"/>
        <v>7.6374745417515273E-4</v>
      </c>
      <c r="HF29" s="96">
        <f t="shared" si="85"/>
        <v>5.4910608124175806E-4</v>
      </c>
      <c r="HG29" s="96">
        <f t="shared" si="86"/>
        <v>4.8413706292664576E-4</v>
      </c>
      <c r="HH29" s="96">
        <f t="shared" si="87"/>
        <v>4.3495110982236706E-4</v>
      </c>
      <c r="HI29" s="96">
        <f t="shared" si="88"/>
        <v>3.2569154250826647E-4</v>
      </c>
      <c r="HJ29" s="96">
        <f t="shared" si="89"/>
        <v>7.5299732050304136E-4</v>
      </c>
      <c r="HK29" s="96">
        <f t="shared" si="90"/>
        <v>3.9632224872647952E-4</v>
      </c>
      <c r="HL29" s="96">
        <f t="shared" si="91"/>
        <v>1.5418205533540799E-4</v>
      </c>
      <c r="HM29" s="96">
        <f t="shared" si="92"/>
        <v>3.2024902068777733E-4</v>
      </c>
      <c r="HN29" s="96">
        <f t="shared" si="93"/>
        <v>4.8127271607219859E-4</v>
      </c>
      <c r="HO29" s="96">
        <f t="shared" si="94"/>
        <v>5.6026570685019481E-4</v>
      </c>
      <c r="HP29" s="96">
        <f t="shared" si="95"/>
        <v>2.0176832603349742E-3</v>
      </c>
      <c r="HQ29" s="96">
        <f t="shared" si="96"/>
        <v>6.8665839422767591E-2</v>
      </c>
      <c r="HR29" s="96">
        <f t="shared" si="97"/>
        <v>8.756590308734595E-3</v>
      </c>
      <c r="HS29" s="96">
        <f t="shared" si="98"/>
        <v>9.6955868222030762E-4</v>
      </c>
      <c r="HT29" s="96">
        <f t="shared" si="99"/>
        <v>8.1288506674983532E-4</v>
      </c>
      <c r="HU29" s="96">
        <f t="shared" si="100"/>
        <v>3.8550592395004746E-4</v>
      </c>
      <c r="HV29" s="96">
        <f t="shared" si="101"/>
        <v>4.3459102445632418E-3</v>
      </c>
      <c r="HW29" s="96">
        <f t="shared" si="102"/>
        <v>6.8140757383764058E-4</v>
      </c>
      <c r="HX29" s="96">
        <f t="shared" si="103"/>
        <v>3.8859594807126334E-3</v>
      </c>
      <c r="HY29" s="96">
        <f t="shared" si="104"/>
        <v>8.7780674987549059E-3</v>
      </c>
      <c r="HZ29" s="96">
        <f t="shared" si="105"/>
        <v>3.8499674842181007E-3</v>
      </c>
      <c r="IA29" s="96">
        <f t="shared" si="106"/>
        <v>2.2270846054684851E-3</v>
      </c>
      <c r="IB29" s="96">
        <f t="shared" si="107"/>
        <v>3.8122972928406176E-4</v>
      </c>
      <c r="IC29" s="96">
        <f t="shared" si="108"/>
        <v>6.4510727367870224E-3</v>
      </c>
      <c r="ID29" s="96">
        <f t="shared" si="109"/>
        <v>0</v>
      </c>
      <c r="IE29" s="96">
        <f t="shared" si="110"/>
        <v>1.0114430320370251E-3</v>
      </c>
      <c r="IF29" s="96">
        <f t="shared" si="111"/>
        <v>1.4659299989849375E-3</v>
      </c>
      <c r="IG29" s="1">
        <v>0</v>
      </c>
      <c r="IH29" s="1">
        <v>0</v>
      </c>
      <c r="II29" s="1">
        <v>0</v>
      </c>
      <c r="IJ29" s="1">
        <v>0</v>
      </c>
      <c r="IK29" s="1">
        <v>0</v>
      </c>
      <c r="IL29" s="1">
        <v>0</v>
      </c>
      <c r="IM29" s="1">
        <v>0</v>
      </c>
      <c r="IN29" s="1">
        <v>0</v>
      </c>
      <c r="IO29" s="1">
        <v>0</v>
      </c>
      <c r="IP29" s="1">
        <v>0</v>
      </c>
      <c r="IQ29" s="1">
        <v>0</v>
      </c>
      <c r="IR29" s="1">
        <v>0</v>
      </c>
      <c r="IS29" s="1">
        <v>0</v>
      </c>
      <c r="IT29" s="1">
        <v>0</v>
      </c>
      <c r="IU29" s="1">
        <v>0</v>
      </c>
      <c r="IV29" s="1">
        <v>0</v>
      </c>
      <c r="IW29" s="1">
        <v>0</v>
      </c>
      <c r="IX29" s="1">
        <v>0</v>
      </c>
      <c r="IY29" s="1">
        <v>0</v>
      </c>
      <c r="IZ29" s="1">
        <v>0</v>
      </c>
      <c r="JA29" s="1">
        <v>0</v>
      </c>
      <c r="JB29" s="1">
        <v>0</v>
      </c>
      <c r="JC29" s="1">
        <v>0</v>
      </c>
      <c r="JD29" s="1">
        <v>0</v>
      </c>
      <c r="JE29" s="1">
        <v>0</v>
      </c>
      <c r="JF29" s="1">
        <v>0</v>
      </c>
      <c r="JG29" s="1">
        <v>0</v>
      </c>
      <c r="JH29" s="1">
        <v>0</v>
      </c>
      <c r="JI29" s="1">
        <v>0</v>
      </c>
      <c r="JJ29" s="1">
        <v>0</v>
      </c>
      <c r="JK29" s="1">
        <v>0</v>
      </c>
      <c r="JL29" s="1">
        <v>0</v>
      </c>
      <c r="JM29" s="1">
        <v>0</v>
      </c>
      <c r="JN29" s="1">
        <v>0</v>
      </c>
      <c r="JO29" s="1">
        <v>0</v>
      </c>
      <c r="JP29" s="1">
        <v>0</v>
      </c>
      <c r="JQ29" s="1">
        <v>0</v>
      </c>
      <c r="JR29" s="1">
        <v>0</v>
      </c>
      <c r="JT29" s="25">
        <v>0</v>
      </c>
      <c r="JU29" s="25">
        <v>0</v>
      </c>
      <c r="JV29" s="25">
        <v>0</v>
      </c>
      <c r="JW29" s="25">
        <v>0</v>
      </c>
      <c r="JX29" s="25">
        <v>0</v>
      </c>
      <c r="JY29" s="25">
        <v>0</v>
      </c>
      <c r="JZ29" s="25">
        <v>0</v>
      </c>
      <c r="KA29" s="25">
        <v>0</v>
      </c>
      <c r="KB29" s="25">
        <v>0</v>
      </c>
      <c r="KC29" s="25">
        <v>0</v>
      </c>
      <c r="KD29" s="25">
        <v>0</v>
      </c>
      <c r="KE29" s="25">
        <v>0</v>
      </c>
      <c r="KF29" s="25">
        <v>0</v>
      </c>
      <c r="KG29" s="25">
        <v>0</v>
      </c>
      <c r="KH29" s="25">
        <v>0</v>
      </c>
      <c r="KI29" s="25">
        <v>0</v>
      </c>
      <c r="KJ29" s="25">
        <v>0</v>
      </c>
      <c r="KK29" s="25">
        <v>0</v>
      </c>
      <c r="KL29" s="25">
        <v>0</v>
      </c>
      <c r="KM29" s="25">
        <v>0</v>
      </c>
      <c r="KN29" s="25">
        <v>0</v>
      </c>
      <c r="KO29" s="25">
        <v>0</v>
      </c>
      <c r="KP29" s="25">
        <v>1</v>
      </c>
      <c r="KQ29" s="25">
        <v>0</v>
      </c>
      <c r="KR29" s="25">
        <v>0</v>
      </c>
      <c r="KS29" s="25">
        <v>0</v>
      </c>
      <c r="KT29" s="25">
        <v>0</v>
      </c>
      <c r="KU29" s="25">
        <v>0</v>
      </c>
      <c r="KV29" s="25">
        <v>0</v>
      </c>
      <c r="KW29" s="25">
        <v>0</v>
      </c>
      <c r="KX29" s="25">
        <v>0</v>
      </c>
      <c r="KY29" s="25">
        <v>0</v>
      </c>
      <c r="KZ29" s="25">
        <v>0</v>
      </c>
      <c r="LA29" s="25">
        <v>0</v>
      </c>
      <c r="LB29" s="25">
        <v>0</v>
      </c>
      <c r="LC29" s="25">
        <v>0</v>
      </c>
      <c r="LD29" s="25">
        <v>0</v>
      </c>
      <c r="LE29" s="25">
        <v>0</v>
      </c>
      <c r="LF29" s="25">
        <v>0</v>
      </c>
      <c r="LG29" s="25">
        <v>0</v>
      </c>
      <c r="LH29" s="25">
        <v>0</v>
      </c>
      <c r="LI29" s="25">
        <v>0</v>
      </c>
      <c r="LJ29" s="25">
        <v>0</v>
      </c>
      <c r="LK29" s="25">
        <v>0</v>
      </c>
      <c r="LL29" s="25">
        <v>0</v>
      </c>
      <c r="LM29" s="25">
        <v>0</v>
      </c>
      <c r="LN29" s="25">
        <v>0</v>
      </c>
      <c r="LO29" s="25">
        <v>0</v>
      </c>
      <c r="LP29" s="25">
        <v>0</v>
      </c>
      <c r="LQ29" s="25">
        <v>0</v>
      </c>
      <c r="LR29" s="25">
        <v>0</v>
      </c>
      <c r="LS29" s="25">
        <v>0</v>
      </c>
      <c r="LT29" s="25">
        <v>0</v>
      </c>
      <c r="LU29" s="25">
        <v>0</v>
      </c>
      <c r="LV29" s="25">
        <v>0</v>
      </c>
      <c r="LW29" s="25">
        <v>0</v>
      </c>
      <c r="LX29" s="25">
        <v>0</v>
      </c>
      <c r="LY29" s="25">
        <v>0</v>
      </c>
      <c r="LZ29" s="25">
        <v>0</v>
      </c>
      <c r="MA29" s="25">
        <v>0</v>
      </c>
      <c r="MB29" s="25">
        <v>0</v>
      </c>
      <c r="MC29" s="25">
        <v>0</v>
      </c>
      <c r="MD29" s="25">
        <v>0</v>
      </c>
      <c r="ME29" s="25">
        <v>0</v>
      </c>
      <c r="MF29" s="25">
        <v>0</v>
      </c>
      <c r="MG29" s="25">
        <v>0</v>
      </c>
      <c r="MH29" s="25">
        <v>0</v>
      </c>
      <c r="MI29" s="25">
        <v>0</v>
      </c>
      <c r="MJ29" s="25">
        <v>0</v>
      </c>
      <c r="MK29" s="25">
        <v>0</v>
      </c>
      <c r="ML29" s="25">
        <v>0</v>
      </c>
      <c r="MM29" s="25">
        <v>0</v>
      </c>
      <c r="MN29" s="25">
        <v>0</v>
      </c>
      <c r="MO29" s="25">
        <v>0</v>
      </c>
      <c r="MP29" s="25">
        <v>0</v>
      </c>
      <c r="MQ29" s="25">
        <v>0</v>
      </c>
      <c r="MS29" s="1">
        <f t="shared" si="116"/>
        <v>0</v>
      </c>
      <c r="MT29" s="1">
        <f t="shared" si="117"/>
        <v>0</v>
      </c>
      <c r="MU29" s="1">
        <f t="shared" si="118"/>
        <v>0</v>
      </c>
      <c r="MV29" s="1">
        <f t="shared" si="119"/>
        <v>0</v>
      </c>
      <c r="MW29" s="1">
        <f t="shared" si="120"/>
        <v>0</v>
      </c>
      <c r="MX29" s="1">
        <f t="shared" si="121"/>
        <v>0</v>
      </c>
      <c r="MY29" s="1">
        <f t="shared" si="122"/>
        <v>0</v>
      </c>
      <c r="MZ29" s="1">
        <f t="shared" si="123"/>
        <v>0</v>
      </c>
      <c r="NA29" s="1">
        <f t="shared" si="124"/>
        <v>0</v>
      </c>
      <c r="NB29" s="1">
        <f t="shared" si="125"/>
        <v>0</v>
      </c>
      <c r="NC29" s="1">
        <f t="shared" si="126"/>
        <v>0</v>
      </c>
      <c r="ND29" s="1">
        <f t="shared" si="127"/>
        <v>0</v>
      </c>
      <c r="NE29" s="1">
        <f t="shared" si="128"/>
        <v>0</v>
      </c>
      <c r="NF29" s="1">
        <f t="shared" si="129"/>
        <v>0</v>
      </c>
      <c r="NG29" s="1">
        <f t="shared" si="130"/>
        <v>0</v>
      </c>
      <c r="NH29" s="1">
        <f t="shared" si="131"/>
        <v>0</v>
      </c>
      <c r="NI29" s="1">
        <f t="shared" si="132"/>
        <v>0</v>
      </c>
      <c r="NJ29" s="1">
        <f t="shared" si="133"/>
        <v>0</v>
      </c>
      <c r="NK29" s="1">
        <f t="shared" si="134"/>
        <v>0</v>
      </c>
      <c r="NL29" s="1">
        <f t="shared" si="135"/>
        <v>0</v>
      </c>
      <c r="NM29" s="1">
        <f t="shared" si="136"/>
        <v>0</v>
      </c>
      <c r="NN29" s="1">
        <f t="shared" si="137"/>
        <v>0</v>
      </c>
      <c r="NO29" s="1">
        <f t="shared" si="138"/>
        <v>4.9474449212634118E-4</v>
      </c>
      <c r="NP29" s="1">
        <f t="shared" si="139"/>
        <v>0</v>
      </c>
      <c r="NQ29" s="1">
        <f t="shared" si="140"/>
        <v>0</v>
      </c>
      <c r="NR29" s="1">
        <f t="shared" si="141"/>
        <v>0</v>
      </c>
      <c r="NS29" s="1">
        <f t="shared" si="142"/>
        <v>0</v>
      </c>
      <c r="NT29" s="1">
        <f t="shared" si="143"/>
        <v>0</v>
      </c>
      <c r="NU29" s="1">
        <f t="shared" si="144"/>
        <v>0</v>
      </c>
      <c r="NV29" s="1">
        <f t="shared" si="145"/>
        <v>0</v>
      </c>
      <c r="NW29" s="1">
        <f t="shared" si="146"/>
        <v>0</v>
      </c>
      <c r="NX29" s="1">
        <f t="shared" si="147"/>
        <v>0</v>
      </c>
      <c r="NY29" s="1">
        <f t="shared" si="148"/>
        <v>0</v>
      </c>
      <c r="NZ29" s="1">
        <f t="shared" si="149"/>
        <v>0</v>
      </c>
      <c r="OA29" s="1">
        <f t="shared" si="150"/>
        <v>0</v>
      </c>
      <c r="OB29" s="1">
        <f t="shared" si="151"/>
        <v>0</v>
      </c>
      <c r="OC29" s="1">
        <f t="shared" si="152"/>
        <v>0</v>
      </c>
      <c r="OD29" s="1">
        <f t="shared" si="153"/>
        <v>0</v>
      </c>
      <c r="OE29" s="1">
        <f t="shared" si="154"/>
        <v>0</v>
      </c>
      <c r="OF29" s="1">
        <f t="shared" si="155"/>
        <v>0</v>
      </c>
      <c r="OG29" s="1">
        <f t="shared" si="156"/>
        <v>0</v>
      </c>
      <c r="OH29" s="1">
        <f t="shared" si="157"/>
        <v>0</v>
      </c>
      <c r="OI29" s="1">
        <f t="shared" si="158"/>
        <v>0</v>
      </c>
      <c r="OJ29" s="1">
        <f t="shared" si="159"/>
        <v>0</v>
      </c>
      <c r="OK29" s="1">
        <f t="shared" si="160"/>
        <v>0</v>
      </c>
      <c r="OL29" s="1">
        <f t="shared" si="161"/>
        <v>0</v>
      </c>
      <c r="OM29" s="1">
        <f t="shared" si="162"/>
        <v>0</v>
      </c>
      <c r="ON29" s="1">
        <f t="shared" si="163"/>
        <v>0</v>
      </c>
      <c r="OO29" s="1">
        <f t="shared" si="164"/>
        <v>0</v>
      </c>
      <c r="OP29" s="1">
        <f t="shared" si="165"/>
        <v>0</v>
      </c>
      <c r="OQ29" s="1">
        <f t="shared" si="166"/>
        <v>0</v>
      </c>
      <c r="OR29" s="1">
        <f t="shared" si="167"/>
        <v>0</v>
      </c>
      <c r="OS29" s="1">
        <f t="shared" si="168"/>
        <v>0</v>
      </c>
      <c r="OT29" s="1">
        <f t="shared" si="169"/>
        <v>0</v>
      </c>
      <c r="OU29" s="1">
        <f t="shared" si="170"/>
        <v>0</v>
      </c>
      <c r="OV29" s="1">
        <f t="shared" si="171"/>
        <v>0</v>
      </c>
      <c r="OW29" s="1">
        <f t="shared" si="172"/>
        <v>0</v>
      </c>
      <c r="OX29" s="1">
        <f t="shared" si="173"/>
        <v>0</v>
      </c>
      <c r="OY29" s="1">
        <f t="shared" si="174"/>
        <v>0</v>
      </c>
      <c r="OZ29" s="1">
        <f t="shared" si="175"/>
        <v>0</v>
      </c>
      <c r="PA29" s="1">
        <f t="shared" si="176"/>
        <v>0</v>
      </c>
      <c r="PB29" s="1">
        <f t="shared" si="177"/>
        <v>0</v>
      </c>
      <c r="PC29" s="1">
        <f t="shared" si="178"/>
        <v>0</v>
      </c>
      <c r="PD29" s="1">
        <f t="shared" si="179"/>
        <v>0</v>
      </c>
      <c r="PE29" s="1">
        <f t="shared" si="180"/>
        <v>0</v>
      </c>
      <c r="PF29" s="1">
        <f t="shared" si="181"/>
        <v>0</v>
      </c>
      <c r="PG29" s="1">
        <f t="shared" si="182"/>
        <v>0</v>
      </c>
      <c r="PH29" s="1">
        <f t="shared" si="183"/>
        <v>0</v>
      </c>
      <c r="PI29" s="1">
        <f t="shared" si="184"/>
        <v>0</v>
      </c>
      <c r="PJ29" s="1">
        <f t="shared" si="185"/>
        <v>0</v>
      </c>
      <c r="PK29" s="1">
        <f t="shared" si="186"/>
        <v>0</v>
      </c>
      <c r="PL29" s="1">
        <f t="shared" si="187"/>
        <v>0</v>
      </c>
      <c r="PM29" s="1">
        <f t="shared" si="188"/>
        <v>0</v>
      </c>
      <c r="PN29" s="1">
        <f t="shared" si="189"/>
        <v>0</v>
      </c>
      <c r="PO29" s="1">
        <f t="shared" si="190"/>
        <v>0</v>
      </c>
      <c r="PP29" s="1">
        <f t="shared" si="191"/>
        <v>0</v>
      </c>
      <c r="PR29" s="96">
        <v>1.2442684840512325E-3</v>
      </c>
      <c r="PS29" s="96">
        <v>3.3478173317109906E-3</v>
      </c>
      <c r="PT29" s="96">
        <v>1.9588050034243859E-3</v>
      </c>
      <c r="PU29" s="96">
        <v>1.4206974379944923E-3</v>
      </c>
      <c r="PV29" s="96">
        <v>1.4555329874874987E-3</v>
      </c>
      <c r="PW29" s="96">
        <v>2.0509829189855867E-3</v>
      </c>
      <c r="PX29" s="96">
        <v>5.2156028029038629E-4</v>
      </c>
      <c r="PY29" s="96">
        <v>1.0746996790773659E-3</v>
      </c>
      <c r="PZ29" s="96">
        <v>1.6985114924231868E-3</v>
      </c>
      <c r="QA29" s="96">
        <v>1.1333088226286683E-3</v>
      </c>
      <c r="QB29" s="96">
        <v>1.0726649164471145E-3</v>
      </c>
      <c r="QC29" s="96">
        <v>9.4007004928026909E-4</v>
      </c>
      <c r="QD29" s="96">
        <v>8.4584011502703135E-4</v>
      </c>
      <c r="QE29" s="96">
        <v>7.8349782263907554E-4</v>
      </c>
      <c r="QF29" s="96">
        <v>6.6203929681847042E-4</v>
      </c>
      <c r="QG29" s="96">
        <v>1.0672261108583185E-3</v>
      </c>
      <c r="QH29" s="96">
        <v>6.6505955557769785E-4</v>
      </c>
      <c r="QI29" s="96">
        <v>4.2439909320241638E-4</v>
      </c>
      <c r="QJ29" s="96">
        <v>6.056740963817749E-4</v>
      </c>
      <c r="QK29" s="96">
        <v>9.2555792714383667E-4</v>
      </c>
      <c r="QL29" s="96">
        <v>1.0233155528557769E-3</v>
      </c>
      <c r="QM29" s="96">
        <v>2.4851478406522753E-3</v>
      </c>
      <c r="QN29" s="96">
        <v>1.0741598511205996</v>
      </c>
      <c r="QO29" s="96">
        <v>9.7807774182451322E-3</v>
      </c>
      <c r="QP29" s="96">
        <v>1.5537946991997435E-3</v>
      </c>
      <c r="QQ29" s="96">
        <v>1.3987704626619835E-3</v>
      </c>
      <c r="QR29" s="96">
        <v>6.1582806187365606E-4</v>
      </c>
      <c r="QS29" s="96">
        <v>5.5918571656414662E-3</v>
      </c>
      <c r="QT29" s="96">
        <v>1.4446003347168446E-3</v>
      </c>
      <c r="QU29" s="96">
        <v>4.7085810304216495E-3</v>
      </c>
      <c r="QV29" s="96">
        <v>9.8253133860967037E-3</v>
      </c>
      <c r="QW29" s="96">
        <v>4.5979066208817459E-3</v>
      </c>
      <c r="QX29" s="96">
        <v>3.059421039560774E-3</v>
      </c>
      <c r="QY29" s="96">
        <v>9.5542042756798775E-4</v>
      </c>
      <c r="QZ29" s="96">
        <v>7.6366660992140973E-3</v>
      </c>
      <c r="RA29" s="96">
        <v>4.0521956299348095E-4</v>
      </c>
      <c r="RB29" s="96">
        <v>2.4550884553890253E-3</v>
      </c>
      <c r="RC29" s="96">
        <v>2.0247819654046935E-3</v>
      </c>
      <c r="RD29" s="96">
        <v>1.0451226015187594E-4</v>
      </c>
      <c r="RE29" s="96">
        <v>1.9275137512732415E-4</v>
      </c>
      <c r="RF29" s="96">
        <v>1.6613589992208667E-4</v>
      </c>
      <c r="RG29" s="96">
        <v>1.557236884730523E-4</v>
      </c>
      <c r="RH29" s="96">
        <v>1.7426675676399155E-4</v>
      </c>
      <c r="RI29" s="96">
        <v>1.4080285318675696E-4</v>
      </c>
      <c r="RJ29" s="96">
        <v>3.8199094424073261E-5</v>
      </c>
      <c r="RK29" s="96">
        <v>1.3854036223894003E-4</v>
      </c>
      <c r="RL29" s="96">
        <v>1.2234090957452461E-4</v>
      </c>
      <c r="RM29" s="96">
        <v>8.6820091222213294E-5</v>
      </c>
      <c r="RN29" s="96">
        <v>1.1816459827456738E-4</v>
      </c>
      <c r="RO29" s="96">
        <v>1.3179159034672037E-4</v>
      </c>
      <c r="RP29" s="96">
        <v>1.311963473621895E-4</v>
      </c>
      <c r="RQ29" s="96">
        <v>1.3313793054377704E-4</v>
      </c>
      <c r="RR29" s="96">
        <v>1.4223888435514753E-4</v>
      </c>
      <c r="RS29" s="96">
        <v>1.3382346637590885E-4</v>
      </c>
      <c r="RT29" s="96">
        <v>1.3113760072007972E-4</v>
      </c>
      <c r="RU29" s="96">
        <v>1.4424040273161413E-4</v>
      </c>
      <c r="RV29" s="96">
        <v>1.4428780258910791E-4</v>
      </c>
      <c r="RW29" s="96">
        <v>2.1898191301494079E-4</v>
      </c>
      <c r="RX29" s="96">
        <v>1.456867982388168E-4</v>
      </c>
      <c r="RY29" s="96">
        <v>9.9155922740113466E-5</v>
      </c>
      <c r="RZ29" s="96">
        <v>1.1822716766618689E-4</v>
      </c>
      <c r="SA29" s="96">
        <v>1.2393700894068922E-4</v>
      </c>
      <c r="SB29" s="96">
        <v>2.1035748426554671E-4</v>
      </c>
      <c r="SC29" s="96">
        <v>2.2840730967303046E-4</v>
      </c>
      <c r="SD29" s="96">
        <v>6.4089596573208777E-5</v>
      </c>
      <c r="SE29" s="96">
        <v>1.4269521249650737E-4</v>
      </c>
      <c r="SF29" s="96">
        <v>2.3022824073841398E-4</v>
      </c>
      <c r="SG29" s="96">
        <v>7.0333744896229191E-5</v>
      </c>
      <c r="SH29" s="96">
        <v>9.7655486982385406E-5</v>
      </c>
      <c r="SI29" s="96">
        <v>1.5148211846782597E-4</v>
      </c>
      <c r="SJ29" s="96">
        <v>2.5115886853629049E-4</v>
      </c>
      <c r="SK29" s="96">
        <v>1.6721483395066693E-4</v>
      </c>
      <c r="SL29" s="96">
        <v>1.7835121485390291E-4</v>
      </c>
      <c r="SM29" s="96">
        <v>2.3371751186931447E-4</v>
      </c>
      <c r="SN29" s="96">
        <v>1.0446580759900918E-4</v>
      </c>
      <c r="SO29" s="96">
        <v>9.3468766090966415E-5</v>
      </c>
      <c r="SR29" s="96">
        <v>5.1754291560071402E-4</v>
      </c>
      <c r="SS29" s="96">
        <v>3.2654201568208836E-5</v>
      </c>
      <c r="ST29" s="96">
        <v>8.8384291228177034E-4</v>
      </c>
      <c r="SU29" s="96">
        <v>1.0260505768244078E-4</v>
      </c>
      <c r="SV29" s="96">
        <v>3.5348568667743356E-4</v>
      </c>
      <c r="SW29" s="96">
        <v>3.9172519166447503E-4</v>
      </c>
      <c r="SX29" s="96">
        <v>5.7284476206763681E-5</v>
      </c>
      <c r="SY29" s="96">
        <v>3.1916171341145409E-4</v>
      </c>
      <c r="SZ29" s="96">
        <v>1.1152016006723167E-3</v>
      </c>
      <c r="TA29" s="96">
        <v>8.3488882948954735E-4</v>
      </c>
      <c r="TB29" s="96">
        <v>9.7665277098745677E-5</v>
      </c>
      <c r="TC29" s="96">
        <v>3.4360418851132727E-4</v>
      </c>
      <c r="TD29" s="96">
        <v>3.8569294657029896E-4</v>
      </c>
      <c r="TE29" s="96">
        <v>2.568404707512444E-4</v>
      </c>
      <c r="TF29" s="96">
        <v>2.1037727283733859E-4</v>
      </c>
      <c r="TG29" s="96">
        <v>1.2023609613691553E-4</v>
      </c>
      <c r="TH29" s="96">
        <v>1.8487260472596482E-4</v>
      </c>
      <c r="TI29" s="96">
        <v>1.0453577098001079E-4</v>
      </c>
      <c r="TJ29" s="96">
        <v>3.2794622546365726E-4</v>
      </c>
      <c r="TK29" s="96">
        <v>5.4087443093361475E-4</v>
      </c>
      <c r="TL29" s="96">
        <v>1.0233155528557769E-3</v>
      </c>
      <c r="TM29" s="96">
        <v>2.4850675342437782E-3</v>
      </c>
      <c r="TN29" s="96">
        <v>1.0736284164505945</v>
      </c>
      <c r="TO29" s="96">
        <v>9.7794105825249594E-3</v>
      </c>
      <c r="TP29" s="96">
        <v>1.5310909172478325E-3</v>
      </c>
      <c r="TQ29" s="96">
        <v>1.3349293312969212E-3</v>
      </c>
      <c r="TR29" s="96">
        <v>6.158114537035287E-4</v>
      </c>
      <c r="TS29" s="96">
        <v>5.0900898399530029E-3</v>
      </c>
      <c r="TT29" s="96">
        <v>1.383561052472767E-3</v>
      </c>
      <c r="TU29" s="96">
        <v>4.7085810304216495E-3</v>
      </c>
      <c r="TV29" s="96">
        <v>9.5870696002486877E-3</v>
      </c>
      <c r="TW29" s="96">
        <v>4.5974328233586853E-3</v>
      </c>
      <c r="TX29" s="96">
        <v>2.9165776559773107E-3</v>
      </c>
      <c r="TY29" s="96">
        <v>9.1778492716548235E-4</v>
      </c>
      <c r="TZ29" s="96">
        <v>7.4493351855803363E-3</v>
      </c>
      <c r="UA29" s="96">
        <v>4.0521956299348095E-4</v>
      </c>
      <c r="UB29" s="96">
        <v>2.4321870198526891E-3</v>
      </c>
      <c r="UC29" s="96">
        <v>2.0247819654046935E-3</v>
      </c>
      <c r="UD29" s="96">
        <v>8.516172913750693E-5</v>
      </c>
      <c r="UE29" s="96">
        <v>6.9914010008026272E-6</v>
      </c>
      <c r="UF29" s="96">
        <v>1.3612199812855142E-4</v>
      </c>
      <c r="UG29" s="96">
        <v>5.7214241246705763E-5</v>
      </c>
      <c r="UH29" s="96">
        <v>1.4126899316437163E-4</v>
      </c>
      <c r="UI29" s="96">
        <v>1.0346613604237687E-4</v>
      </c>
      <c r="UJ29" s="96">
        <v>3.1205263170526038E-5</v>
      </c>
      <c r="UK29" s="96">
        <v>1.1887718234091287E-4</v>
      </c>
      <c r="UL29" s="96">
        <v>1.070590529749467E-4</v>
      </c>
      <c r="UM29" s="96">
        <v>8.3146804242006548E-5</v>
      </c>
      <c r="UN29" s="96">
        <v>7.5128281553865525E-5</v>
      </c>
      <c r="UO29" s="96">
        <v>1.1811840941976066E-4</v>
      </c>
      <c r="UP29" s="96">
        <v>1.0703336795895094E-4</v>
      </c>
      <c r="UQ29" s="96">
        <v>1.1057366529895636E-4</v>
      </c>
      <c r="UR29" s="96">
        <v>9.5895846834345448E-5</v>
      </c>
      <c r="US29" s="96">
        <v>8.1781385855230005E-5</v>
      </c>
      <c r="UT29" s="96">
        <v>8.7606793080944749E-5</v>
      </c>
      <c r="UU29" s="96">
        <v>5.0475913231000445E-5</v>
      </c>
      <c r="UV29" s="96">
        <v>1.2848806572323369E-4</v>
      </c>
      <c r="UW29" s="96">
        <v>1.5190114948919299E-4</v>
      </c>
      <c r="UX29" s="96">
        <v>1.456867982388168E-4</v>
      </c>
      <c r="UY29" s="96">
        <v>9.9148160194062883E-5</v>
      </c>
      <c r="UZ29" s="96">
        <v>1.1818960768526648E-4</v>
      </c>
      <c r="VA29" s="96">
        <v>1.23929710841801E-4</v>
      </c>
      <c r="VB29" s="96">
        <v>2.1012420856229326E-4</v>
      </c>
      <c r="VC29" s="96">
        <v>2.1821097195053239E-4</v>
      </c>
      <c r="VD29" s="96">
        <v>6.4088214542734137E-5</v>
      </c>
      <c r="VE29" s="96">
        <v>1.3224381641313194E-4</v>
      </c>
      <c r="VF29" s="96">
        <v>2.1478248651211071E-4</v>
      </c>
      <c r="VG29" s="96">
        <v>7.0333744896229191E-5</v>
      </c>
      <c r="VH29" s="96">
        <v>9.2723623105602556E-5</v>
      </c>
      <c r="VI29" s="96">
        <v>1.5147503288425604E-4</v>
      </c>
      <c r="VJ29" s="96">
        <v>2.444584993001781E-4</v>
      </c>
      <c r="VK29" s="96">
        <v>1.5677551028322003E-4</v>
      </c>
      <c r="VL29" s="96">
        <v>1.7420129728444077E-4</v>
      </c>
      <c r="VM29" s="96">
        <v>2.3371751186931447E-4</v>
      </c>
      <c r="VN29" s="96">
        <v>1.0332219303797463E-4</v>
      </c>
      <c r="VO29" s="96">
        <v>9.3468766090966415E-5</v>
      </c>
    </row>
    <row r="30" spans="1:587">
      <c r="A30" s="17"/>
      <c r="B30" s="17"/>
      <c r="C30" s="17" t="s">
        <v>152</v>
      </c>
      <c r="D30" s="17" t="s">
        <v>19</v>
      </c>
      <c r="E30" s="95">
        <v>36</v>
      </c>
      <c r="F30" s="95">
        <v>14</v>
      </c>
      <c r="G30" s="95">
        <v>285</v>
      </c>
      <c r="H30" s="95">
        <v>6</v>
      </c>
      <c r="I30" s="95">
        <v>80</v>
      </c>
      <c r="J30" s="95">
        <v>542</v>
      </c>
      <c r="K30" s="95">
        <v>0</v>
      </c>
      <c r="L30" s="95">
        <v>3</v>
      </c>
      <c r="M30" s="95">
        <v>231</v>
      </c>
      <c r="N30" s="95">
        <v>1</v>
      </c>
      <c r="O30" s="95">
        <v>3</v>
      </c>
      <c r="P30" s="95">
        <v>6</v>
      </c>
      <c r="Q30" s="95">
        <v>28</v>
      </c>
      <c r="R30" s="95">
        <v>2</v>
      </c>
      <c r="S30" s="95">
        <v>68</v>
      </c>
      <c r="T30" s="95">
        <v>73</v>
      </c>
      <c r="U30" s="95">
        <v>95</v>
      </c>
      <c r="V30" s="95">
        <v>32</v>
      </c>
      <c r="W30" s="95">
        <v>415</v>
      </c>
      <c r="X30" s="95">
        <v>96</v>
      </c>
      <c r="Y30" s="95">
        <v>6787</v>
      </c>
      <c r="Z30" s="95">
        <v>3699</v>
      </c>
      <c r="AA30" s="95">
        <v>573</v>
      </c>
      <c r="AB30" s="95">
        <v>0</v>
      </c>
      <c r="AC30" s="95">
        <v>9174</v>
      </c>
      <c r="AD30" s="95">
        <v>21581</v>
      </c>
      <c r="AE30" s="95">
        <v>173</v>
      </c>
      <c r="AF30" s="95">
        <v>17809</v>
      </c>
      <c r="AG30" s="95">
        <v>27842</v>
      </c>
      <c r="AH30" s="95">
        <v>94425</v>
      </c>
      <c r="AI30" s="95">
        <v>16095</v>
      </c>
      <c r="AJ30" s="95">
        <v>10123</v>
      </c>
      <c r="AK30" s="95">
        <v>0</v>
      </c>
      <c r="AL30" s="95">
        <v>2576</v>
      </c>
      <c r="AM30" s="95">
        <v>101137</v>
      </c>
      <c r="AN30" s="95">
        <v>0</v>
      </c>
      <c r="AO30" s="95">
        <v>4896</v>
      </c>
      <c r="AP30" s="95">
        <v>9855</v>
      </c>
      <c r="AQ30" s="95">
        <v>0</v>
      </c>
      <c r="AR30" s="95">
        <v>0</v>
      </c>
      <c r="AS30" s="95">
        <v>0</v>
      </c>
      <c r="AT30" s="95">
        <v>0</v>
      </c>
      <c r="AU30" s="95">
        <v>0</v>
      </c>
      <c r="AV30" s="95">
        <v>0</v>
      </c>
      <c r="AW30" s="95">
        <v>0</v>
      </c>
      <c r="AX30" s="95">
        <v>0</v>
      </c>
      <c r="AY30" s="95">
        <v>0</v>
      </c>
      <c r="AZ30" s="95">
        <v>0</v>
      </c>
      <c r="BA30" s="95">
        <v>0</v>
      </c>
      <c r="BB30" s="95">
        <v>0</v>
      </c>
      <c r="BC30" s="95">
        <v>0</v>
      </c>
      <c r="BD30" s="95">
        <v>0</v>
      </c>
      <c r="BE30" s="95">
        <v>0</v>
      </c>
      <c r="BF30" s="95">
        <v>0</v>
      </c>
      <c r="BG30" s="95">
        <v>0</v>
      </c>
      <c r="BH30" s="95">
        <v>0</v>
      </c>
      <c r="BI30" s="95">
        <v>0</v>
      </c>
      <c r="BJ30" s="95">
        <v>0</v>
      </c>
      <c r="BK30" s="95">
        <v>0</v>
      </c>
      <c r="BL30" s="95">
        <v>0</v>
      </c>
      <c r="BM30" s="95">
        <v>0</v>
      </c>
      <c r="BN30" s="95">
        <v>0</v>
      </c>
      <c r="BO30" s="95">
        <v>0</v>
      </c>
      <c r="BP30" s="95">
        <v>0</v>
      </c>
      <c r="BQ30" s="95">
        <v>0</v>
      </c>
      <c r="BR30" s="95">
        <v>0</v>
      </c>
      <c r="BS30" s="95">
        <v>0</v>
      </c>
      <c r="BT30" s="95">
        <v>0</v>
      </c>
      <c r="BU30" s="95">
        <v>0</v>
      </c>
      <c r="BV30" s="95">
        <v>0</v>
      </c>
      <c r="BW30" s="95">
        <v>0</v>
      </c>
      <c r="BX30" s="95">
        <v>0</v>
      </c>
      <c r="BY30" s="95">
        <v>0</v>
      </c>
      <c r="BZ30" s="95">
        <v>0</v>
      </c>
      <c r="CA30" s="95">
        <v>0</v>
      </c>
      <c r="CB30" s="95">
        <v>0</v>
      </c>
      <c r="CC30" s="95">
        <v>328761</v>
      </c>
      <c r="CD30" s="95">
        <v>0</v>
      </c>
      <c r="CE30" s="95">
        <v>0</v>
      </c>
      <c r="CF30" s="95">
        <v>10648</v>
      </c>
      <c r="CG30" s="95">
        <v>1118</v>
      </c>
      <c r="CH30" s="95">
        <v>117443</v>
      </c>
      <c r="CI30" s="95">
        <v>0</v>
      </c>
      <c r="CJ30" s="95">
        <v>0</v>
      </c>
      <c r="CK30" s="95">
        <v>0</v>
      </c>
      <c r="CL30" s="95">
        <v>129209</v>
      </c>
      <c r="CM30" s="95">
        <v>457970</v>
      </c>
      <c r="CN30" s="95">
        <v>1291</v>
      </c>
      <c r="CO30" s="95">
        <v>1291</v>
      </c>
      <c r="CP30" s="95">
        <v>130500</v>
      </c>
      <c r="CQ30" s="95">
        <v>459261</v>
      </c>
      <c r="CR30" s="95">
        <v>-64</v>
      </c>
      <c r="CS30" s="95">
        <v>0</v>
      </c>
      <c r="CT30" s="95">
        <v>0</v>
      </c>
      <c r="CU30" s="95">
        <v>-64</v>
      </c>
      <c r="CV30" s="95">
        <v>0</v>
      </c>
      <c r="CW30" s="95">
        <v>0</v>
      </c>
      <c r="CX30" s="95">
        <v>0</v>
      </c>
      <c r="CY30" s="95">
        <v>0</v>
      </c>
      <c r="CZ30" s="95">
        <v>0</v>
      </c>
      <c r="DA30" s="95">
        <v>0</v>
      </c>
      <c r="DB30" s="95">
        <v>0</v>
      </c>
      <c r="DC30" s="95">
        <v>0</v>
      </c>
      <c r="DD30" s="95">
        <v>0</v>
      </c>
      <c r="DE30" s="95">
        <v>0</v>
      </c>
      <c r="DF30" s="95">
        <v>0</v>
      </c>
      <c r="DG30" s="95">
        <v>0</v>
      </c>
      <c r="DH30" s="95">
        <v>0</v>
      </c>
      <c r="DI30" s="95">
        <v>0</v>
      </c>
      <c r="DJ30" s="95">
        <v>0</v>
      </c>
      <c r="DK30" s="95">
        <v>0</v>
      </c>
      <c r="DL30" s="95">
        <v>0</v>
      </c>
      <c r="DM30" s="95">
        <v>0</v>
      </c>
      <c r="DN30" s="95">
        <v>129209</v>
      </c>
      <c r="DO30" s="95">
        <v>457970</v>
      </c>
      <c r="DP30" s="95">
        <v>1291</v>
      </c>
      <c r="DQ30" s="95">
        <v>130500</v>
      </c>
      <c r="DR30" s="95">
        <v>459261</v>
      </c>
      <c r="DS30" s="95">
        <v>-64</v>
      </c>
      <c r="DT30" s="95">
        <v>459197</v>
      </c>
      <c r="DV30" s="96">
        <f t="shared" si="114"/>
        <v>3.5392661921428289E-4</v>
      </c>
      <c r="DW30" s="96">
        <f t="shared" si="0"/>
        <v>1.4662756598240469E-3</v>
      </c>
      <c r="DX30" s="96">
        <f t="shared" si="1"/>
        <v>2.4528155740879401E-4</v>
      </c>
      <c r="DY30" s="96">
        <f t="shared" si="2"/>
        <v>7.2379849449913139E-5</v>
      </c>
      <c r="DZ30" s="96">
        <f t="shared" si="3"/>
        <v>2.8063873375803328E-4</v>
      </c>
      <c r="EA30" s="96">
        <f t="shared" si="4"/>
        <v>1.0603022448280922E-3</v>
      </c>
      <c r="EB30" s="96">
        <f t="shared" si="5"/>
        <v>0</v>
      </c>
      <c r="EC30" s="96">
        <f t="shared" si="6"/>
        <v>1.4961996528816805E-5</v>
      </c>
      <c r="ED30" s="96">
        <f t="shared" si="7"/>
        <v>1.415979109710797E-3</v>
      </c>
      <c r="EE30" s="96">
        <f t="shared" si="8"/>
        <v>6.0227539644777974E-6</v>
      </c>
      <c r="EF30" s="96">
        <f t="shared" si="9"/>
        <v>4.0197234430271197E-5</v>
      </c>
      <c r="EG30" s="96">
        <f t="shared" si="10"/>
        <v>2.5942019586224786E-5</v>
      </c>
      <c r="EH30" s="96">
        <f t="shared" si="11"/>
        <v>1.0427567509189294E-4</v>
      </c>
      <c r="EI30" s="96">
        <f t="shared" si="12"/>
        <v>5.5762962797739366E-6</v>
      </c>
      <c r="EJ30" s="96">
        <f t="shared" si="13"/>
        <v>1.2512443440995549E-4</v>
      </c>
      <c r="EK30" s="96">
        <f t="shared" si="14"/>
        <v>2.379601921936018E-4</v>
      </c>
      <c r="EL30" s="96">
        <f t="shared" si="15"/>
        <v>1.4154366025945697E-4</v>
      </c>
      <c r="EM30" s="96">
        <f t="shared" si="16"/>
        <v>5.6710641042908688E-5</v>
      </c>
      <c r="EN30" s="96">
        <f t="shared" si="17"/>
        <v>2.1401504603128435E-4</v>
      </c>
      <c r="EO30" s="96">
        <f t="shared" si="18"/>
        <v>7.3923489188689709E-5</v>
      </c>
      <c r="EP30" s="96">
        <f t="shared" si="19"/>
        <v>8.1320003259030625E-4</v>
      </c>
      <c r="EQ30" s="96">
        <f t="shared" si="20"/>
        <v>2.6550730629594697E-3</v>
      </c>
      <c r="ER30" s="96">
        <f t="shared" si="21"/>
        <v>8.7779769290868143E-4</v>
      </c>
      <c r="ES30" s="96">
        <f t="shared" si="22"/>
        <v>0</v>
      </c>
      <c r="ET30" s="96">
        <f t="shared" si="23"/>
        <v>3.7998681436641753E-4</v>
      </c>
      <c r="EU30" s="96">
        <f t="shared" si="24"/>
        <v>1.9352313982932373E-3</v>
      </c>
      <c r="EV30" s="96">
        <f t="shared" si="25"/>
        <v>1.1698390605746047E-5</v>
      </c>
      <c r="EW30" s="96">
        <f t="shared" si="26"/>
        <v>2.3587089124867209E-3</v>
      </c>
      <c r="EX30" s="96">
        <f t="shared" si="27"/>
        <v>1.2353007989834347E-3</v>
      </c>
      <c r="EY30" s="96">
        <f t="shared" si="28"/>
        <v>1.4156862686303114E-2</v>
      </c>
      <c r="EZ30" s="96">
        <f t="shared" si="29"/>
        <v>2.2856888046408502E-3</v>
      </c>
      <c r="FA30" s="96">
        <f t="shared" si="30"/>
        <v>1.390609464166839E-3</v>
      </c>
      <c r="FB30" s="96">
        <f t="shared" si="31"/>
        <v>0</v>
      </c>
      <c r="FC30" s="96">
        <f t="shared" si="32"/>
        <v>1.0030107063994925E-4</v>
      </c>
      <c r="FD30" s="96">
        <f t="shared" si="33"/>
        <v>1.0080685754155142E-2</v>
      </c>
      <c r="FE30" s="96">
        <f t="shared" si="34"/>
        <v>0</v>
      </c>
      <c r="FF30" s="96">
        <f t="shared" si="35"/>
        <v>6.5244072264206508E-3</v>
      </c>
      <c r="FG30" s="96">
        <f t="shared" si="36"/>
        <v>3.2093169254685238E-4</v>
      </c>
      <c r="FH30" s="96">
        <f t="shared" si="37"/>
        <v>0</v>
      </c>
      <c r="FI30" s="96">
        <f t="shared" si="38"/>
        <v>0</v>
      </c>
      <c r="FJ30" s="96">
        <f t="shared" si="39"/>
        <v>0</v>
      </c>
      <c r="FK30" s="96">
        <f t="shared" si="40"/>
        <v>0</v>
      </c>
      <c r="FL30" s="96">
        <f t="shared" si="41"/>
        <v>0</v>
      </c>
      <c r="FM30" s="96">
        <f t="shared" si="42"/>
        <v>0</v>
      </c>
      <c r="FN30" s="96">
        <f t="shared" si="43"/>
        <v>0</v>
      </c>
      <c r="FO30" s="96">
        <f t="shared" si="44"/>
        <v>0</v>
      </c>
      <c r="FP30" s="96">
        <f t="shared" si="45"/>
        <v>0</v>
      </c>
      <c r="FQ30" s="96">
        <f t="shared" si="46"/>
        <v>0</v>
      </c>
      <c r="FR30" s="96">
        <f t="shared" si="47"/>
        <v>0</v>
      </c>
      <c r="FS30" s="96">
        <f t="shared" si="48"/>
        <v>0</v>
      </c>
      <c r="FT30" s="96">
        <f t="shared" si="49"/>
        <v>0</v>
      </c>
      <c r="FU30" s="96">
        <f t="shared" si="50"/>
        <v>0</v>
      </c>
      <c r="FV30" s="96">
        <f t="shared" si="51"/>
        <v>0</v>
      </c>
      <c r="FW30" s="96">
        <f t="shared" si="52"/>
        <v>0</v>
      </c>
      <c r="FX30" s="96">
        <f t="shared" si="53"/>
        <v>0</v>
      </c>
      <c r="FY30" s="96">
        <f t="shared" si="54"/>
        <v>0</v>
      </c>
      <c r="FZ30" s="96">
        <f t="shared" si="55"/>
        <v>0</v>
      </c>
      <c r="GA30" s="96">
        <f t="shared" si="56"/>
        <v>0</v>
      </c>
      <c r="GB30" s="96">
        <f t="shared" si="57"/>
        <v>0</v>
      </c>
      <c r="GC30" s="96">
        <f t="shared" si="58"/>
        <v>0</v>
      </c>
      <c r="GD30" s="96">
        <f t="shared" si="59"/>
        <v>0</v>
      </c>
      <c r="GE30" s="96">
        <f t="shared" si="60"/>
        <v>0</v>
      </c>
      <c r="GF30" s="96">
        <f t="shared" si="61"/>
        <v>0</v>
      </c>
      <c r="GG30" s="96">
        <f t="shared" si="62"/>
        <v>0</v>
      </c>
      <c r="GH30" s="96">
        <f t="shared" si="63"/>
        <v>0</v>
      </c>
      <c r="GI30" s="96">
        <f t="shared" si="64"/>
        <v>0</v>
      </c>
      <c r="GJ30" s="96">
        <f t="shared" si="65"/>
        <v>0</v>
      </c>
      <c r="GK30" s="96">
        <f t="shared" si="66"/>
        <v>0</v>
      </c>
      <c r="GL30" s="96">
        <f t="shared" si="67"/>
        <v>0</v>
      </c>
      <c r="GM30" s="96">
        <f t="shared" si="68"/>
        <v>0</v>
      </c>
      <c r="GN30" s="96">
        <f t="shared" si="69"/>
        <v>0</v>
      </c>
      <c r="GO30" s="96">
        <f t="shared" si="70"/>
        <v>0</v>
      </c>
      <c r="GP30" s="96">
        <f t="shared" si="71"/>
        <v>0</v>
      </c>
      <c r="GQ30" s="96">
        <f t="shared" si="72"/>
        <v>0</v>
      </c>
      <c r="GR30" s="96">
        <f t="shared" si="73"/>
        <v>0</v>
      </c>
      <c r="GS30" s="96">
        <f t="shared" si="74"/>
        <v>0</v>
      </c>
      <c r="GU30" s="96">
        <f t="shared" si="115"/>
        <v>3.5392661921428289E-4</v>
      </c>
      <c r="GV30" s="96">
        <f t="shared" si="75"/>
        <v>1.4662756598240469E-3</v>
      </c>
      <c r="GW30" s="96">
        <f t="shared" si="76"/>
        <v>2.4528155740879401E-4</v>
      </c>
      <c r="GX30" s="96">
        <f t="shared" si="77"/>
        <v>7.2379849449913139E-5</v>
      </c>
      <c r="GY30" s="96">
        <f t="shared" si="78"/>
        <v>2.8063873375803328E-4</v>
      </c>
      <c r="GZ30" s="96">
        <f t="shared" si="79"/>
        <v>1.0603022448280922E-3</v>
      </c>
      <c r="HA30" s="96">
        <f t="shared" si="80"/>
        <v>0</v>
      </c>
      <c r="HB30" s="96">
        <f t="shared" si="81"/>
        <v>1.4961996528816805E-5</v>
      </c>
      <c r="HC30" s="96">
        <f t="shared" si="82"/>
        <v>1.415979109710797E-3</v>
      </c>
      <c r="HD30" s="96">
        <f t="shared" si="83"/>
        <v>6.0227539644777974E-6</v>
      </c>
      <c r="HE30" s="96">
        <f t="shared" si="84"/>
        <v>4.0197234430271197E-5</v>
      </c>
      <c r="HF30" s="96">
        <f t="shared" si="85"/>
        <v>2.5942019586224786E-5</v>
      </c>
      <c r="HG30" s="96">
        <f t="shared" si="86"/>
        <v>1.0427567509189294E-4</v>
      </c>
      <c r="HH30" s="96">
        <f t="shared" si="87"/>
        <v>5.5762962797739366E-6</v>
      </c>
      <c r="HI30" s="96">
        <f t="shared" si="88"/>
        <v>1.2512443440995549E-4</v>
      </c>
      <c r="HJ30" s="96">
        <f t="shared" si="89"/>
        <v>2.379601921936018E-4</v>
      </c>
      <c r="HK30" s="96">
        <f t="shared" si="90"/>
        <v>1.4154366025945697E-4</v>
      </c>
      <c r="HL30" s="96">
        <f t="shared" si="91"/>
        <v>5.6710641042908688E-5</v>
      </c>
      <c r="HM30" s="96">
        <f t="shared" si="92"/>
        <v>2.1401504603128435E-4</v>
      </c>
      <c r="HN30" s="96">
        <f t="shared" si="93"/>
        <v>7.3923489188689709E-5</v>
      </c>
      <c r="HO30" s="96">
        <f t="shared" si="94"/>
        <v>8.1320003259030625E-4</v>
      </c>
      <c r="HP30" s="96">
        <f t="shared" si="95"/>
        <v>2.6550730629594697E-3</v>
      </c>
      <c r="HQ30" s="96">
        <f t="shared" si="96"/>
        <v>8.7779769290868143E-4</v>
      </c>
      <c r="HR30" s="96">
        <f t="shared" si="97"/>
        <v>0</v>
      </c>
      <c r="HS30" s="96">
        <f t="shared" si="98"/>
        <v>3.7998681436641753E-4</v>
      </c>
      <c r="HT30" s="96">
        <f t="shared" si="99"/>
        <v>1.9352313982932373E-3</v>
      </c>
      <c r="HU30" s="96">
        <f t="shared" si="100"/>
        <v>1.1698390605746047E-5</v>
      </c>
      <c r="HV30" s="96">
        <f t="shared" si="101"/>
        <v>2.3587089124867209E-3</v>
      </c>
      <c r="HW30" s="96">
        <f t="shared" si="102"/>
        <v>1.2353007989834347E-3</v>
      </c>
      <c r="HX30" s="96">
        <f t="shared" si="103"/>
        <v>1.4156862686303114E-2</v>
      </c>
      <c r="HY30" s="96">
        <f t="shared" si="104"/>
        <v>2.2856888046408502E-3</v>
      </c>
      <c r="HZ30" s="96">
        <f t="shared" si="105"/>
        <v>1.390609464166839E-3</v>
      </c>
      <c r="IA30" s="96">
        <f t="shared" si="106"/>
        <v>0</v>
      </c>
      <c r="IB30" s="96">
        <f t="shared" si="107"/>
        <v>1.0030107063994925E-4</v>
      </c>
      <c r="IC30" s="96">
        <f t="shared" si="108"/>
        <v>1.0080685754155142E-2</v>
      </c>
      <c r="ID30" s="96">
        <f t="shared" si="109"/>
        <v>0</v>
      </c>
      <c r="IE30" s="96">
        <f t="shared" si="110"/>
        <v>6.5244072264206508E-3</v>
      </c>
      <c r="IF30" s="96">
        <f t="shared" si="111"/>
        <v>3.2093169254685238E-4</v>
      </c>
      <c r="IG30" s="1">
        <v>0</v>
      </c>
      <c r="IH30" s="1">
        <v>0</v>
      </c>
      <c r="II30" s="1">
        <v>0</v>
      </c>
      <c r="IJ30" s="1">
        <v>0</v>
      </c>
      <c r="IK30" s="1">
        <v>0</v>
      </c>
      <c r="IL30" s="1">
        <v>0</v>
      </c>
      <c r="IM30" s="1">
        <v>0</v>
      </c>
      <c r="IN30" s="1">
        <v>0</v>
      </c>
      <c r="IO30" s="1">
        <v>0</v>
      </c>
      <c r="IP30" s="1">
        <v>0</v>
      </c>
      <c r="IQ30" s="1">
        <v>0</v>
      </c>
      <c r="IR30" s="1">
        <v>0</v>
      </c>
      <c r="IS30" s="1">
        <v>0</v>
      </c>
      <c r="IT30" s="1">
        <v>0</v>
      </c>
      <c r="IU30" s="1">
        <v>0</v>
      </c>
      <c r="IV30" s="1">
        <v>0</v>
      </c>
      <c r="IW30" s="1">
        <v>0</v>
      </c>
      <c r="IX30" s="1">
        <v>0</v>
      </c>
      <c r="IY30" s="1">
        <v>0</v>
      </c>
      <c r="IZ30" s="1">
        <v>0</v>
      </c>
      <c r="JA30" s="1">
        <v>0</v>
      </c>
      <c r="JB30" s="1">
        <v>0</v>
      </c>
      <c r="JC30" s="1">
        <v>0</v>
      </c>
      <c r="JD30" s="1">
        <v>0</v>
      </c>
      <c r="JE30" s="1">
        <v>0</v>
      </c>
      <c r="JF30" s="1">
        <v>0</v>
      </c>
      <c r="JG30" s="1">
        <v>0</v>
      </c>
      <c r="JH30" s="1">
        <v>0</v>
      </c>
      <c r="JI30" s="1">
        <v>0</v>
      </c>
      <c r="JJ30" s="1">
        <v>0</v>
      </c>
      <c r="JK30" s="1">
        <v>0</v>
      </c>
      <c r="JL30" s="1">
        <v>0</v>
      </c>
      <c r="JM30" s="1">
        <v>0</v>
      </c>
      <c r="JN30" s="1">
        <v>0</v>
      </c>
      <c r="JO30" s="1">
        <v>0</v>
      </c>
      <c r="JP30" s="1">
        <v>0</v>
      </c>
      <c r="JQ30" s="1">
        <v>0</v>
      </c>
      <c r="JR30" s="1">
        <v>0</v>
      </c>
      <c r="JT30" s="25">
        <v>0</v>
      </c>
      <c r="JU30" s="25">
        <v>0</v>
      </c>
      <c r="JV30" s="25">
        <v>0</v>
      </c>
      <c r="JW30" s="25">
        <v>0</v>
      </c>
      <c r="JX30" s="25">
        <v>0</v>
      </c>
      <c r="JY30" s="25">
        <v>0</v>
      </c>
      <c r="JZ30" s="25">
        <v>0</v>
      </c>
      <c r="KA30" s="25">
        <v>0</v>
      </c>
      <c r="KB30" s="25">
        <v>0</v>
      </c>
      <c r="KC30" s="25">
        <v>0</v>
      </c>
      <c r="KD30" s="25">
        <v>0</v>
      </c>
      <c r="KE30" s="25">
        <v>0</v>
      </c>
      <c r="KF30" s="25">
        <v>0</v>
      </c>
      <c r="KG30" s="25">
        <v>0</v>
      </c>
      <c r="KH30" s="25">
        <v>0</v>
      </c>
      <c r="KI30" s="25">
        <v>0</v>
      </c>
      <c r="KJ30" s="25">
        <v>0</v>
      </c>
      <c r="KK30" s="25">
        <v>0</v>
      </c>
      <c r="KL30" s="25">
        <v>0</v>
      </c>
      <c r="KM30" s="25">
        <v>0</v>
      </c>
      <c r="KN30" s="25">
        <v>0</v>
      </c>
      <c r="KO30" s="25">
        <v>0</v>
      </c>
      <c r="KP30" s="25">
        <v>0</v>
      </c>
      <c r="KQ30" s="25">
        <v>1</v>
      </c>
      <c r="KR30" s="25">
        <v>0</v>
      </c>
      <c r="KS30" s="25">
        <v>0</v>
      </c>
      <c r="KT30" s="25">
        <v>0</v>
      </c>
      <c r="KU30" s="25">
        <v>0</v>
      </c>
      <c r="KV30" s="25">
        <v>0</v>
      </c>
      <c r="KW30" s="25">
        <v>0</v>
      </c>
      <c r="KX30" s="25">
        <v>0</v>
      </c>
      <c r="KY30" s="25">
        <v>0</v>
      </c>
      <c r="KZ30" s="25">
        <v>0</v>
      </c>
      <c r="LA30" s="25">
        <v>0</v>
      </c>
      <c r="LB30" s="25">
        <v>0</v>
      </c>
      <c r="LC30" s="25">
        <v>0</v>
      </c>
      <c r="LD30" s="25">
        <v>0</v>
      </c>
      <c r="LE30" s="25">
        <v>0</v>
      </c>
      <c r="LF30" s="25">
        <v>0</v>
      </c>
      <c r="LG30" s="25">
        <v>0</v>
      </c>
      <c r="LH30" s="25">
        <v>0</v>
      </c>
      <c r="LI30" s="25">
        <v>0</v>
      </c>
      <c r="LJ30" s="25">
        <v>0</v>
      </c>
      <c r="LK30" s="25">
        <v>0</v>
      </c>
      <c r="LL30" s="25">
        <v>0</v>
      </c>
      <c r="LM30" s="25">
        <v>0</v>
      </c>
      <c r="LN30" s="25">
        <v>0</v>
      </c>
      <c r="LO30" s="25">
        <v>0</v>
      </c>
      <c r="LP30" s="25">
        <v>0</v>
      </c>
      <c r="LQ30" s="25">
        <v>0</v>
      </c>
      <c r="LR30" s="25">
        <v>0</v>
      </c>
      <c r="LS30" s="25">
        <v>0</v>
      </c>
      <c r="LT30" s="25">
        <v>0</v>
      </c>
      <c r="LU30" s="25">
        <v>0</v>
      </c>
      <c r="LV30" s="25">
        <v>0</v>
      </c>
      <c r="LW30" s="25">
        <v>0</v>
      </c>
      <c r="LX30" s="25">
        <v>0</v>
      </c>
      <c r="LY30" s="25">
        <v>0</v>
      </c>
      <c r="LZ30" s="25">
        <v>0</v>
      </c>
      <c r="MA30" s="25">
        <v>0</v>
      </c>
      <c r="MB30" s="25">
        <v>0</v>
      </c>
      <c r="MC30" s="25">
        <v>0</v>
      </c>
      <c r="MD30" s="25">
        <v>0</v>
      </c>
      <c r="ME30" s="25">
        <v>0</v>
      </c>
      <c r="MF30" s="25">
        <v>0</v>
      </c>
      <c r="MG30" s="25">
        <v>0</v>
      </c>
      <c r="MH30" s="25">
        <v>0</v>
      </c>
      <c r="MI30" s="25">
        <v>0</v>
      </c>
      <c r="MJ30" s="25">
        <v>0</v>
      </c>
      <c r="MK30" s="25">
        <v>0</v>
      </c>
      <c r="ML30" s="25">
        <v>0</v>
      </c>
      <c r="MM30" s="25">
        <v>0</v>
      </c>
      <c r="MN30" s="25">
        <v>0</v>
      </c>
      <c r="MO30" s="25">
        <v>0</v>
      </c>
      <c r="MP30" s="25">
        <v>0</v>
      </c>
      <c r="MQ30" s="25">
        <v>0</v>
      </c>
      <c r="MS30" s="1">
        <f t="shared" si="116"/>
        <v>0</v>
      </c>
      <c r="MT30" s="1">
        <f t="shared" si="117"/>
        <v>0</v>
      </c>
      <c r="MU30" s="1">
        <f t="shared" si="118"/>
        <v>0</v>
      </c>
      <c r="MV30" s="1">
        <f t="shared" si="119"/>
        <v>0</v>
      </c>
      <c r="MW30" s="1">
        <f t="shared" si="120"/>
        <v>0</v>
      </c>
      <c r="MX30" s="1">
        <f t="shared" si="121"/>
        <v>0</v>
      </c>
      <c r="MY30" s="1">
        <f t="shared" si="122"/>
        <v>0</v>
      </c>
      <c r="MZ30" s="1">
        <f t="shared" si="123"/>
        <v>0</v>
      </c>
      <c r="NA30" s="1">
        <f t="shared" si="124"/>
        <v>0</v>
      </c>
      <c r="NB30" s="1">
        <f t="shared" si="125"/>
        <v>0</v>
      </c>
      <c r="NC30" s="1">
        <f t="shared" si="126"/>
        <v>0</v>
      </c>
      <c r="ND30" s="1">
        <f t="shared" si="127"/>
        <v>0</v>
      </c>
      <c r="NE30" s="1">
        <f t="shared" si="128"/>
        <v>0</v>
      </c>
      <c r="NF30" s="1">
        <f t="shared" si="129"/>
        <v>0</v>
      </c>
      <c r="NG30" s="1">
        <f t="shared" si="130"/>
        <v>0</v>
      </c>
      <c r="NH30" s="1">
        <f t="shared" si="131"/>
        <v>0</v>
      </c>
      <c r="NI30" s="1">
        <f t="shared" si="132"/>
        <v>0</v>
      </c>
      <c r="NJ30" s="1">
        <f t="shared" si="133"/>
        <v>0</v>
      </c>
      <c r="NK30" s="1">
        <f t="shared" si="134"/>
        <v>0</v>
      </c>
      <c r="NL30" s="1">
        <f t="shared" si="135"/>
        <v>0</v>
      </c>
      <c r="NM30" s="1">
        <f t="shared" si="136"/>
        <v>0</v>
      </c>
      <c r="NN30" s="1">
        <f t="shared" si="137"/>
        <v>0</v>
      </c>
      <c r="NO30" s="1">
        <f t="shared" si="138"/>
        <v>0</v>
      </c>
      <c r="NP30" s="1">
        <f t="shared" si="139"/>
        <v>1.3974714500949843E-4</v>
      </c>
      <c r="NQ30" s="1">
        <f t="shared" si="140"/>
        <v>0</v>
      </c>
      <c r="NR30" s="1">
        <f t="shared" si="141"/>
        <v>0</v>
      </c>
      <c r="NS30" s="1">
        <f t="shared" si="142"/>
        <v>0</v>
      </c>
      <c r="NT30" s="1">
        <f t="shared" si="143"/>
        <v>0</v>
      </c>
      <c r="NU30" s="1">
        <f t="shared" si="144"/>
        <v>0</v>
      </c>
      <c r="NV30" s="1">
        <f t="shared" si="145"/>
        <v>0</v>
      </c>
      <c r="NW30" s="1">
        <f t="shared" si="146"/>
        <v>0</v>
      </c>
      <c r="NX30" s="1">
        <f t="shared" si="147"/>
        <v>0</v>
      </c>
      <c r="NY30" s="1">
        <f t="shared" si="148"/>
        <v>0</v>
      </c>
      <c r="NZ30" s="1">
        <f t="shared" si="149"/>
        <v>0</v>
      </c>
      <c r="OA30" s="1">
        <f t="shared" si="150"/>
        <v>0</v>
      </c>
      <c r="OB30" s="1">
        <f t="shared" si="151"/>
        <v>0</v>
      </c>
      <c r="OC30" s="1">
        <f t="shared" si="152"/>
        <v>0</v>
      </c>
      <c r="OD30" s="1">
        <f t="shared" si="153"/>
        <v>0</v>
      </c>
      <c r="OE30" s="1">
        <f t="shared" si="154"/>
        <v>0</v>
      </c>
      <c r="OF30" s="1">
        <f t="shared" si="155"/>
        <v>0</v>
      </c>
      <c r="OG30" s="1">
        <f t="shared" si="156"/>
        <v>0</v>
      </c>
      <c r="OH30" s="1">
        <f t="shared" si="157"/>
        <v>0</v>
      </c>
      <c r="OI30" s="1">
        <f t="shared" si="158"/>
        <v>0</v>
      </c>
      <c r="OJ30" s="1">
        <f t="shared" si="159"/>
        <v>0</v>
      </c>
      <c r="OK30" s="1">
        <f t="shared" si="160"/>
        <v>0</v>
      </c>
      <c r="OL30" s="1">
        <f t="shared" si="161"/>
        <v>0</v>
      </c>
      <c r="OM30" s="1">
        <f t="shared" si="162"/>
        <v>0</v>
      </c>
      <c r="ON30" s="1">
        <f t="shared" si="163"/>
        <v>0</v>
      </c>
      <c r="OO30" s="1">
        <f t="shared" si="164"/>
        <v>0</v>
      </c>
      <c r="OP30" s="1">
        <f t="shared" si="165"/>
        <v>0</v>
      </c>
      <c r="OQ30" s="1">
        <f t="shared" si="166"/>
        <v>0</v>
      </c>
      <c r="OR30" s="1">
        <f t="shared" si="167"/>
        <v>0</v>
      </c>
      <c r="OS30" s="1">
        <f t="shared" si="168"/>
        <v>0</v>
      </c>
      <c r="OT30" s="1">
        <f t="shared" si="169"/>
        <v>0</v>
      </c>
      <c r="OU30" s="1">
        <f t="shared" si="170"/>
        <v>0</v>
      </c>
      <c r="OV30" s="1">
        <f t="shared" si="171"/>
        <v>0</v>
      </c>
      <c r="OW30" s="1">
        <f t="shared" si="172"/>
        <v>0</v>
      </c>
      <c r="OX30" s="1">
        <f t="shared" si="173"/>
        <v>0</v>
      </c>
      <c r="OY30" s="1">
        <f t="shared" si="174"/>
        <v>0</v>
      </c>
      <c r="OZ30" s="1">
        <f t="shared" si="175"/>
        <v>0</v>
      </c>
      <c r="PA30" s="1">
        <f t="shared" si="176"/>
        <v>0</v>
      </c>
      <c r="PB30" s="1">
        <f t="shared" si="177"/>
        <v>0</v>
      </c>
      <c r="PC30" s="1">
        <f t="shared" si="178"/>
        <v>0</v>
      </c>
      <c r="PD30" s="1">
        <f t="shared" si="179"/>
        <v>0</v>
      </c>
      <c r="PE30" s="1">
        <f t="shared" si="180"/>
        <v>0</v>
      </c>
      <c r="PF30" s="1">
        <f t="shared" si="181"/>
        <v>0</v>
      </c>
      <c r="PG30" s="1">
        <f t="shared" si="182"/>
        <v>0</v>
      </c>
      <c r="PH30" s="1">
        <f t="shared" si="183"/>
        <v>0</v>
      </c>
      <c r="PI30" s="1">
        <f t="shared" si="184"/>
        <v>0</v>
      </c>
      <c r="PJ30" s="1">
        <f t="shared" si="185"/>
        <v>0</v>
      </c>
      <c r="PK30" s="1">
        <f t="shared" si="186"/>
        <v>0</v>
      </c>
      <c r="PL30" s="1">
        <f t="shared" si="187"/>
        <v>0</v>
      </c>
      <c r="PM30" s="1">
        <f t="shared" si="188"/>
        <v>0</v>
      </c>
      <c r="PN30" s="1">
        <f t="shared" si="189"/>
        <v>0</v>
      </c>
      <c r="PO30" s="1">
        <f t="shared" si="190"/>
        <v>0</v>
      </c>
      <c r="PP30" s="1">
        <f t="shared" si="191"/>
        <v>0</v>
      </c>
      <c r="PR30" s="96">
        <v>5.7256952826108709E-4</v>
      </c>
      <c r="PS30" s="96">
        <v>2.4292729799588087E-3</v>
      </c>
      <c r="PT30" s="96">
        <v>4.5242723109300209E-4</v>
      </c>
      <c r="PU30" s="96">
        <v>2.9240053011239333E-4</v>
      </c>
      <c r="PV30" s="96">
        <v>4.8058837186683485E-4</v>
      </c>
      <c r="PW30" s="96">
        <v>1.2608923440968766E-3</v>
      </c>
      <c r="PX30" s="96">
        <v>1.5876696616725191E-4</v>
      </c>
      <c r="PY30" s="96">
        <v>2.1071651971711183E-4</v>
      </c>
      <c r="PZ30" s="96">
        <v>1.8095735847746854E-3</v>
      </c>
      <c r="QA30" s="96">
        <v>1.8116275722785793E-4</v>
      </c>
      <c r="QB30" s="96">
        <v>2.1942007968361879E-4</v>
      </c>
      <c r="QC30" s="96">
        <v>2.3350908097550532E-4</v>
      </c>
      <c r="QD30" s="96">
        <v>3.42080489362099E-4</v>
      </c>
      <c r="QE30" s="96">
        <v>2.1001510130418073E-4</v>
      </c>
      <c r="QF30" s="96">
        <v>3.1126618931889697E-4</v>
      </c>
      <c r="QG30" s="96">
        <v>3.8423467734204748E-4</v>
      </c>
      <c r="QH30" s="96">
        <v>2.765416728849937E-4</v>
      </c>
      <c r="QI30" s="96">
        <v>2.0188658824632358E-4</v>
      </c>
      <c r="QJ30" s="96">
        <v>3.6978349524994126E-4</v>
      </c>
      <c r="QK30" s="96">
        <v>2.8123008260900301E-4</v>
      </c>
      <c r="QL30" s="96">
        <v>1.1753095515254373E-3</v>
      </c>
      <c r="QM30" s="96">
        <v>2.8808090296783867E-3</v>
      </c>
      <c r="QN30" s="96">
        <v>1.4033796391301648E-3</v>
      </c>
      <c r="QO30" s="96">
        <v>1.0004021621516586</v>
      </c>
      <c r="QP30" s="96">
        <v>6.8598733443914282E-4</v>
      </c>
      <c r="QQ30" s="96">
        <v>2.3134720374871154E-3</v>
      </c>
      <c r="QR30" s="96">
        <v>2.4978926343991142E-4</v>
      </c>
      <c r="QS30" s="96">
        <v>2.9586570790401242E-3</v>
      </c>
      <c r="QT30" s="96">
        <v>1.8168932916506353E-3</v>
      </c>
      <c r="QU30" s="96">
        <v>1.448702358274309E-2</v>
      </c>
      <c r="QV30" s="96">
        <v>2.6106126617307423E-3</v>
      </c>
      <c r="QW30" s="96">
        <v>1.7345779012808932E-3</v>
      </c>
      <c r="QX30" s="96">
        <v>4.6250464538746128E-4</v>
      </c>
      <c r="QY30" s="96">
        <v>5.1836858374347116E-4</v>
      </c>
      <c r="QZ30" s="96">
        <v>1.0539908555707961E-2</v>
      </c>
      <c r="RA30" s="96">
        <v>1.8332047135914036E-4</v>
      </c>
      <c r="RB30" s="96">
        <v>9.6530374352112695E-3</v>
      </c>
      <c r="RC30" s="96">
        <v>6.3824890128029021E-4</v>
      </c>
      <c r="RD30" s="96">
        <v>5.0753672655042235E-5</v>
      </c>
      <c r="RE30" s="96">
        <v>9.5630456583264731E-5</v>
      </c>
      <c r="RF30" s="96">
        <v>7.442392808542E-5</v>
      </c>
      <c r="RG30" s="96">
        <v>7.4360549771750219E-5</v>
      </c>
      <c r="RH30" s="96">
        <v>8.2429679737117063E-5</v>
      </c>
      <c r="RI30" s="96">
        <v>7.0707775535628337E-5</v>
      </c>
      <c r="RJ30" s="96">
        <v>1.7524080595239972E-5</v>
      </c>
      <c r="RK30" s="96">
        <v>6.4954033138944376E-5</v>
      </c>
      <c r="RL30" s="96">
        <v>6.171078694106383E-5</v>
      </c>
      <c r="RM30" s="96">
        <v>4.4161295750325867E-5</v>
      </c>
      <c r="RN30" s="96">
        <v>5.4289803012720143E-5</v>
      </c>
      <c r="RO30" s="96">
        <v>6.3409688685818119E-5</v>
      </c>
      <c r="RP30" s="96">
        <v>6.3217783616605322E-5</v>
      </c>
      <c r="RQ30" s="96">
        <v>6.4116969832582888E-5</v>
      </c>
      <c r="RR30" s="96">
        <v>6.7437713412526887E-5</v>
      </c>
      <c r="RS30" s="96">
        <v>6.4382447327717004E-5</v>
      </c>
      <c r="RT30" s="96">
        <v>6.7316388192467595E-5</v>
      </c>
      <c r="RU30" s="96">
        <v>7.4573216521026171E-5</v>
      </c>
      <c r="RV30" s="96">
        <v>6.7786174611490324E-5</v>
      </c>
      <c r="RW30" s="96">
        <v>9.9985993772405687E-5</v>
      </c>
      <c r="RX30" s="96">
        <v>7.3388306442317264E-5</v>
      </c>
      <c r="RY30" s="96">
        <v>5.5168057356020267E-5</v>
      </c>
      <c r="RZ30" s="96">
        <v>9.1770585534827558E-5</v>
      </c>
      <c r="SA30" s="96">
        <v>6.7364889841715992E-5</v>
      </c>
      <c r="SB30" s="96">
        <v>1.0089862235948144E-4</v>
      </c>
      <c r="SC30" s="96">
        <v>1.3657937979311041E-4</v>
      </c>
      <c r="SD30" s="96">
        <v>5.8597255966542526E-5</v>
      </c>
      <c r="SE30" s="96">
        <v>7.3078474078729961E-5</v>
      </c>
      <c r="SF30" s="96">
        <v>1.4535592800814375E-4</v>
      </c>
      <c r="SG30" s="96">
        <v>5.4182655919250159E-5</v>
      </c>
      <c r="SH30" s="96">
        <v>5.9256589194193112E-5</v>
      </c>
      <c r="SI30" s="96">
        <v>7.3063185749699125E-5</v>
      </c>
      <c r="SJ30" s="96">
        <v>1.3747397263872083E-4</v>
      </c>
      <c r="SK30" s="96">
        <v>9.1094044726910034E-5</v>
      </c>
      <c r="SL30" s="96">
        <v>8.3692920454115201E-5</v>
      </c>
      <c r="SM30" s="96">
        <v>1.064729485926309E-4</v>
      </c>
      <c r="SN30" s="96">
        <v>7.5614578149552346E-5</v>
      </c>
      <c r="SO30" s="96">
        <v>7.0630043579352237E-5</v>
      </c>
      <c r="SR30" s="96">
        <v>2.3815543577503903E-4</v>
      </c>
      <c r="SS30" s="96">
        <v>2.3694832092656815E-5</v>
      </c>
      <c r="ST30" s="96">
        <v>2.0414211768182903E-4</v>
      </c>
      <c r="SU30" s="96">
        <v>2.1117637335159811E-5</v>
      </c>
      <c r="SV30" s="96">
        <v>1.1671402304099067E-4</v>
      </c>
      <c r="SW30" s="96">
        <v>2.4082272484449163E-4</v>
      </c>
      <c r="SX30" s="96">
        <v>1.7437835739263519E-5</v>
      </c>
      <c r="SY30" s="96">
        <v>6.2578082776342255E-5</v>
      </c>
      <c r="SZ30" s="96">
        <v>1.1881222866476041E-3</v>
      </c>
      <c r="TA30" s="96">
        <v>1.3345944133589708E-4</v>
      </c>
      <c r="TB30" s="96">
        <v>1.997802161210708E-5</v>
      </c>
      <c r="TC30" s="96">
        <v>8.5349701695148288E-5</v>
      </c>
      <c r="TD30" s="96">
        <v>1.5598459988157607E-4</v>
      </c>
      <c r="TE30" s="96">
        <v>6.8845599726298308E-5</v>
      </c>
      <c r="TF30" s="96">
        <v>9.8911548529022811E-5</v>
      </c>
      <c r="TG30" s="96">
        <v>4.3288743719809868E-5</v>
      </c>
      <c r="TH30" s="96">
        <v>7.6872783727038188E-5</v>
      </c>
      <c r="TI30" s="96">
        <v>4.9727651380225102E-5</v>
      </c>
      <c r="TJ30" s="96">
        <v>2.002217070705577E-4</v>
      </c>
      <c r="TK30" s="96">
        <v>1.6434429054262668E-4</v>
      </c>
      <c r="TL30" s="96">
        <v>1.1753095515254373E-3</v>
      </c>
      <c r="TM30" s="96">
        <v>2.8807159376606989E-3</v>
      </c>
      <c r="TN30" s="96">
        <v>1.4026853247833429E-3</v>
      </c>
      <c r="TO30" s="96">
        <v>1.0002623588056365</v>
      </c>
      <c r="TP30" s="96">
        <v>6.7596380503020593E-4</v>
      </c>
      <c r="TQ30" s="96">
        <v>2.2078831104993825E-3</v>
      </c>
      <c r="TR30" s="96">
        <v>2.4978252691255904E-4</v>
      </c>
      <c r="TS30" s="96">
        <v>2.6931714977379232E-3</v>
      </c>
      <c r="TT30" s="96">
        <v>1.7401233645149253E-3</v>
      </c>
      <c r="TU30" s="96">
        <v>1.448702358274309E-2</v>
      </c>
      <c r="TV30" s="96">
        <v>2.5473106356810079E-3</v>
      </c>
      <c r="TW30" s="96">
        <v>1.7343991593487605E-3</v>
      </c>
      <c r="TX30" s="96">
        <v>4.4091045236337867E-4</v>
      </c>
      <c r="TY30" s="96">
        <v>4.9794923695204482E-4</v>
      </c>
      <c r="TZ30" s="96">
        <v>1.0281359776213693E-2</v>
      </c>
      <c r="UA30" s="96">
        <v>1.8332047135914036E-4</v>
      </c>
      <c r="UB30" s="96">
        <v>9.5629924455624942E-3</v>
      </c>
      <c r="UC30" s="96">
        <v>6.3824890128029021E-4</v>
      </c>
      <c r="UD30" s="96">
        <v>4.1356588376342909E-5</v>
      </c>
      <c r="UE30" s="96">
        <v>3.4686697795115796E-6</v>
      </c>
      <c r="UF30" s="96">
        <v>6.0978595260350307E-5</v>
      </c>
      <c r="UG30" s="96">
        <v>2.7320714501408809E-5</v>
      </c>
      <c r="UH30" s="96">
        <v>6.6821452809238662E-5</v>
      </c>
      <c r="UI30" s="96">
        <v>5.1958182360975434E-5</v>
      </c>
      <c r="UJ30" s="96">
        <v>1.4315615462636421E-5</v>
      </c>
      <c r="UK30" s="96">
        <v>5.5735038630248822E-5</v>
      </c>
      <c r="UL30" s="96">
        <v>5.4002364631958995E-5</v>
      </c>
      <c r="UM30" s="96">
        <v>4.2292867481878859E-5</v>
      </c>
      <c r="UN30" s="96">
        <v>3.4517102971621547E-5</v>
      </c>
      <c r="UO30" s="96">
        <v>5.6831028062310768E-5</v>
      </c>
      <c r="UP30" s="96">
        <v>5.1574700297910296E-5</v>
      </c>
      <c r="UQ30" s="96">
        <v>5.3250402295536341E-5</v>
      </c>
      <c r="UR30" s="96">
        <v>4.5465743531277393E-5</v>
      </c>
      <c r="US30" s="96">
        <v>3.9345011079162371E-5</v>
      </c>
      <c r="UT30" s="96">
        <v>4.4970876841969385E-5</v>
      </c>
      <c r="UU30" s="96">
        <v>2.6096371995548455E-5</v>
      </c>
      <c r="UV30" s="96">
        <v>6.0363483969678587E-5</v>
      </c>
      <c r="UW30" s="96">
        <v>6.9357268724798578E-5</v>
      </c>
      <c r="UX30" s="96">
        <v>7.3388306442317264E-5</v>
      </c>
      <c r="UY30" s="96">
        <v>5.5163738455303973E-5</v>
      </c>
      <c r="UZ30" s="96">
        <v>9.1741430633210733E-5</v>
      </c>
      <c r="VA30" s="96">
        <v>6.7360923023153399E-5</v>
      </c>
      <c r="VB30" s="96">
        <v>1.0078673094201944E-4</v>
      </c>
      <c r="VC30" s="96">
        <v>1.3048233550720978E-4</v>
      </c>
      <c r="VD30" s="96">
        <v>5.8595992373107616E-5</v>
      </c>
      <c r="VE30" s="96">
        <v>6.7726002440733103E-5</v>
      </c>
      <c r="VF30" s="96">
        <v>1.3560416196871619E-4</v>
      </c>
      <c r="VG30" s="96">
        <v>5.4182655919250159E-5</v>
      </c>
      <c r="VH30" s="96">
        <v>5.6263972591288702E-5</v>
      </c>
      <c r="VI30" s="96">
        <v>7.3059768215578586E-5</v>
      </c>
      <c r="VJ30" s="96">
        <v>1.3380646775464962E-4</v>
      </c>
      <c r="VK30" s="96">
        <v>8.5406988174489219E-5</v>
      </c>
      <c r="VL30" s="96">
        <v>8.1745534105686691E-5</v>
      </c>
      <c r="VM30" s="96">
        <v>1.064729485926309E-4</v>
      </c>
      <c r="VN30" s="96">
        <v>7.4786805554999278E-5</v>
      </c>
      <c r="VO30" s="96">
        <v>7.0630043579352237E-5</v>
      </c>
    </row>
    <row r="31" spans="1:587">
      <c r="A31" s="17"/>
      <c r="B31" s="17"/>
      <c r="C31" s="17" t="s">
        <v>153</v>
      </c>
      <c r="D31" s="17" t="s">
        <v>20</v>
      </c>
      <c r="E31" s="95">
        <v>3154</v>
      </c>
      <c r="F31" s="95">
        <v>79</v>
      </c>
      <c r="G31" s="95">
        <v>24095</v>
      </c>
      <c r="H31" s="95">
        <v>3070</v>
      </c>
      <c r="I31" s="95">
        <v>6421</v>
      </c>
      <c r="J31" s="95">
        <v>6430</v>
      </c>
      <c r="K31" s="95">
        <v>392</v>
      </c>
      <c r="L31" s="95">
        <v>2871</v>
      </c>
      <c r="M31" s="95">
        <v>1668</v>
      </c>
      <c r="N31" s="95">
        <v>1749</v>
      </c>
      <c r="O31" s="95">
        <v>630</v>
      </c>
      <c r="P31" s="95">
        <v>2568</v>
      </c>
      <c r="Q31" s="95">
        <v>3465</v>
      </c>
      <c r="R31" s="95">
        <v>5472</v>
      </c>
      <c r="S31" s="95">
        <v>8637</v>
      </c>
      <c r="T31" s="95">
        <v>2539</v>
      </c>
      <c r="U31" s="95">
        <v>8226</v>
      </c>
      <c r="V31" s="95">
        <v>6581</v>
      </c>
      <c r="W31" s="95">
        <v>13829</v>
      </c>
      <c r="X31" s="95">
        <v>26999</v>
      </c>
      <c r="Y31" s="95">
        <v>144930</v>
      </c>
      <c r="Z31" s="95">
        <v>6268</v>
      </c>
      <c r="AA31" s="95">
        <v>4665</v>
      </c>
      <c r="AB31" s="95">
        <v>3194</v>
      </c>
      <c r="AC31" s="95">
        <v>64282</v>
      </c>
      <c r="AD31" s="95">
        <v>32512</v>
      </c>
      <c r="AE31" s="95">
        <v>12540</v>
      </c>
      <c r="AF31" s="95">
        <v>137341</v>
      </c>
      <c r="AG31" s="95">
        <v>155300</v>
      </c>
      <c r="AH31" s="95">
        <v>45826</v>
      </c>
      <c r="AI31" s="95">
        <v>70829</v>
      </c>
      <c r="AJ31" s="95">
        <v>106091</v>
      </c>
      <c r="AK31" s="95">
        <v>15129</v>
      </c>
      <c r="AL31" s="95">
        <v>205218</v>
      </c>
      <c r="AM31" s="95">
        <v>468139</v>
      </c>
      <c r="AN31" s="95">
        <v>32044</v>
      </c>
      <c r="AO31" s="95">
        <v>1669</v>
      </c>
      <c r="AP31" s="95">
        <v>37180</v>
      </c>
      <c r="AQ31" s="95">
        <v>131395</v>
      </c>
      <c r="AR31" s="95">
        <v>3871</v>
      </c>
      <c r="AS31" s="95">
        <v>712176</v>
      </c>
      <c r="AT31" s="95">
        <v>58965</v>
      </c>
      <c r="AU31" s="95">
        <v>248344</v>
      </c>
      <c r="AV31" s="95">
        <v>288104</v>
      </c>
      <c r="AW31" s="95">
        <v>49372</v>
      </c>
      <c r="AX31" s="95">
        <v>215883</v>
      </c>
      <c r="AY31" s="95">
        <v>58698</v>
      </c>
      <c r="AZ31" s="95">
        <v>166915</v>
      </c>
      <c r="BA31" s="95">
        <v>92121</v>
      </c>
      <c r="BB31" s="95">
        <v>140718</v>
      </c>
      <c r="BC31" s="95">
        <v>116584</v>
      </c>
      <c r="BD31" s="95">
        <v>156206</v>
      </c>
      <c r="BE31" s="95">
        <v>78318</v>
      </c>
      <c r="BF31" s="95">
        <v>147046</v>
      </c>
      <c r="BG31" s="95">
        <v>209844</v>
      </c>
      <c r="BH31" s="95">
        <v>54339</v>
      </c>
      <c r="BI31" s="95">
        <v>568262</v>
      </c>
      <c r="BJ31" s="95">
        <v>152031</v>
      </c>
      <c r="BK31" s="95">
        <v>745513</v>
      </c>
      <c r="BL31" s="95">
        <v>114012</v>
      </c>
      <c r="BM31" s="95">
        <v>16366</v>
      </c>
      <c r="BN31" s="95">
        <v>13232</v>
      </c>
      <c r="BO31" s="95">
        <v>159933</v>
      </c>
      <c r="BP31" s="95">
        <v>22931</v>
      </c>
      <c r="BQ31" s="95">
        <v>8658</v>
      </c>
      <c r="BR31" s="95">
        <v>198022</v>
      </c>
      <c r="BS31" s="95">
        <v>49514</v>
      </c>
      <c r="BT31" s="95">
        <v>49257</v>
      </c>
      <c r="BU31" s="95">
        <v>121620</v>
      </c>
      <c r="BV31" s="95">
        <v>782102</v>
      </c>
      <c r="BW31" s="95">
        <v>23320</v>
      </c>
      <c r="BX31" s="95">
        <v>220379</v>
      </c>
      <c r="BY31" s="95">
        <v>601180</v>
      </c>
      <c r="BZ31" s="95">
        <v>49958</v>
      </c>
      <c r="CA31" s="95">
        <v>10777</v>
      </c>
      <c r="CB31" s="95">
        <v>433</v>
      </c>
      <c r="CC31" s="95">
        <v>8508431</v>
      </c>
      <c r="CD31" s="95">
        <v>319573</v>
      </c>
      <c r="CE31" s="95">
        <v>0</v>
      </c>
      <c r="CF31" s="95">
        <v>4420814</v>
      </c>
      <c r="CG31" s="95">
        <v>930144</v>
      </c>
      <c r="CH31" s="95">
        <v>221</v>
      </c>
      <c r="CI31" s="95">
        <v>31845</v>
      </c>
      <c r="CJ31" s="95">
        <v>540229</v>
      </c>
      <c r="CK31" s="95">
        <v>6464</v>
      </c>
      <c r="CL31" s="95">
        <v>6249290</v>
      </c>
      <c r="CM31" s="95">
        <v>7921322</v>
      </c>
      <c r="CN31" s="95">
        <v>689636</v>
      </c>
      <c r="CO31" s="95">
        <v>689636</v>
      </c>
      <c r="CP31" s="95">
        <v>6938926</v>
      </c>
      <c r="CQ31" s="95">
        <v>8610958</v>
      </c>
      <c r="CR31" s="95">
        <v>-115745</v>
      </c>
      <c r="CS31" s="95">
        <v>0</v>
      </c>
      <c r="CT31" s="95">
        <v>0</v>
      </c>
      <c r="CU31" s="95">
        <v>-115745</v>
      </c>
      <c r="CV31" s="95">
        <v>0</v>
      </c>
      <c r="CW31" s="95">
        <v>96343</v>
      </c>
      <c r="CX31" s="95">
        <v>0</v>
      </c>
      <c r="CY31" s="95">
        <v>3414505</v>
      </c>
      <c r="CZ31" s="95">
        <v>850</v>
      </c>
      <c r="DA31" s="95">
        <v>94532</v>
      </c>
      <c r="DB31" s="95">
        <v>1175829</v>
      </c>
      <c r="DC31" s="95">
        <v>45288</v>
      </c>
      <c r="DD31" s="95">
        <v>4827347</v>
      </c>
      <c r="DE31" s="95">
        <v>11663746</v>
      </c>
      <c r="DF31" s="95">
        <v>3983984</v>
      </c>
      <c r="DG31" s="95">
        <v>3983984</v>
      </c>
      <c r="DH31" s="95">
        <v>8811331</v>
      </c>
      <c r="DI31" s="95">
        <v>15647730</v>
      </c>
      <c r="DJ31" s="95">
        <v>0</v>
      </c>
      <c r="DK31" s="95">
        <v>0</v>
      </c>
      <c r="DL31" s="95">
        <v>0</v>
      </c>
      <c r="DM31" s="95">
        <v>0</v>
      </c>
      <c r="DN31" s="95">
        <v>11076637</v>
      </c>
      <c r="DO31" s="95">
        <v>19585068</v>
      </c>
      <c r="DP31" s="95">
        <v>4673620</v>
      </c>
      <c r="DQ31" s="95">
        <v>15750257</v>
      </c>
      <c r="DR31" s="95">
        <v>24258688</v>
      </c>
      <c r="DS31" s="95">
        <v>-115745</v>
      </c>
      <c r="DT31" s="95">
        <v>24142943</v>
      </c>
      <c r="DV31" s="96">
        <f t="shared" si="114"/>
        <v>3.1007904361162453E-2</v>
      </c>
      <c r="DW31" s="96">
        <f t="shared" si="0"/>
        <v>8.2739840804356927E-3</v>
      </c>
      <c r="DX31" s="96">
        <f t="shared" si="1"/>
        <v>2.0737049564087336E-2</v>
      </c>
      <c r="DY31" s="96">
        <f t="shared" si="2"/>
        <v>3.7034356301872226E-2</v>
      </c>
      <c r="DZ31" s="96">
        <f t="shared" si="3"/>
        <v>2.2524766368254148E-2</v>
      </c>
      <c r="EA31" s="96">
        <f t="shared" si="4"/>
        <v>1.2578862424805595E-2</v>
      </c>
      <c r="EB31" s="96">
        <f t="shared" si="5"/>
        <v>1.3212889308345693E-2</v>
      </c>
      <c r="EC31" s="96">
        <f t="shared" si="6"/>
        <v>1.4318630678077683E-2</v>
      </c>
      <c r="ED31" s="96">
        <f t="shared" si="7"/>
        <v>1.0224472532457184E-2</v>
      </c>
      <c r="EE31" s="96">
        <f t="shared" si="8"/>
        <v>1.0533796683871667E-2</v>
      </c>
      <c r="EF31" s="96">
        <f t="shared" si="9"/>
        <v>8.4414192303569509E-3</v>
      </c>
      <c r="EG31" s="96">
        <f t="shared" si="10"/>
        <v>1.1103184382904209E-2</v>
      </c>
      <c r="EH31" s="96">
        <f t="shared" si="11"/>
        <v>1.2904114792621751E-2</v>
      </c>
      <c r="EI31" s="96">
        <f t="shared" si="12"/>
        <v>1.5256746621461491E-2</v>
      </c>
      <c r="EJ31" s="96">
        <f t="shared" si="13"/>
        <v>1.5892643235276258E-2</v>
      </c>
      <c r="EK31" s="96">
        <f t="shared" si="14"/>
        <v>8.2764510682130817E-3</v>
      </c>
      <c r="EL31" s="96">
        <f t="shared" si="15"/>
        <v>1.2256191045203086E-2</v>
      </c>
      <c r="EM31" s="96">
        <f t="shared" si="16"/>
        <v>1.166289777198069E-2</v>
      </c>
      <c r="EN31" s="96">
        <f t="shared" si="17"/>
        <v>7.1316001724497143E-3</v>
      </c>
      <c r="EO31" s="96">
        <f t="shared" si="18"/>
        <v>2.0790211297973264E-2</v>
      </c>
      <c r="EP31" s="96">
        <f t="shared" si="19"/>
        <v>1.7365121662489037E-2</v>
      </c>
      <c r="EQ31" s="96">
        <f t="shared" si="20"/>
        <v>4.4990532464530839E-3</v>
      </c>
      <c r="ER31" s="96">
        <f t="shared" si="21"/>
        <v>7.1464681281308883E-3</v>
      </c>
      <c r="ES31" s="96">
        <f t="shared" si="22"/>
        <v>6.9556203546625962E-3</v>
      </c>
      <c r="ET31" s="96">
        <f t="shared" si="23"/>
        <v>2.6625585787118E-3</v>
      </c>
      <c r="EU31" s="96">
        <f t="shared" si="24"/>
        <v>2.9154461434275397E-3</v>
      </c>
      <c r="EV31" s="96">
        <f t="shared" si="25"/>
        <v>8.4796426702922207E-4</v>
      </c>
      <c r="EW31" s="96">
        <f t="shared" si="26"/>
        <v>1.819009718399903E-2</v>
      </c>
      <c r="EX31" s="96">
        <f t="shared" si="27"/>
        <v>6.8903891272942821E-3</v>
      </c>
      <c r="EY31" s="96">
        <f t="shared" si="28"/>
        <v>6.8705574737890013E-3</v>
      </c>
      <c r="EZ31" s="96">
        <f t="shared" si="29"/>
        <v>1.0058592876291194E-2</v>
      </c>
      <c r="FA31" s="96">
        <f t="shared" si="30"/>
        <v>1.457385643217664E-2</v>
      </c>
      <c r="FB31" s="96">
        <f t="shared" si="31"/>
        <v>2.5661510278852027E-2</v>
      </c>
      <c r="FC31" s="96">
        <f t="shared" si="32"/>
        <v>7.9905221718125415E-3</v>
      </c>
      <c r="FD31" s="96">
        <f t="shared" si="33"/>
        <v>4.6661084946799235E-2</v>
      </c>
      <c r="FE31" s="96">
        <f t="shared" si="34"/>
        <v>0.11055640467425468</v>
      </c>
      <c r="FF31" s="96">
        <f t="shared" si="35"/>
        <v>2.2241085908692947E-3</v>
      </c>
      <c r="FG31" s="96">
        <f t="shared" si="36"/>
        <v>1.2107803479342435E-3</v>
      </c>
      <c r="FH31" s="96">
        <f t="shared" si="37"/>
        <v>1.0276549819778122E-2</v>
      </c>
      <c r="FI31" s="96">
        <f t="shared" si="38"/>
        <v>4.6173096030735945E-3</v>
      </c>
      <c r="FJ31" s="96">
        <f t="shared" si="39"/>
        <v>1.9155474399212086E-2</v>
      </c>
      <c r="FK31" s="96">
        <f t="shared" si="40"/>
        <v>1.6832215086962875E-2</v>
      </c>
      <c r="FL31" s="96">
        <f t="shared" si="41"/>
        <v>2.1283165496357094E-2</v>
      </c>
      <c r="FM31" s="96">
        <f t="shared" si="42"/>
        <v>1.0478125770459784E-2</v>
      </c>
      <c r="FN31" s="96">
        <f t="shared" si="43"/>
        <v>2.9379449285876825E-3</v>
      </c>
      <c r="FO31" s="96">
        <f t="shared" si="44"/>
        <v>1.5646553982796421E-2</v>
      </c>
      <c r="FP31" s="96">
        <f t="shared" si="45"/>
        <v>9.5483027191629738E-3</v>
      </c>
      <c r="FQ31" s="96">
        <f t="shared" si="46"/>
        <v>6.1418454826260085E-3</v>
      </c>
      <c r="FR31" s="96">
        <f t="shared" si="47"/>
        <v>1.0549813141383483E-2</v>
      </c>
      <c r="FS31" s="96">
        <f t="shared" si="48"/>
        <v>1.2230324125578498E-2</v>
      </c>
      <c r="FT31" s="96">
        <f t="shared" si="49"/>
        <v>1.1440976820599018E-2</v>
      </c>
      <c r="FU31" s="96">
        <f t="shared" si="50"/>
        <v>9.556068537259467E-3</v>
      </c>
      <c r="FV31" s="96">
        <f t="shared" si="51"/>
        <v>1.2314458804866348E-2</v>
      </c>
      <c r="FW31" s="96">
        <f t="shared" si="52"/>
        <v>1.1115167760072143E-2</v>
      </c>
      <c r="FX31" s="96">
        <f t="shared" si="53"/>
        <v>1.3633724346863559E-2</v>
      </c>
      <c r="FY31" s="96">
        <f t="shared" si="54"/>
        <v>1.1107290964868099E-2</v>
      </c>
      <c r="FZ31" s="96">
        <f t="shared" si="55"/>
        <v>1.0633924389893695E-2</v>
      </c>
      <c r="GA31" s="96">
        <f t="shared" si="56"/>
        <v>1.7615196404729968E-2</v>
      </c>
      <c r="GB31" s="96">
        <f t="shared" si="57"/>
        <v>1.4202809805936609E-2</v>
      </c>
      <c r="GC31" s="96">
        <f t="shared" si="58"/>
        <v>4.9057407347088125E-3</v>
      </c>
      <c r="GD31" s="96">
        <f t="shared" si="59"/>
        <v>4.2041502047358986E-3</v>
      </c>
      <c r="GE31" s="96">
        <f t="shared" si="60"/>
        <v>2.9783133679947907E-3</v>
      </c>
      <c r="GF31" s="96">
        <f t="shared" si="61"/>
        <v>2.2419695385515223E-3</v>
      </c>
      <c r="GG31" s="96">
        <f t="shared" si="62"/>
        <v>9.4379514883284425E-4</v>
      </c>
      <c r="GH31" s="96">
        <f t="shared" si="63"/>
        <v>1.3131993491821641E-4</v>
      </c>
      <c r="GI31" s="96">
        <f t="shared" si="64"/>
        <v>4.1724768448521601E-3</v>
      </c>
      <c r="GJ31" s="96">
        <f t="shared" si="65"/>
        <v>1.8047176267886665E-3</v>
      </c>
      <c r="GK31" s="96">
        <f t="shared" si="66"/>
        <v>1.4895162784016812E-3</v>
      </c>
      <c r="GL31" s="96">
        <f t="shared" si="67"/>
        <v>3.3194252454217137E-3</v>
      </c>
      <c r="GM31" s="96">
        <f t="shared" si="68"/>
        <v>1.2968620379936659E-2</v>
      </c>
      <c r="GN31" s="96">
        <f t="shared" si="69"/>
        <v>6.0693872547552428E-3</v>
      </c>
      <c r="GO31" s="96">
        <f t="shared" si="70"/>
        <v>4.48782884217156E-3</v>
      </c>
      <c r="GP31" s="96">
        <f t="shared" si="71"/>
        <v>1.3427187103467981E-2</v>
      </c>
      <c r="GQ31" s="96">
        <f t="shared" si="72"/>
        <v>4.2569617233034526E-2</v>
      </c>
      <c r="GR31" s="96">
        <f t="shared" si="73"/>
        <v>2.7334927046410024E-3</v>
      </c>
      <c r="GS31" s="96">
        <f t="shared" si="74"/>
        <v>8.4006856201137792E-6</v>
      </c>
      <c r="GU31" s="96">
        <f t="shared" si="115"/>
        <v>3.1007904361162453E-2</v>
      </c>
      <c r="GV31" s="96">
        <f t="shared" si="75"/>
        <v>8.2739840804356927E-3</v>
      </c>
      <c r="GW31" s="96">
        <f t="shared" si="76"/>
        <v>2.0737049564087336E-2</v>
      </c>
      <c r="GX31" s="96">
        <f t="shared" si="77"/>
        <v>3.7034356301872226E-2</v>
      </c>
      <c r="GY31" s="96">
        <f t="shared" si="78"/>
        <v>2.2524766368254148E-2</v>
      </c>
      <c r="GZ31" s="96">
        <f t="shared" si="79"/>
        <v>1.2578862424805595E-2</v>
      </c>
      <c r="HA31" s="96">
        <f t="shared" si="80"/>
        <v>1.3212889308345693E-2</v>
      </c>
      <c r="HB31" s="96">
        <f t="shared" si="81"/>
        <v>1.4318630678077683E-2</v>
      </c>
      <c r="HC31" s="96">
        <f t="shared" si="82"/>
        <v>1.0224472532457184E-2</v>
      </c>
      <c r="HD31" s="96">
        <f t="shared" si="83"/>
        <v>1.0533796683871667E-2</v>
      </c>
      <c r="HE31" s="96">
        <f t="shared" si="84"/>
        <v>8.4414192303569509E-3</v>
      </c>
      <c r="HF31" s="96">
        <f t="shared" si="85"/>
        <v>1.1103184382904209E-2</v>
      </c>
      <c r="HG31" s="96">
        <f t="shared" si="86"/>
        <v>1.2904114792621751E-2</v>
      </c>
      <c r="HH31" s="96">
        <f t="shared" si="87"/>
        <v>1.5256746621461491E-2</v>
      </c>
      <c r="HI31" s="96">
        <f t="shared" si="88"/>
        <v>1.5892643235276258E-2</v>
      </c>
      <c r="HJ31" s="96">
        <f t="shared" si="89"/>
        <v>8.2764510682130817E-3</v>
      </c>
      <c r="HK31" s="96">
        <f t="shared" si="90"/>
        <v>1.2256191045203086E-2</v>
      </c>
      <c r="HL31" s="96">
        <f t="shared" si="91"/>
        <v>1.166289777198069E-2</v>
      </c>
      <c r="HM31" s="96">
        <f t="shared" si="92"/>
        <v>7.1316001724497143E-3</v>
      </c>
      <c r="HN31" s="96">
        <f t="shared" si="93"/>
        <v>2.0790211297973264E-2</v>
      </c>
      <c r="HO31" s="96">
        <f t="shared" si="94"/>
        <v>1.7365121662489037E-2</v>
      </c>
      <c r="HP31" s="96">
        <f t="shared" si="95"/>
        <v>4.4990532464530839E-3</v>
      </c>
      <c r="HQ31" s="96">
        <f t="shared" si="96"/>
        <v>7.1464681281308883E-3</v>
      </c>
      <c r="HR31" s="96">
        <f t="shared" si="97"/>
        <v>6.9556203546625962E-3</v>
      </c>
      <c r="HS31" s="96">
        <f t="shared" si="98"/>
        <v>2.6625585787118E-3</v>
      </c>
      <c r="HT31" s="96">
        <f t="shared" si="99"/>
        <v>2.9154461434275397E-3</v>
      </c>
      <c r="HU31" s="96">
        <f t="shared" si="100"/>
        <v>8.4796426702922207E-4</v>
      </c>
      <c r="HV31" s="96">
        <f t="shared" si="101"/>
        <v>1.819009718399903E-2</v>
      </c>
      <c r="HW31" s="96">
        <f t="shared" si="102"/>
        <v>6.8903891272942821E-3</v>
      </c>
      <c r="HX31" s="96">
        <f t="shared" si="103"/>
        <v>6.8705574737890013E-3</v>
      </c>
      <c r="HY31" s="96">
        <f t="shared" si="104"/>
        <v>1.0058592876291194E-2</v>
      </c>
      <c r="HZ31" s="96">
        <f t="shared" si="105"/>
        <v>1.457385643217664E-2</v>
      </c>
      <c r="IA31" s="96">
        <f t="shared" si="106"/>
        <v>2.5661510278852027E-2</v>
      </c>
      <c r="IB31" s="96">
        <f t="shared" si="107"/>
        <v>7.9905221718125415E-3</v>
      </c>
      <c r="IC31" s="96">
        <f t="shared" si="108"/>
        <v>4.6661084946799235E-2</v>
      </c>
      <c r="ID31" s="96">
        <f t="shared" si="109"/>
        <v>0.11055640467425468</v>
      </c>
      <c r="IE31" s="96">
        <f t="shared" si="110"/>
        <v>2.2241085908692947E-3</v>
      </c>
      <c r="IF31" s="96">
        <f t="shared" si="111"/>
        <v>1.2107803479342435E-3</v>
      </c>
      <c r="IG31" s="1">
        <v>0</v>
      </c>
      <c r="IH31" s="1">
        <v>0</v>
      </c>
      <c r="II31" s="1">
        <v>0</v>
      </c>
      <c r="IJ31" s="1">
        <v>0</v>
      </c>
      <c r="IK31" s="1">
        <v>0</v>
      </c>
      <c r="IL31" s="1">
        <v>0</v>
      </c>
      <c r="IM31" s="1">
        <v>0</v>
      </c>
      <c r="IN31" s="1">
        <v>0</v>
      </c>
      <c r="IO31" s="1">
        <v>0</v>
      </c>
      <c r="IP31" s="1">
        <v>0</v>
      </c>
      <c r="IQ31" s="1">
        <v>0</v>
      </c>
      <c r="IR31" s="1">
        <v>0</v>
      </c>
      <c r="IS31" s="1">
        <v>0</v>
      </c>
      <c r="IT31" s="1">
        <v>0</v>
      </c>
      <c r="IU31" s="1">
        <v>0</v>
      </c>
      <c r="IV31" s="1">
        <v>0</v>
      </c>
      <c r="IW31" s="1">
        <v>0</v>
      </c>
      <c r="IX31" s="1">
        <v>0</v>
      </c>
      <c r="IY31" s="1">
        <v>0</v>
      </c>
      <c r="IZ31" s="1">
        <v>0</v>
      </c>
      <c r="JA31" s="1">
        <v>0</v>
      </c>
      <c r="JB31" s="1">
        <v>0</v>
      </c>
      <c r="JC31" s="1">
        <v>0</v>
      </c>
      <c r="JD31" s="1">
        <v>0</v>
      </c>
      <c r="JE31" s="1">
        <v>0</v>
      </c>
      <c r="JF31" s="1">
        <v>0</v>
      </c>
      <c r="JG31" s="1">
        <v>0</v>
      </c>
      <c r="JH31" s="1">
        <v>0</v>
      </c>
      <c r="JI31" s="1">
        <v>0</v>
      </c>
      <c r="JJ31" s="1">
        <v>0</v>
      </c>
      <c r="JK31" s="1">
        <v>0</v>
      </c>
      <c r="JL31" s="1">
        <v>0</v>
      </c>
      <c r="JM31" s="1">
        <v>0</v>
      </c>
      <c r="JN31" s="1">
        <v>0</v>
      </c>
      <c r="JO31" s="1">
        <v>0</v>
      </c>
      <c r="JP31" s="1">
        <v>0</v>
      </c>
      <c r="JQ31" s="1">
        <v>0</v>
      </c>
      <c r="JR31" s="1">
        <v>0</v>
      </c>
      <c r="JT31" s="25">
        <v>0</v>
      </c>
      <c r="JU31" s="25">
        <v>0</v>
      </c>
      <c r="JV31" s="25">
        <v>0</v>
      </c>
      <c r="JW31" s="25">
        <v>0</v>
      </c>
      <c r="JX31" s="25">
        <v>0</v>
      </c>
      <c r="JY31" s="25">
        <v>0</v>
      </c>
      <c r="JZ31" s="25">
        <v>0</v>
      </c>
      <c r="KA31" s="25">
        <v>0</v>
      </c>
      <c r="KB31" s="25">
        <v>0</v>
      </c>
      <c r="KC31" s="25">
        <v>0</v>
      </c>
      <c r="KD31" s="25">
        <v>0</v>
      </c>
      <c r="KE31" s="25">
        <v>0</v>
      </c>
      <c r="KF31" s="25">
        <v>0</v>
      </c>
      <c r="KG31" s="25">
        <v>0</v>
      </c>
      <c r="KH31" s="25">
        <v>0</v>
      </c>
      <c r="KI31" s="25">
        <v>0</v>
      </c>
      <c r="KJ31" s="25">
        <v>0</v>
      </c>
      <c r="KK31" s="25">
        <v>0</v>
      </c>
      <c r="KL31" s="25">
        <v>0</v>
      </c>
      <c r="KM31" s="25">
        <v>0</v>
      </c>
      <c r="KN31" s="25">
        <v>0</v>
      </c>
      <c r="KO31" s="25">
        <v>0</v>
      </c>
      <c r="KP31" s="25">
        <v>0</v>
      </c>
      <c r="KQ31" s="25">
        <v>0</v>
      </c>
      <c r="KR31" s="25">
        <v>1</v>
      </c>
      <c r="KS31" s="25">
        <v>0</v>
      </c>
      <c r="KT31" s="25">
        <v>0</v>
      </c>
      <c r="KU31" s="25">
        <v>0</v>
      </c>
      <c r="KV31" s="25">
        <v>0</v>
      </c>
      <c r="KW31" s="25">
        <v>0</v>
      </c>
      <c r="KX31" s="25">
        <v>0</v>
      </c>
      <c r="KY31" s="25">
        <v>0</v>
      </c>
      <c r="KZ31" s="25">
        <v>0</v>
      </c>
      <c r="LA31" s="25">
        <v>0</v>
      </c>
      <c r="LB31" s="25">
        <v>0</v>
      </c>
      <c r="LC31" s="25">
        <v>0</v>
      </c>
      <c r="LD31" s="25">
        <v>0</v>
      </c>
      <c r="LE31" s="25">
        <v>0</v>
      </c>
      <c r="LF31" s="25">
        <v>0</v>
      </c>
      <c r="LG31" s="25">
        <v>0</v>
      </c>
      <c r="LH31" s="25">
        <v>0</v>
      </c>
      <c r="LI31" s="25">
        <v>0</v>
      </c>
      <c r="LJ31" s="25">
        <v>0</v>
      </c>
      <c r="LK31" s="25">
        <v>0</v>
      </c>
      <c r="LL31" s="25">
        <v>0</v>
      </c>
      <c r="LM31" s="25">
        <v>0</v>
      </c>
      <c r="LN31" s="25">
        <v>0</v>
      </c>
      <c r="LO31" s="25">
        <v>0</v>
      </c>
      <c r="LP31" s="25">
        <v>0</v>
      </c>
      <c r="LQ31" s="25">
        <v>0</v>
      </c>
      <c r="LR31" s="25">
        <v>0</v>
      </c>
      <c r="LS31" s="25">
        <v>0</v>
      </c>
      <c r="LT31" s="25">
        <v>0</v>
      </c>
      <c r="LU31" s="25">
        <v>0</v>
      </c>
      <c r="LV31" s="25">
        <v>0</v>
      </c>
      <c r="LW31" s="25">
        <v>0</v>
      </c>
      <c r="LX31" s="25">
        <v>0</v>
      </c>
      <c r="LY31" s="25">
        <v>0</v>
      </c>
      <c r="LZ31" s="25">
        <v>0</v>
      </c>
      <c r="MA31" s="25">
        <v>0</v>
      </c>
      <c r="MB31" s="25">
        <v>0</v>
      </c>
      <c r="MC31" s="25">
        <v>0</v>
      </c>
      <c r="MD31" s="25">
        <v>0</v>
      </c>
      <c r="ME31" s="25">
        <v>0</v>
      </c>
      <c r="MF31" s="25">
        <v>0</v>
      </c>
      <c r="MG31" s="25">
        <v>0</v>
      </c>
      <c r="MH31" s="25">
        <v>0</v>
      </c>
      <c r="MI31" s="25">
        <v>0</v>
      </c>
      <c r="MJ31" s="25">
        <v>0</v>
      </c>
      <c r="MK31" s="25">
        <v>0</v>
      </c>
      <c r="ML31" s="25">
        <v>0</v>
      </c>
      <c r="MM31" s="25">
        <v>0</v>
      </c>
      <c r="MN31" s="25">
        <v>0</v>
      </c>
      <c r="MO31" s="25">
        <v>0</v>
      </c>
      <c r="MP31" s="25">
        <v>0</v>
      </c>
      <c r="MQ31" s="25">
        <v>0</v>
      </c>
      <c r="MS31" s="1">
        <f t="shared" si="116"/>
        <v>0</v>
      </c>
      <c r="MT31" s="1">
        <f t="shared" si="117"/>
        <v>0</v>
      </c>
      <c r="MU31" s="1">
        <f t="shared" si="118"/>
        <v>0</v>
      </c>
      <c r="MV31" s="1">
        <f t="shared" si="119"/>
        <v>0</v>
      </c>
      <c r="MW31" s="1">
        <f t="shared" si="120"/>
        <v>0</v>
      </c>
      <c r="MX31" s="1">
        <f t="shared" si="121"/>
        <v>0</v>
      </c>
      <c r="MY31" s="1">
        <f t="shared" si="122"/>
        <v>0</v>
      </c>
      <c r="MZ31" s="1">
        <f t="shared" si="123"/>
        <v>0</v>
      </c>
      <c r="NA31" s="1">
        <f t="shared" si="124"/>
        <v>0</v>
      </c>
      <c r="NB31" s="1">
        <f t="shared" si="125"/>
        <v>0</v>
      </c>
      <c r="NC31" s="1">
        <f t="shared" si="126"/>
        <v>0</v>
      </c>
      <c r="ND31" s="1">
        <f t="shared" si="127"/>
        <v>0</v>
      </c>
      <c r="NE31" s="1">
        <f t="shared" si="128"/>
        <v>0</v>
      </c>
      <c r="NF31" s="1">
        <f t="shared" si="129"/>
        <v>0</v>
      </c>
      <c r="NG31" s="1">
        <f t="shared" si="130"/>
        <v>0</v>
      </c>
      <c r="NH31" s="1">
        <f t="shared" si="131"/>
        <v>0</v>
      </c>
      <c r="NI31" s="1">
        <f t="shared" si="132"/>
        <v>0</v>
      </c>
      <c r="NJ31" s="1">
        <f t="shared" si="133"/>
        <v>0</v>
      </c>
      <c r="NK31" s="1">
        <f t="shared" si="134"/>
        <v>0</v>
      </c>
      <c r="NL31" s="1">
        <f t="shared" si="135"/>
        <v>0</v>
      </c>
      <c r="NM31" s="1">
        <f t="shared" si="136"/>
        <v>0</v>
      </c>
      <c r="NN31" s="1">
        <f t="shared" si="137"/>
        <v>0</v>
      </c>
      <c r="NO31" s="1">
        <f t="shared" si="138"/>
        <v>0</v>
      </c>
      <c r="NP31" s="1">
        <f t="shared" si="139"/>
        <v>0</v>
      </c>
      <c r="NQ31" s="1">
        <f t="shared" si="140"/>
        <v>1.4611828682131593E-2</v>
      </c>
      <c r="NR31" s="1">
        <f t="shared" si="141"/>
        <v>0</v>
      </c>
      <c r="NS31" s="1">
        <f t="shared" si="142"/>
        <v>0</v>
      </c>
      <c r="NT31" s="1">
        <f t="shared" si="143"/>
        <v>0</v>
      </c>
      <c r="NU31" s="1">
        <f t="shared" si="144"/>
        <v>0</v>
      </c>
      <c r="NV31" s="1">
        <f t="shared" si="145"/>
        <v>0</v>
      </c>
      <c r="NW31" s="1">
        <f t="shared" si="146"/>
        <v>0</v>
      </c>
      <c r="NX31" s="1">
        <f t="shared" si="147"/>
        <v>0</v>
      </c>
      <c r="NY31" s="1">
        <f t="shared" si="148"/>
        <v>0</v>
      </c>
      <c r="NZ31" s="1">
        <f t="shared" si="149"/>
        <v>0</v>
      </c>
      <c r="OA31" s="1">
        <f t="shared" si="150"/>
        <v>0</v>
      </c>
      <c r="OB31" s="1">
        <f t="shared" si="151"/>
        <v>0</v>
      </c>
      <c r="OC31" s="1">
        <f t="shared" si="152"/>
        <v>0</v>
      </c>
      <c r="OD31" s="1">
        <f t="shared" si="153"/>
        <v>0</v>
      </c>
      <c r="OE31" s="1">
        <f t="shared" si="154"/>
        <v>0</v>
      </c>
      <c r="OF31" s="1">
        <f t="shared" si="155"/>
        <v>0</v>
      </c>
      <c r="OG31" s="1">
        <f t="shared" si="156"/>
        <v>0</v>
      </c>
      <c r="OH31" s="1">
        <f t="shared" si="157"/>
        <v>0</v>
      </c>
      <c r="OI31" s="1">
        <f t="shared" si="158"/>
        <v>0</v>
      </c>
      <c r="OJ31" s="1">
        <f t="shared" si="159"/>
        <v>0</v>
      </c>
      <c r="OK31" s="1">
        <f t="shared" si="160"/>
        <v>0</v>
      </c>
      <c r="OL31" s="1">
        <f t="shared" si="161"/>
        <v>0</v>
      </c>
      <c r="OM31" s="1">
        <f t="shared" si="162"/>
        <v>0</v>
      </c>
      <c r="ON31" s="1">
        <f t="shared" si="163"/>
        <v>0</v>
      </c>
      <c r="OO31" s="1">
        <f t="shared" si="164"/>
        <v>0</v>
      </c>
      <c r="OP31" s="1">
        <f t="shared" si="165"/>
        <v>0</v>
      </c>
      <c r="OQ31" s="1">
        <f t="shared" si="166"/>
        <v>0</v>
      </c>
      <c r="OR31" s="1">
        <f t="shared" si="167"/>
        <v>0</v>
      </c>
      <c r="OS31" s="1">
        <f t="shared" si="168"/>
        <v>0</v>
      </c>
      <c r="OT31" s="1">
        <f t="shared" si="169"/>
        <v>0</v>
      </c>
      <c r="OU31" s="1">
        <f t="shared" si="170"/>
        <v>0</v>
      </c>
      <c r="OV31" s="1">
        <f t="shared" si="171"/>
        <v>0</v>
      </c>
      <c r="OW31" s="1">
        <f t="shared" si="172"/>
        <v>0</v>
      </c>
      <c r="OX31" s="1">
        <f t="shared" si="173"/>
        <v>0</v>
      </c>
      <c r="OY31" s="1">
        <f t="shared" si="174"/>
        <v>0</v>
      </c>
      <c r="OZ31" s="1">
        <f t="shared" si="175"/>
        <v>0</v>
      </c>
      <c r="PA31" s="1">
        <f t="shared" si="176"/>
        <v>0</v>
      </c>
      <c r="PB31" s="1">
        <f t="shared" si="177"/>
        <v>0</v>
      </c>
      <c r="PC31" s="1">
        <f t="shared" si="178"/>
        <v>0</v>
      </c>
      <c r="PD31" s="1">
        <f t="shared" si="179"/>
        <v>0</v>
      </c>
      <c r="PE31" s="1">
        <f t="shared" si="180"/>
        <v>0</v>
      </c>
      <c r="PF31" s="1">
        <f t="shared" si="181"/>
        <v>0</v>
      </c>
      <c r="PG31" s="1">
        <f t="shared" si="182"/>
        <v>0</v>
      </c>
      <c r="PH31" s="1">
        <f t="shared" si="183"/>
        <v>0</v>
      </c>
      <c r="PI31" s="1">
        <f t="shared" si="184"/>
        <v>0</v>
      </c>
      <c r="PJ31" s="1">
        <f t="shared" si="185"/>
        <v>0</v>
      </c>
      <c r="PK31" s="1">
        <f t="shared" si="186"/>
        <v>0</v>
      </c>
      <c r="PL31" s="1">
        <f t="shared" si="187"/>
        <v>0</v>
      </c>
      <c r="PM31" s="1">
        <f t="shared" si="188"/>
        <v>0</v>
      </c>
      <c r="PN31" s="1">
        <f t="shared" si="189"/>
        <v>0</v>
      </c>
      <c r="PO31" s="1">
        <f t="shared" si="190"/>
        <v>0</v>
      </c>
      <c r="PP31" s="1">
        <f t="shared" si="191"/>
        <v>0</v>
      </c>
      <c r="PR31" s="96">
        <v>3.5846469846808643E-2</v>
      </c>
      <c r="PS31" s="96">
        <v>1.6076754482363221E-2</v>
      </c>
      <c r="PT31" s="96">
        <v>3.2158307859876438E-2</v>
      </c>
      <c r="PU31" s="96">
        <v>4.464786932710773E-2</v>
      </c>
      <c r="PV31" s="96">
        <v>3.2808228503217442E-2</v>
      </c>
      <c r="PW31" s="96">
        <v>2.0886004451360862E-2</v>
      </c>
      <c r="PX31" s="96">
        <v>1.6299931580003566E-2</v>
      </c>
      <c r="PY31" s="96">
        <v>2.3754684235282434E-2</v>
      </c>
      <c r="PZ31" s="96">
        <v>1.6535059861272881E-2</v>
      </c>
      <c r="QA31" s="96">
        <v>1.9548213683563968E-2</v>
      </c>
      <c r="QB31" s="96">
        <v>1.2160755627452436E-2</v>
      </c>
      <c r="QC31" s="96">
        <v>1.8213316474933121E-2</v>
      </c>
      <c r="QD31" s="96">
        <v>2.0989701471391554E-2</v>
      </c>
      <c r="QE31" s="96">
        <v>2.2437111428285597E-2</v>
      </c>
      <c r="QF31" s="96">
        <v>2.2636042414052503E-2</v>
      </c>
      <c r="QG31" s="96">
        <v>1.5421462302652077E-2</v>
      </c>
      <c r="QH31" s="96">
        <v>1.9380717033786358E-2</v>
      </c>
      <c r="QI31" s="96">
        <v>1.8950881225908073E-2</v>
      </c>
      <c r="QJ31" s="96">
        <v>2.0341710988260833E-2</v>
      </c>
      <c r="QK31" s="96">
        <v>2.7503151668562615E-2</v>
      </c>
      <c r="QL31" s="96">
        <v>2.5085831897012443E-2</v>
      </c>
      <c r="QM31" s="96">
        <v>6.7554138189398691E-3</v>
      </c>
      <c r="QN31" s="96">
        <v>1.4116203726588039E-2</v>
      </c>
      <c r="QO31" s="96">
        <v>1.0002635447914864E-2</v>
      </c>
      <c r="QP31" s="96">
        <v>1.0055922473498504</v>
      </c>
      <c r="QQ31" s="96">
        <v>6.4608330561992094E-3</v>
      </c>
      <c r="QR31" s="96">
        <v>2.2088076735117439E-3</v>
      </c>
      <c r="QS31" s="96">
        <v>2.4402817290611133E-2</v>
      </c>
      <c r="QT31" s="96">
        <v>1.3926050374105261E-2</v>
      </c>
      <c r="QU31" s="96">
        <v>1.1508750621385545E-2</v>
      </c>
      <c r="QV31" s="96">
        <v>1.3717228828597947E-2</v>
      </c>
      <c r="QW31" s="96">
        <v>1.9459882323806157E-2</v>
      </c>
      <c r="QX31" s="96">
        <v>3.1561526449512087E-2</v>
      </c>
      <c r="QY31" s="96">
        <v>1.3438704548869567E-2</v>
      </c>
      <c r="QZ31" s="96">
        <v>5.417227080377373E-2</v>
      </c>
      <c r="RA31" s="96">
        <v>0.12866287555671532</v>
      </c>
      <c r="RB31" s="96">
        <v>7.8033330141667389E-3</v>
      </c>
      <c r="RC31" s="96">
        <v>5.9035915340080571E-3</v>
      </c>
      <c r="RD31" s="96">
        <v>1.782174111862983E-2</v>
      </c>
      <c r="RE31" s="96">
        <v>8.7588625255384731E-3</v>
      </c>
      <c r="RF31" s="96">
        <v>2.8945759910711338E-2</v>
      </c>
      <c r="RG31" s="96">
        <v>2.2658335567347445E-2</v>
      </c>
      <c r="RH31" s="96">
        <v>3.2654506685422857E-2</v>
      </c>
      <c r="RI31" s="96">
        <v>1.7929129553621515E-2</v>
      </c>
      <c r="RJ31" s="96">
        <v>3.754817501212222E-3</v>
      </c>
      <c r="RK31" s="96">
        <v>2.4609306485317534E-2</v>
      </c>
      <c r="RL31" s="96">
        <v>1.4381545315722282E-2</v>
      </c>
      <c r="RM31" s="96">
        <v>1.5006424606079909E-2</v>
      </c>
      <c r="RN31" s="96">
        <v>1.7169574944064035E-2</v>
      </c>
      <c r="RO31" s="96">
        <v>1.9093667081813301E-2</v>
      </c>
      <c r="RP31" s="96">
        <v>1.8685938123641655E-2</v>
      </c>
      <c r="RQ31" s="96">
        <v>1.6525010359358855E-2</v>
      </c>
      <c r="RR31" s="96">
        <v>1.954313237600646E-2</v>
      </c>
      <c r="RS31" s="96">
        <v>1.8194803533286782E-2</v>
      </c>
      <c r="RT31" s="96">
        <v>2.155304320370904E-2</v>
      </c>
      <c r="RU31" s="96">
        <v>1.8674306257728774E-2</v>
      </c>
      <c r="RV31" s="96">
        <v>2.3979672646568122E-2</v>
      </c>
      <c r="RW31" s="96">
        <v>2.5470847604429869E-2</v>
      </c>
      <c r="RX31" s="96">
        <v>2.0702369374059681E-2</v>
      </c>
      <c r="RY31" s="96">
        <v>7.7036620873686488E-3</v>
      </c>
      <c r="RZ31" s="96">
        <v>9.3782896982424965E-3</v>
      </c>
      <c r="SA31" s="96">
        <v>6.2029081999906378E-3</v>
      </c>
      <c r="SB31" s="96">
        <v>5.234452084638172E-3</v>
      </c>
      <c r="SC31" s="96">
        <v>4.3700580729890449E-3</v>
      </c>
      <c r="SD31" s="96">
        <v>1.1378030537507312E-3</v>
      </c>
      <c r="SE31" s="96">
        <v>7.8832479345544906E-3</v>
      </c>
      <c r="SF31" s="96">
        <v>6.2617216126290244E-3</v>
      </c>
      <c r="SG31" s="96">
        <v>4.1048394339125499E-3</v>
      </c>
      <c r="SH31" s="96">
        <v>6.2807380613741758E-3</v>
      </c>
      <c r="SI31" s="96">
        <v>1.751569025875958E-2</v>
      </c>
      <c r="SJ31" s="96">
        <v>1.0617977826276258E-2</v>
      </c>
      <c r="SK31" s="96">
        <v>8.5067252787273031E-3</v>
      </c>
      <c r="SL31" s="96">
        <v>1.9599455195706706E-2</v>
      </c>
      <c r="SM31" s="96">
        <v>6.0390170277309557E-2</v>
      </c>
      <c r="SN31" s="96">
        <v>6.5429022472822777E-3</v>
      </c>
      <c r="SO31" s="96">
        <v>2.4309963678398557E-3</v>
      </c>
      <c r="SR31" s="96">
        <v>1.4910034897055667E-2</v>
      </c>
      <c r="SS31" s="96">
        <v>1.5681070064876924E-4</v>
      </c>
      <c r="ST31" s="96">
        <v>1.4510322580980749E-2</v>
      </c>
      <c r="SU31" s="96">
        <v>3.2245410494811683E-3</v>
      </c>
      <c r="SV31" s="96">
        <v>7.9676924403814468E-3</v>
      </c>
      <c r="SW31" s="96">
        <v>3.9890990905282657E-3</v>
      </c>
      <c r="SX31" s="96">
        <v>1.7902686957808995E-3</v>
      </c>
      <c r="SY31" s="96">
        <v>7.0546087150501627E-3</v>
      </c>
      <c r="SZ31" s="96">
        <v>1.0856520728156342E-2</v>
      </c>
      <c r="TA31" s="96">
        <v>1.4400827837047341E-2</v>
      </c>
      <c r="TB31" s="96">
        <v>1.1072270099213499E-3</v>
      </c>
      <c r="TC31" s="96">
        <v>6.6571335107003223E-3</v>
      </c>
      <c r="TD31" s="96">
        <v>9.5710520987447242E-3</v>
      </c>
      <c r="TE31" s="96">
        <v>7.3551681893998817E-3</v>
      </c>
      <c r="TF31" s="96">
        <v>7.193090944576438E-3</v>
      </c>
      <c r="TG31" s="96">
        <v>1.7374166590641575E-3</v>
      </c>
      <c r="TH31" s="96">
        <v>5.3874327636427239E-3</v>
      </c>
      <c r="TI31" s="96">
        <v>4.6678822161291865E-3</v>
      </c>
      <c r="TJ31" s="96">
        <v>1.1014153284620272E-2</v>
      </c>
      <c r="TK31" s="96">
        <v>1.6072199341989894E-2</v>
      </c>
      <c r="TL31" s="96">
        <v>2.5085831897012443E-2</v>
      </c>
      <c r="TM31" s="96">
        <v>6.7551955208519903E-3</v>
      </c>
      <c r="TN31" s="96">
        <v>1.4109219812544576E-2</v>
      </c>
      <c r="TO31" s="96">
        <v>1.0001237608168448E-2</v>
      </c>
      <c r="TP31" s="96">
        <v>0.99089870570749472</v>
      </c>
      <c r="TQ31" s="96">
        <v>6.1659548736247858E-3</v>
      </c>
      <c r="TR31" s="96">
        <v>2.2087481045250552E-3</v>
      </c>
      <c r="TS31" s="96">
        <v>2.2213108932820934E-2</v>
      </c>
      <c r="TT31" s="96">
        <v>1.3337627334942067E-2</v>
      </c>
      <c r="TU31" s="96">
        <v>1.1508750621385545E-2</v>
      </c>
      <c r="TV31" s="96">
        <v>1.3384614040748722E-2</v>
      </c>
      <c r="TW31" s="96">
        <v>1.9457877053842172E-2</v>
      </c>
      <c r="TX31" s="96">
        <v>3.00879289384763E-2</v>
      </c>
      <c r="TY31" s="96">
        <v>1.2909333022089917E-2</v>
      </c>
      <c r="TZ31" s="96">
        <v>5.2843400213984447E-2</v>
      </c>
      <c r="UA31" s="96">
        <v>0.12866287555671532</v>
      </c>
      <c r="UB31" s="96">
        <v>7.7305423464414137E-3</v>
      </c>
      <c r="UC31" s="96">
        <v>5.9035915340080571E-3</v>
      </c>
      <c r="UD31" s="96">
        <v>1.4522031077482931E-2</v>
      </c>
      <c r="UE31" s="96">
        <v>3.1769796810264875E-4</v>
      </c>
      <c r="UF31" s="96">
        <v>2.3716455493624049E-2</v>
      </c>
      <c r="UG31" s="96">
        <v>8.3248700959415462E-3</v>
      </c>
      <c r="UH31" s="96">
        <v>2.6471309659916276E-2</v>
      </c>
      <c r="UI31" s="96">
        <v>1.3174859141923118E-2</v>
      </c>
      <c r="UJ31" s="96">
        <v>3.0673519896006539E-3</v>
      </c>
      <c r="UK31" s="96">
        <v>2.1116481630767858E-2</v>
      </c>
      <c r="UL31" s="96">
        <v>1.2585116680693039E-2</v>
      </c>
      <c r="UM31" s="96">
        <v>1.4371515066721305E-2</v>
      </c>
      <c r="UN31" s="96">
        <v>1.0916303862520455E-2</v>
      </c>
      <c r="UO31" s="96">
        <v>1.7112727600910642E-2</v>
      </c>
      <c r="UP31" s="96">
        <v>1.5244470833662307E-2</v>
      </c>
      <c r="UQ31" s="96">
        <v>1.372434554957065E-2</v>
      </c>
      <c r="UR31" s="96">
        <v>1.3175758777139413E-2</v>
      </c>
      <c r="US31" s="96">
        <v>1.1119098082066275E-2</v>
      </c>
      <c r="UT31" s="96">
        <v>1.4398562928129592E-2</v>
      </c>
      <c r="UU31" s="96">
        <v>6.5349419750867742E-3</v>
      </c>
      <c r="UV31" s="96">
        <v>2.1353861516680013E-2</v>
      </c>
      <c r="UW31" s="96">
        <v>1.7668358890046667E-2</v>
      </c>
      <c r="UX31" s="96">
        <v>2.0702369374059681E-2</v>
      </c>
      <c r="UY31" s="96">
        <v>7.7030589964986454E-3</v>
      </c>
      <c r="UZ31" s="96">
        <v>9.3753102782911813E-3</v>
      </c>
      <c r="VA31" s="96">
        <v>6.2025429383321153E-3</v>
      </c>
      <c r="VB31" s="96">
        <v>5.2286473446953368E-3</v>
      </c>
      <c r="VC31" s="96">
        <v>4.1749741764057352E-3</v>
      </c>
      <c r="VD31" s="96">
        <v>1.1377785181228212E-3</v>
      </c>
      <c r="VE31" s="96">
        <v>7.3058568283917887E-3</v>
      </c>
      <c r="VF31" s="96">
        <v>5.8416297387911429E-3</v>
      </c>
      <c r="VG31" s="96">
        <v>4.1048394339125499E-3</v>
      </c>
      <c r="VH31" s="96">
        <v>5.9635439525576005E-3</v>
      </c>
      <c r="VI31" s="96">
        <v>1.7514870961482985E-2</v>
      </c>
      <c r="VJ31" s="96">
        <v>1.0334713403277691E-2</v>
      </c>
      <c r="VK31" s="96">
        <v>7.9756452516952115E-3</v>
      </c>
      <c r="VL31" s="96">
        <v>1.9143410511429246E-2</v>
      </c>
      <c r="VM31" s="96">
        <v>6.0390170277309557E-2</v>
      </c>
      <c r="VN31" s="96">
        <v>6.4712753824411095E-3</v>
      </c>
      <c r="VO31" s="96">
        <v>2.4309963678398557E-3</v>
      </c>
    </row>
    <row r="32" spans="1:587">
      <c r="A32" s="17"/>
      <c r="B32" s="17"/>
      <c r="C32" s="17" t="s">
        <v>154</v>
      </c>
      <c r="D32" s="17" t="s">
        <v>21</v>
      </c>
      <c r="E32" s="95">
        <v>653</v>
      </c>
      <c r="F32" s="95">
        <v>426</v>
      </c>
      <c r="G32" s="95">
        <v>3909</v>
      </c>
      <c r="H32" s="95">
        <v>1375</v>
      </c>
      <c r="I32" s="95">
        <v>2326</v>
      </c>
      <c r="J32" s="95">
        <v>2667</v>
      </c>
      <c r="K32" s="95">
        <v>45</v>
      </c>
      <c r="L32" s="95">
        <v>573</v>
      </c>
      <c r="M32" s="95">
        <v>1302</v>
      </c>
      <c r="N32" s="95">
        <v>593</v>
      </c>
      <c r="O32" s="95">
        <v>394</v>
      </c>
      <c r="P32" s="95">
        <v>1643</v>
      </c>
      <c r="Q32" s="95">
        <v>1661</v>
      </c>
      <c r="R32" s="95">
        <v>2111</v>
      </c>
      <c r="S32" s="95">
        <v>6463</v>
      </c>
      <c r="T32" s="95">
        <v>1103</v>
      </c>
      <c r="U32" s="95">
        <v>3152</v>
      </c>
      <c r="V32" s="95">
        <v>2287</v>
      </c>
      <c r="W32" s="95">
        <v>7616</v>
      </c>
      <c r="X32" s="95">
        <v>10436</v>
      </c>
      <c r="Y32" s="95">
        <v>83304</v>
      </c>
      <c r="Z32" s="95">
        <v>17002</v>
      </c>
      <c r="AA32" s="95">
        <v>19106</v>
      </c>
      <c r="AB32" s="95">
        <v>19346</v>
      </c>
      <c r="AC32" s="95">
        <v>313271</v>
      </c>
      <c r="AD32" s="95">
        <v>551777</v>
      </c>
      <c r="AE32" s="95">
        <v>987816</v>
      </c>
      <c r="AF32" s="95">
        <v>182730</v>
      </c>
      <c r="AG32" s="95">
        <v>81469</v>
      </c>
      <c r="AH32" s="95">
        <v>179969</v>
      </c>
      <c r="AI32" s="95">
        <v>44864</v>
      </c>
      <c r="AJ32" s="95">
        <v>58702</v>
      </c>
      <c r="AK32" s="95">
        <v>20817</v>
      </c>
      <c r="AL32" s="95">
        <v>254945</v>
      </c>
      <c r="AM32" s="95">
        <v>46389</v>
      </c>
      <c r="AN32" s="95">
        <v>0</v>
      </c>
      <c r="AO32" s="95">
        <v>1717</v>
      </c>
      <c r="AP32" s="95">
        <v>445484</v>
      </c>
      <c r="AQ32" s="95">
        <v>12405</v>
      </c>
      <c r="AR32" s="95">
        <v>6489</v>
      </c>
      <c r="AS32" s="95">
        <v>41424</v>
      </c>
      <c r="AT32" s="95">
        <v>11967</v>
      </c>
      <c r="AU32" s="95">
        <v>19867</v>
      </c>
      <c r="AV32" s="95">
        <v>32128</v>
      </c>
      <c r="AW32" s="95">
        <v>10185</v>
      </c>
      <c r="AX32" s="95">
        <v>8481</v>
      </c>
      <c r="AY32" s="95">
        <v>12730</v>
      </c>
      <c r="AZ32" s="95">
        <v>21634</v>
      </c>
      <c r="BA32" s="95">
        <v>13920</v>
      </c>
      <c r="BB32" s="95">
        <v>27231</v>
      </c>
      <c r="BC32" s="95">
        <v>12849</v>
      </c>
      <c r="BD32" s="95">
        <v>19429</v>
      </c>
      <c r="BE32" s="95">
        <v>13850</v>
      </c>
      <c r="BF32" s="95">
        <v>16276</v>
      </c>
      <c r="BG32" s="95">
        <v>16321</v>
      </c>
      <c r="BH32" s="95">
        <v>5112</v>
      </c>
      <c r="BI32" s="95">
        <v>42020</v>
      </c>
      <c r="BJ32" s="95">
        <v>27346</v>
      </c>
      <c r="BK32" s="95">
        <v>145389</v>
      </c>
      <c r="BL32" s="95">
        <v>86788</v>
      </c>
      <c r="BM32" s="95">
        <v>20551</v>
      </c>
      <c r="BN32" s="95">
        <v>25204</v>
      </c>
      <c r="BO32" s="95">
        <v>225703</v>
      </c>
      <c r="BP32" s="95">
        <v>223524</v>
      </c>
      <c r="BQ32" s="95">
        <v>1058698</v>
      </c>
      <c r="BR32" s="95">
        <v>103518</v>
      </c>
      <c r="BS32" s="95">
        <v>26737</v>
      </c>
      <c r="BT32" s="95">
        <v>154193</v>
      </c>
      <c r="BU32" s="95">
        <v>62114</v>
      </c>
      <c r="BV32" s="95">
        <v>113318</v>
      </c>
      <c r="BW32" s="95">
        <v>20243</v>
      </c>
      <c r="BX32" s="95">
        <v>56471</v>
      </c>
      <c r="BY32" s="95">
        <v>43815</v>
      </c>
      <c r="BZ32" s="95">
        <v>0</v>
      </c>
      <c r="CA32" s="95">
        <v>2744</v>
      </c>
      <c r="CB32" s="95">
        <v>89531</v>
      </c>
      <c r="CC32" s="95">
        <v>6189648</v>
      </c>
      <c r="CD32" s="95">
        <v>64</v>
      </c>
      <c r="CE32" s="95">
        <v>0</v>
      </c>
      <c r="CF32" s="95">
        <v>3363883</v>
      </c>
      <c r="CG32" s="95">
        <v>97730</v>
      </c>
      <c r="CH32" s="95">
        <v>0</v>
      </c>
      <c r="CI32" s="95">
        <v>0</v>
      </c>
      <c r="CJ32" s="95">
        <v>0</v>
      </c>
      <c r="CK32" s="95">
        <v>0</v>
      </c>
      <c r="CL32" s="95">
        <v>3461677</v>
      </c>
      <c r="CM32" s="95">
        <v>6821120</v>
      </c>
      <c r="CN32" s="95">
        <v>467009</v>
      </c>
      <c r="CO32" s="95">
        <v>467009</v>
      </c>
      <c r="CP32" s="95">
        <v>3928686</v>
      </c>
      <c r="CQ32" s="95">
        <v>7288129</v>
      </c>
      <c r="CR32" s="95">
        <v>-311322</v>
      </c>
      <c r="CS32" s="95">
        <v>0</v>
      </c>
      <c r="CT32" s="95">
        <v>0</v>
      </c>
      <c r="CU32" s="95">
        <v>-311322</v>
      </c>
      <c r="CV32" s="95">
        <v>0</v>
      </c>
      <c r="CW32" s="95">
        <v>0</v>
      </c>
      <c r="CX32" s="95">
        <v>0</v>
      </c>
      <c r="CY32" s="95">
        <v>1077338</v>
      </c>
      <c r="CZ32" s="95">
        <v>0</v>
      </c>
      <c r="DA32" s="95">
        <v>0</v>
      </c>
      <c r="DB32" s="95">
        <v>0</v>
      </c>
      <c r="DC32" s="95">
        <v>0</v>
      </c>
      <c r="DD32" s="95">
        <v>1077338</v>
      </c>
      <c r="DE32" s="95">
        <v>3907543</v>
      </c>
      <c r="DF32" s="95">
        <v>267288</v>
      </c>
      <c r="DG32" s="95">
        <v>267288</v>
      </c>
      <c r="DH32" s="95">
        <v>1344626</v>
      </c>
      <c r="DI32" s="95">
        <v>4174831</v>
      </c>
      <c r="DJ32" s="95">
        <v>0</v>
      </c>
      <c r="DK32" s="95">
        <v>0</v>
      </c>
      <c r="DL32" s="95">
        <v>0</v>
      </c>
      <c r="DM32" s="95">
        <v>0</v>
      </c>
      <c r="DN32" s="95">
        <v>4539015</v>
      </c>
      <c r="DO32" s="95">
        <v>10728663</v>
      </c>
      <c r="DP32" s="95">
        <v>734297</v>
      </c>
      <c r="DQ32" s="95">
        <v>5273312</v>
      </c>
      <c r="DR32" s="95">
        <v>11462960</v>
      </c>
      <c r="DS32" s="95">
        <v>-311322</v>
      </c>
      <c r="DT32" s="95">
        <v>11151638</v>
      </c>
      <c r="DV32" s="96">
        <f t="shared" si="114"/>
        <v>6.4198356207479648E-3</v>
      </c>
      <c r="DW32" s="96">
        <f t="shared" si="0"/>
        <v>4.4616673648931716E-2</v>
      </c>
      <c r="DX32" s="96">
        <f t="shared" si="1"/>
        <v>3.3642302031964061E-3</v>
      </c>
      <c r="DY32" s="96">
        <f t="shared" si="2"/>
        <v>1.6587048832271762E-2</v>
      </c>
      <c r="DZ32" s="96">
        <f t="shared" si="3"/>
        <v>8.1595711840148182E-3</v>
      </c>
      <c r="EA32" s="96">
        <f t="shared" si="4"/>
        <v>5.2173913043478265E-3</v>
      </c>
      <c r="EB32" s="96">
        <f t="shared" si="5"/>
        <v>1.5167857624376433E-3</v>
      </c>
      <c r="EC32" s="96">
        <f t="shared" si="6"/>
        <v>2.8577413370040098E-3</v>
      </c>
      <c r="ED32" s="96">
        <f t="shared" si="7"/>
        <v>7.9809731638244927E-3</v>
      </c>
      <c r="EE32" s="96">
        <f t="shared" si="8"/>
        <v>3.5714931009353337E-3</v>
      </c>
      <c r="EF32" s="96">
        <f t="shared" si="9"/>
        <v>5.2792367885089505E-3</v>
      </c>
      <c r="EG32" s="96">
        <f t="shared" si="10"/>
        <v>7.1037896966945546E-3</v>
      </c>
      <c r="EH32" s="96">
        <f t="shared" si="11"/>
        <v>6.1857820117012206E-3</v>
      </c>
      <c r="EI32" s="96">
        <f t="shared" si="12"/>
        <v>5.8857807233013903E-3</v>
      </c>
      <c r="EJ32" s="96">
        <f t="shared" si="13"/>
        <v>1.1892341464581504E-2</v>
      </c>
      <c r="EK32" s="96">
        <f t="shared" si="14"/>
        <v>3.5954807121855179E-3</v>
      </c>
      <c r="EL32" s="96">
        <f t="shared" si="15"/>
        <v>4.6962696540821932E-3</v>
      </c>
      <c r="EM32" s="96">
        <f t="shared" si="16"/>
        <v>4.0530386270353803E-3</v>
      </c>
      <c r="EN32" s="96">
        <f t="shared" si="17"/>
        <v>3.9275628688536426E-3</v>
      </c>
      <c r="EO32" s="96">
        <f t="shared" si="18"/>
        <v>8.0360993038871443E-3</v>
      </c>
      <c r="EP32" s="96">
        <f t="shared" si="19"/>
        <v>9.9812605738769516E-3</v>
      </c>
      <c r="EQ32" s="96">
        <f t="shared" si="20"/>
        <v>1.2203717820069453E-2</v>
      </c>
      <c r="ER32" s="96">
        <f t="shared" si="21"/>
        <v>2.9269114695834673E-2</v>
      </c>
      <c r="ES32" s="96">
        <f t="shared" si="22"/>
        <v>4.2130066180745954E-2</v>
      </c>
      <c r="ET32" s="96">
        <f t="shared" si="23"/>
        <v>1.2975675749224111E-2</v>
      </c>
      <c r="EU32" s="96">
        <f t="shared" si="24"/>
        <v>4.9479457636627013E-2</v>
      </c>
      <c r="EV32" s="96">
        <f t="shared" si="25"/>
        <v>6.6796863668240669E-2</v>
      </c>
      <c r="EW32" s="96">
        <f t="shared" si="26"/>
        <v>2.4201632858593884E-2</v>
      </c>
      <c r="EX32" s="96">
        <f t="shared" si="27"/>
        <v>3.6146369079944488E-3</v>
      </c>
      <c r="EY32" s="96">
        <f t="shared" si="28"/>
        <v>2.6982223148438286E-2</v>
      </c>
      <c r="EZ32" s="96">
        <f t="shared" si="29"/>
        <v>6.3712421579004098E-3</v>
      </c>
      <c r="FA32" s="96">
        <f t="shared" si="30"/>
        <v>8.0639688595793534E-3</v>
      </c>
      <c r="FB32" s="96">
        <f t="shared" si="31"/>
        <v>3.5309383268878489E-2</v>
      </c>
      <c r="FC32" s="96">
        <f t="shared" si="32"/>
        <v>9.9267299900240146E-3</v>
      </c>
      <c r="FD32" s="96">
        <f t="shared" si="33"/>
        <v>4.6237571951857669E-3</v>
      </c>
      <c r="FE32" s="96">
        <f t="shared" si="34"/>
        <v>0</v>
      </c>
      <c r="FF32" s="96">
        <f t="shared" si="35"/>
        <v>2.2880733675989091E-3</v>
      </c>
      <c r="FG32" s="96">
        <f t="shared" si="36"/>
        <v>1.4507349987066664E-2</v>
      </c>
      <c r="FH32" s="96">
        <f t="shared" si="37"/>
        <v>9.7020891597357278E-4</v>
      </c>
      <c r="FI32" s="96">
        <f t="shared" si="38"/>
        <v>7.7400470199805093E-3</v>
      </c>
      <c r="FJ32" s="96">
        <f t="shared" si="39"/>
        <v>1.1141857792356965E-3</v>
      </c>
      <c r="FK32" s="96">
        <f t="shared" si="40"/>
        <v>3.4161132527038879E-3</v>
      </c>
      <c r="FL32" s="96">
        <f t="shared" si="41"/>
        <v>1.7026086755312243E-3</v>
      </c>
      <c r="FM32" s="96">
        <f t="shared" si="42"/>
        <v>1.1684711935736121E-3</v>
      </c>
      <c r="FN32" s="96">
        <f t="shared" si="43"/>
        <v>6.0607164177399226E-4</v>
      </c>
      <c r="FO32" s="96">
        <f t="shared" si="44"/>
        <v>6.1467750739102416E-4</v>
      </c>
      <c r="FP32" s="96">
        <f t="shared" si="45"/>
        <v>2.0707672086773769E-3</v>
      </c>
      <c r="FQ32" s="96">
        <f t="shared" si="46"/>
        <v>7.9604999653195381E-4</v>
      </c>
      <c r="FR32" s="96">
        <f t="shared" si="47"/>
        <v>1.5941359617031739E-3</v>
      </c>
      <c r="FS32" s="96">
        <f t="shared" si="48"/>
        <v>2.3667473689480243E-3</v>
      </c>
      <c r="FT32" s="96">
        <f t="shared" si="49"/>
        <v>1.2609372741360461E-3</v>
      </c>
      <c r="FU32" s="96">
        <f t="shared" si="50"/>
        <v>1.1885897827894842E-3</v>
      </c>
      <c r="FV32" s="96">
        <f t="shared" si="51"/>
        <v>2.1777273991598219E-3</v>
      </c>
      <c r="FW32" s="96">
        <f t="shared" si="52"/>
        <v>1.230298481175511E-3</v>
      </c>
      <c r="FX32" s="96">
        <f t="shared" si="53"/>
        <v>1.0603877883816556E-3</v>
      </c>
      <c r="FY32" s="96">
        <f t="shared" si="54"/>
        <v>1.0449303706804639E-3</v>
      </c>
      <c r="FZ32" s="96">
        <f t="shared" si="55"/>
        <v>7.8632303913218383E-4</v>
      </c>
      <c r="GA32" s="96">
        <f t="shared" si="56"/>
        <v>3.1684667001055421E-3</v>
      </c>
      <c r="GB32" s="96">
        <f t="shared" si="57"/>
        <v>2.7698139601526972E-3</v>
      </c>
      <c r="GC32" s="96">
        <f t="shared" si="58"/>
        <v>3.7343387264841283E-3</v>
      </c>
      <c r="GD32" s="96">
        <f t="shared" si="59"/>
        <v>5.279206333711808E-3</v>
      </c>
      <c r="GE32" s="96">
        <f t="shared" si="60"/>
        <v>5.6730207169695211E-3</v>
      </c>
      <c r="GF32" s="96">
        <f t="shared" si="61"/>
        <v>3.1639452193086746E-3</v>
      </c>
      <c r="GG32" s="96">
        <f t="shared" si="62"/>
        <v>9.1998110351800035E-3</v>
      </c>
      <c r="GH32" s="96">
        <f t="shared" si="63"/>
        <v>1.6057767666671965E-2</v>
      </c>
      <c r="GI32" s="96">
        <f t="shared" si="64"/>
        <v>2.1812044016594413E-3</v>
      </c>
      <c r="GJ32" s="96">
        <f t="shared" si="65"/>
        <v>9.7452710723125945E-4</v>
      </c>
      <c r="GK32" s="96">
        <f t="shared" si="66"/>
        <v>4.6627481071845715E-3</v>
      </c>
      <c r="GL32" s="96">
        <f t="shared" si="67"/>
        <v>1.6953032370837389E-3</v>
      </c>
      <c r="GM32" s="96">
        <f t="shared" si="68"/>
        <v>1.8790108249482321E-3</v>
      </c>
      <c r="GN32" s="96">
        <f t="shared" si="69"/>
        <v>5.2685508661239437E-3</v>
      </c>
      <c r="GO32" s="96">
        <f t="shared" si="70"/>
        <v>1.1499833584246693E-3</v>
      </c>
      <c r="GP32" s="96">
        <f t="shared" si="71"/>
        <v>9.7859576655652146E-4</v>
      </c>
      <c r="GQ32" s="96">
        <f t="shared" si="72"/>
        <v>0</v>
      </c>
      <c r="GR32" s="96">
        <f t="shared" si="73"/>
        <v>6.9599183274890138E-4</v>
      </c>
      <c r="GS32" s="96">
        <f t="shared" si="74"/>
        <v>1.7370018112111011E-3</v>
      </c>
      <c r="GU32" s="96">
        <f t="shared" si="115"/>
        <v>6.4198356207479648E-3</v>
      </c>
      <c r="GV32" s="96">
        <f t="shared" si="75"/>
        <v>4.4616673648931716E-2</v>
      </c>
      <c r="GW32" s="96">
        <f t="shared" si="76"/>
        <v>3.3642302031964061E-3</v>
      </c>
      <c r="GX32" s="96">
        <f t="shared" si="77"/>
        <v>1.6587048832271762E-2</v>
      </c>
      <c r="GY32" s="96">
        <f t="shared" si="78"/>
        <v>8.1595711840148182E-3</v>
      </c>
      <c r="GZ32" s="96">
        <f t="shared" si="79"/>
        <v>5.2173913043478265E-3</v>
      </c>
      <c r="HA32" s="96">
        <f t="shared" si="80"/>
        <v>1.5167857624376433E-3</v>
      </c>
      <c r="HB32" s="96">
        <f t="shared" si="81"/>
        <v>2.8577413370040098E-3</v>
      </c>
      <c r="HC32" s="96">
        <f t="shared" si="82"/>
        <v>7.9809731638244927E-3</v>
      </c>
      <c r="HD32" s="96">
        <f t="shared" si="83"/>
        <v>3.5714931009353337E-3</v>
      </c>
      <c r="HE32" s="96">
        <f t="shared" si="84"/>
        <v>5.2792367885089505E-3</v>
      </c>
      <c r="HF32" s="96">
        <f t="shared" si="85"/>
        <v>7.1037896966945546E-3</v>
      </c>
      <c r="HG32" s="96">
        <f t="shared" si="86"/>
        <v>6.1857820117012206E-3</v>
      </c>
      <c r="HH32" s="96">
        <f t="shared" si="87"/>
        <v>5.8857807233013903E-3</v>
      </c>
      <c r="HI32" s="96">
        <f t="shared" si="88"/>
        <v>1.1892341464581504E-2</v>
      </c>
      <c r="HJ32" s="96">
        <f t="shared" si="89"/>
        <v>3.5954807121855179E-3</v>
      </c>
      <c r="HK32" s="96">
        <f t="shared" si="90"/>
        <v>4.6962696540821932E-3</v>
      </c>
      <c r="HL32" s="96">
        <f t="shared" si="91"/>
        <v>4.0530386270353803E-3</v>
      </c>
      <c r="HM32" s="96">
        <f t="shared" si="92"/>
        <v>3.9275628688536426E-3</v>
      </c>
      <c r="HN32" s="96">
        <f t="shared" si="93"/>
        <v>8.0360993038871443E-3</v>
      </c>
      <c r="HO32" s="96">
        <f t="shared" si="94"/>
        <v>9.9812605738769516E-3</v>
      </c>
      <c r="HP32" s="96">
        <f t="shared" si="95"/>
        <v>1.2203717820069453E-2</v>
      </c>
      <c r="HQ32" s="96">
        <f t="shared" si="96"/>
        <v>2.9269114695834673E-2</v>
      </c>
      <c r="HR32" s="96">
        <f t="shared" si="97"/>
        <v>4.2130066180745954E-2</v>
      </c>
      <c r="HS32" s="96">
        <f t="shared" si="98"/>
        <v>1.2975675749224111E-2</v>
      </c>
      <c r="HT32" s="96">
        <f t="shared" si="99"/>
        <v>4.9479457636627013E-2</v>
      </c>
      <c r="HU32" s="96">
        <f t="shared" si="100"/>
        <v>6.6796863668240669E-2</v>
      </c>
      <c r="HV32" s="96">
        <f t="shared" si="101"/>
        <v>2.4201632858593884E-2</v>
      </c>
      <c r="HW32" s="96">
        <f t="shared" si="102"/>
        <v>3.6146369079944488E-3</v>
      </c>
      <c r="HX32" s="96">
        <f t="shared" si="103"/>
        <v>2.6982223148438286E-2</v>
      </c>
      <c r="HY32" s="96">
        <f t="shared" si="104"/>
        <v>6.3712421579004098E-3</v>
      </c>
      <c r="HZ32" s="96">
        <f t="shared" si="105"/>
        <v>8.0639688595793534E-3</v>
      </c>
      <c r="IA32" s="96">
        <f t="shared" si="106"/>
        <v>3.5309383268878489E-2</v>
      </c>
      <c r="IB32" s="96">
        <f t="shared" si="107"/>
        <v>9.9267299900240146E-3</v>
      </c>
      <c r="IC32" s="96">
        <f t="shared" si="108"/>
        <v>4.6237571951857669E-3</v>
      </c>
      <c r="ID32" s="96">
        <f t="shared" si="109"/>
        <v>0</v>
      </c>
      <c r="IE32" s="96">
        <f t="shared" si="110"/>
        <v>2.2880733675989091E-3</v>
      </c>
      <c r="IF32" s="96">
        <f t="shared" si="111"/>
        <v>1.4507349987066664E-2</v>
      </c>
      <c r="IG32" s="1">
        <v>0</v>
      </c>
      <c r="IH32" s="1">
        <v>0</v>
      </c>
      <c r="II32" s="1">
        <v>0</v>
      </c>
      <c r="IJ32" s="1">
        <v>0</v>
      </c>
      <c r="IK32" s="1">
        <v>0</v>
      </c>
      <c r="IL32" s="1">
        <v>0</v>
      </c>
      <c r="IM32" s="1">
        <v>0</v>
      </c>
      <c r="IN32" s="1">
        <v>0</v>
      </c>
      <c r="IO32" s="1">
        <v>0</v>
      </c>
      <c r="IP32" s="1">
        <v>0</v>
      </c>
      <c r="IQ32" s="1">
        <v>0</v>
      </c>
      <c r="IR32" s="1">
        <v>0</v>
      </c>
      <c r="IS32" s="1">
        <v>0</v>
      </c>
      <c r="IT32" s="1">
        <v>0</v>
      </c>
      <c r="IU32" s="1">
        <v>0</v>
      </c>
      <c r="IV32" s="1">
        <v>0</v>
      </c>
      <c r="IW32" s="1">
        <v>0</v>
      </c>
      <c r="IX32" s="1">
        <v>0</v>
      </c>
      <c r="IY32" s="1">
        <v>0</v>
      </c>
      <c r="IZ32" s="1">
        <v>0</v>
      </c>
      <c r="JA32" s="1">
        <v>0</v>
      </c>
      <c r="JB32" s="1">
        <v>0</v>
      </c>
      <c r="JC32" s="1">
        <v>0</v>
      </c>
      <c r="JD32" s="1">
        <v>0</v>
      </c>
      <c r="JE32" s="1">
        <v>0</v>
      </c>
      <c r="JF32" s="1">
        <v>0</v>
      </c>
      <c r="JG32" s="1">
        <v>0</v>
      </c>
      <c r="JH32" s="1">
        <v>0</v>
      </c>
      <c r="JI32" s="1">
        <v>0</v>
      </c>
      <c r="JJ32" s="1">
        <v>0</v>
      </c>
      <c r="JK32" s="1">
        <v>0</v>
      </c>
      <c r="JL32" s="1">
        <v>0</v>
      </c>
      <c r="JM32" s="1">
        <v>0</v>
      </c>
      <c r="JN32" s="1">
        <v>0</v>
      </c>
      <c r="JO32" s="1">
        <v>0</v>
      </c>
      <c r="JP32" s="1">
        <v>0</v>
      </c>
      <c r="JQ32" s="1">
        <v>0</v>
      </c>
      <c r="JR32" s="1">
        <v>0</v>
      </c>
      <c r="JT32" s="25">
        <v>0</v>
      </c>
      <c r="JU32" s="25">
        <v>0</v>
      </c>
      <c r="JV32" s="25">
        <v>0</v>
      </c>
      <c r="JW32" s="25">
        <v>0</v>
      </c>
      <c r="JX32" s="25">
        <v>0</v>
      </c>
      <c r="JY32" s="25">
        <v>0</v>
      </c>
      <c r="JZ32" s="25">
        <v>0</v>
      </c>
      <c r="KA32" s="25">
        <v>0</v>
      </c>
      <c r="KB32" s="25">
        <v>0</v>
      </c>
      <c r="KC32" s="25">
        <v>0</v>
      </c>
      <c r="KD32" s="25">
        <v>0</v>
      </c>
      <c r="KE32" s="25">
        <v>0</v>
      </c>
      <c r="KF32" s="25">
        <v>0</v>
      </c>
      <c r="KG32" s="25">
        <v>0</v>
      </c>
      <c r="KH32" s="25">
        <v>0</v>
      </c>
      <c r="KI32" s="25">
        <v>0</v>
      </c>
      <c r="KJ32" s="25">
        <v>0</v>
      </c>
      <c r="KK32" s="25">
        <v>0</v>
      </c>
      <c r="KL32" s="25">
        <v>0</v>
      </c>
      <c r="KM32" s="25">
        <v>0</v>
      </c>
      <c r="KN32" s="25">
        <v>0</v>
      </c>
      <c r="KO32" s="25">
        <v>0</v>
      </c>
      <c r="KP32" s="25">
        <v>0</v>
      </c>
      <c r="KQ32" s="25">
        <v>0</v>
      </c>
      <c r="KR32" s="25">
        <v>0</v>
      </c>
      <c r="KS32" s="25">
        <v>1</v>
      </c>
      <c r="KT32" s="25">
        <v>0</v>
      </c>
      <c r="KU32" s="25">
        <v>0</v>
      </c>
      <c r="KV32" s="25">
        <v>0</v>
      </c>
      <c r="KW32" s="25">
        <v>0</v>
      </c>
      <c r="KX32" s="25">
        <v>0</v>
      </c>
      <c r="KY32" s="25">
        <v>0</v>
      </c>
      <c r="KZ32" s="25">
        <v>0</v>
      </c>
      <c r="LA32" s="25">
        <v>0</v>
      </c>
      <c r="LB32" s="25">
        <v>0</v>
      </c>
      <c r="LC32" s="25">
        <v>0</v>
      </c>
      <c r="LD32" s="25">
        <v>0</v>
      </c>
      <c r="LE32" s="25">
        <v>0</v>
      </c>
      <c r="LF32" s="25">
        <v>0</v>
      </c>
      <c r="LG32" s="25">
        <v>0</v>
      </c>
      <c r="LH32" s="25">
        <v>0</v>
      </c>
      <c r="LI32" s="25">
        <v>0</v>
      </c>
      <c r="LJ32" s="25">
        <v>0</v>
      </c>
      <c r="LK32" s="25">
        <v>0</v>
      </c>
      <c r="LL32" s="25">
        <v>0</v>
      </c>
      <c r="LM32" s="25">
        <v>0</v>
      </c>
      <c r="LN32" s="25">
        <v>0</v>
      </c>
      <c r="LO32" s="25">
        <v>0</v>
      </c>
      <c r="LP32" s="25">
        <v>0</v>
      </c>
      <c r="LQ32" s="25">
        <v>0</v>
      </c>
      <c r="LR32" s="25">
        <v>0</v>
      </c>
      <c r="LS32" s="25">
        <v>0</v>
      </c>
      <c r="LT32" s="25">
        <v>0</v>
      </c>
      <c r="LU32" s="25">
        <v>0</v>
      </c>
      <c r="LV32" s="25">
        <v>0</v>
      </c>
      <c r="LW32" s="25">
        <v>0</v>
      </c>
      <c r="LX32" s="25">
        <v>0</v>
      </c>
      <c r="LY32" s="25">
        <v>0</v>
      </c>
      <c r="LZ32" s="25">
        <v>0</v>
      </c>
      <c r="MA32" s="25">
        <v>0</v>
      </c>
      <c r="MB32" s="25">
        <v>0</v>
      </c>
      <c r="MC32" s="25">
        <v>0</v>
      </c>
      <c r="MD32" s="25">
        <v>0</v>
      </c>
      <c r="ME32" s="25">
        <v>0</v>
      </c>
      <c r="MF32" s="25">
        <v>0</v>
      </c>
      <c r="MG32" s="25">
        <v>0</v>
      </c>
      <c r="MH32" s="25">
        <v>0</v>
      </c>
      <c r="MI32" s="25">
        <v>0</v>
      </c>
      <c r="MJ32" s="25">
        <v>0</v>
      </c>
      <c r="MK32" s="25">
        <v>0</v>
      </c>
      <c r="ML32" s="25">
        <v>0</v>
      </c>
      <c r="MM32" s="25">
        <v>0</v>
      </c>
      <c r="MN32" s="25">
        <v>0</v>
      </c>
      <c r="MO32" s="25">
        <v>0</v>
      </c>
      <c r="MP32" s="25">
        <v>0</v>
      </c>
      <c r="MQ32" s="25">
        <v>0</v>
      </c>
      <c r="MS32" s="1">
        <f t="shared" si="116"/>
        <v>0</v>
      </c>
      <c r="MT32" s="1">
        <f t="shared" si="117"/>
        <v>0</v>
      </c>
      <c r="MU32" s="1">
        <f t="shared" si="118"/>
        <v>0</v>
      </c>
      <c r="MV32" s="1">
        <f t="shared" si="119"/>
        <v>0</v>
      </c>
      <c r="MW32" s="1">
        <f t="shared" si="120"/>
        <v>0</v>
      </c>
      <c r="MX32" s="1">
        <f t="shared" si="121"/>
        <v>0</v>
      </c>
      <c r="MY32" s="1">
        <f t="shared" si="122"/>
        <v>0</v>
      </c>
      <c r="MZ32" s="1">
        <f t="shared" si="123"/>
        <v>0</v>
      </c>
      <c r="NA32" s="1">
        <f t="shared" si="124"/>
        <v>0</v>
      </c>
      <c r="NB32" s="1">
        <f t="shared" si="125"/>
        <v>0</v>
      </c>
      <c r="NC32" s="1">
        <f t="shared" si="126"/>
        <v>0</v>
      </c>
      <c r="ND32" s="1">
        <f t="shared" si="127"/>
        <v>0</v>
      </c>
      <c r="NE32" s="1">
        <f t="shared" si="128"/>
        <v>0</v>
      </c>
      <c r="NF32" s="1">
        <f t="shared" si="129"/>
        <v>0</v>
      </c>
      <c r="NG32" s="1">
        <f t="shared" si="130"/>
        <v>0</v>
      </c>
      <c r="NH32" s="1">
        <f t="shared" si="131"/>
        <v>0</v>
      </c>
      <c r="NI32" s="1">
        <f t="shared" si="132"/>
        <v>0</v>
      </c>
      <c r="NJ32" s="1">
        <f t="shared" si="133"/>
        <v>0</v>
      </c>
      <c r="NK32" s="1">
        <f t="shared" si="134"/>
        <v>0</v>
      </c>
      <c r="NL32" s="1">
        <f t="shared" si="135"/>
        <v>0</v>
      </c>
      <c r="NM32" s="1">
        <f t="shared" si="136"/>
        <v>0</v>
      </c>
      <c r="NN32" s="1">
        <f t="shared" si="137"/>
        <v>0</v>
      </c>
      <c r="NO32" s="1">
        <f t="shared" si="138"/>
        <v>0</v>
      </c>
      <c r="NP32" s="1">
        <f t="shared" si="139"/>
        <v>0</v>
      </c>
      <c r="NQ32" s="1">
        <f t="shared" si="140"/>
        <v>0</v>
      </c>
      <c r="NR32" s="1">
        <f t="shared" si="141"/>
        <v>4.564089181835241E-2</v>
      </c>
      <c r="NS32" s="1">
        <f t="shared" si="142"/>
        <v>0</v>
      </c>
      <c r="NT32" s="1">
        <f t="shared" si="143"/>
        <v>0</v>
      </c>
      <c r="NU32" s="1">
        <f t="shared" si="144"/>
        <v>0</v>
      </c>
      <c r="NV32" s="1">
        <f t="shared" si="145"/>
        <v>0</v>
      </c>
      <c r="NW32" s="1">
        <f t="shared" si="146"/>
        <v>0</v>
      </c>
      <c r="NX32" s="1">
        <f t="shared" si="147"/>
        <v>0</v>
      </c>
      <c r="NY32" s="1">
        <f t="shared" si="148"/>
        <v>0</v>
      </c>
      <c r="NZ32" s="1">
        <f t="shared" si="149"/>
        <v>0</v>
      </c>
      <c r="OA32" s="1">
        <f t="shared" si="150"/>
        <v>0</v>
      </c>
      <c r="OB32" s="1">
        <f t="shared" si="151"/>
        <v>0</v>
      </c>
      <c r="OC32" s="1">
        <f t="shared" si="152"/>
        <v>0</v>
      </c>
      <c r="OD32" s="1">
        <f t="shared" si="153"/>
        <v>0</v>
      </c>
      <c r="OE32" s="1">
        <f t="shared" si="154"/>
        <v>0</v>
      </c>
      <c r="OF32" s="1">
        <f t="shared" si="155"/>
        <v>0</v>
      </c>
      <c r="OG32" s="1">
        <f t="shared" si="156"/>
        <v>0</v>
      </c>
      <c r="OH32" s="1">
        <f t="shared" si="157"/>
        <v>0</v>
      </c>
      <c r="OI32" s="1">
        <f t="shared" si="158"/>
        <v>0</v>
      </c>
      <c r="OJ32" s="1">
        <f t="shared" si="159"/>
        <v>0</v>
      </c>
      <c r="OK32" s="1">
        <f t="shared" si="160"/>
        <v>0</v>
      </c>
      <c r="OL32" s="1">
        <f t="shared" si="161"/>
        <v>0</v>
      </c>
      <c r="OM32" s="1">
        <f t="shared" si="162"/>
        <v>0</v>
      </c>
      <c r="ON32" s="1">
        <f t="shared" si="163"/>
        <v>0</v>
      </c>
      <c r="OO32" s="1">
        <f t="shared" si="164"/>
        <v>0</v>
      </c>
      <c r="OP32" s="1">
        <f t="shared" si="165"/>
        <v>0</v>
      </c>
      <c r="OQ32" s="1">
        <f t="shared" si="166"/>
        <v>0</v>
      </c>
      <c r="OR32" s="1">
        <f t="shared" si="167"/>
        <v>0</v>
      </c>
      <c r="OS32" s="1">
        <f t="shared" si="168"/>
        <v>0</v>
      </c>
      <c r="OT32" s="1">
        <f t="shared" si="169"/>
        <v>0</v>
      </c>
      <c r="OU32" s="1">
        <f t="shared" si="170"/>
        <v>0</v>
      </c>
      <c r="OV32" s="1">
        <f t="shared" si="171"/>
        <v>0</v>
      </c>
      <c r="OW32" s="1">
        <f t="shared" si="172"/>
        <v>0</v>
      </c>
      <c r="OX32" s="1">
        <f t="shared" si="173"/>
        <v>0</v>
      </c>
      <c r="OY32" s="1">
        <f t="shared" si="174"/>
        <v>0</v>
      </c>
      <c r="OZ32" s="1">
        <f t="shared" si="175"/>
        <v>0</v>
      </c>
      <c r="PA32" s="1">
        <f t="shared" si="176"/>
        <v>0</v>
      </c>
      <c r="PB32" s="1">
        <f t="shared" si="177"/>
        <v>0</v>
      </c>
      <c r="PC32" s="1">
        <f t="shared" si="178"/>
        <v>0</v>
      </c>
      <c r="PD32" s="1">
        <f t="shared" si="179"/>
        <v>0</v>
      </c>
      <c r="PE32" s="1">
        <f t="shared" si="180"/>
        <v>0</v>
      </c>
      <c r="PF32" s="1">
        <f t="shared" si="181"/>
        <v>0</v>
      </c>
      <c r="PG32" s="1">
        <f t="shared" si="182"/>
        <v>0</v>
      </c>
      <c r="PH32" s="1">
        <f t="shared" si="183"/>
        <v>0</v>
      </c>
      <c r="PI32" s="1">
        <f t="shared" si="184"/>
        <v>0</v>
      </c>
      <c r="PJ32" s="1">
        <f t="shared" si="185"/>
        <v>0</v>
      </c>
      <c r="PK32" s="1">
        <f t="shared" si="186"/>
        <v>0</v>
      </c>
      <c r="PL32" s="1">
        <f t="shared" si="187"/>
        <v>0</v>
      </c>
      <c r="PM32" s="1">
        <f t="shared" si="188"/>
        <v>0</v>
      </c>
      <c r="PN32" s="1">
        <f t="shared" si="189"/>
        <v>0</v>
      </c>
      <c r="PO32" s="1">
        <f t="shared" si="190"/>
        <v>0</v>
      </c>
      <c r="PP32" s="1">
        <f t="shared" si="191"/>
        <v>0</v>
      </c>
      <c r="PR32" s="96">
        <v>1.0221040864248616E-2</v>
      </c>
      <c r="PS32" s="96">
        <v>5.5341814575163739E-2</v>
      </c>
      <c r="PT32" s="96">
        <v>8.3832946474991024E-3</v>
      </c>
      <c r="PU32" s="96">
        <v>2.2149285193747176E-2</v>
      </c>
      <c r="PV32" s="96">
        <v>1.330367518456931E-2</v>
      </c>
      <c r="PW32" s="96">
        <v>9.9449323956864039E-3</v>
      </c>
      <c r="PX32" s="96">
        <v>5.1166926807398984E-3</v>
      </c>
      <c r="PY32" s="96">
        <v>7.0823427756775805E-3</v>
      </c>
      <c r="PZ32" s="96">
        <v>1.3799417024780736E-2</v>
      </c>
      <c r="QA32" s="96">
        <v>7.405614847181499E-3</v>
      </c>
      <c r="QB32" s="96">
        <v>8.3280164646809159E-3</v>
      </c>
      <c r="QC32" s="96">
        <v>1.1630228293105916E-2</v>
      </c>
      <c r="QD32" s="96">
        <v>1.0775444521577849E-2</v>
      </c>
      <c r="QE32" s="96">
        <v>1.0228148964648832E-2</v>
      </c>
      <c r="QF32" s="96">
        <v>1.6170586411107218E-2</v>
      </c>
      <c r="QG32" s="96">
        <v>7.4309386677640678E-3</v>
      </c>
      <c r="QH32" s="96">
        <v>8.2421416609037047E-3</v>
      </c>
      <c r="QI32" s="96">
        <v>7.807148080179579E-3</v>
      </c>
      <c r="QJ32" s="96">
        <v>8.3570113026867794E-3</v>
      </c>
      <c r="QK32" s="96">
        <v>1.3267570590944768E-2</v>
      </c>
      <c r="QL32" s="96">
        <v>1.5624205676291521E-2</v>
      </c>
      <c r="QM32" s="96">
        <v>1.5799015843069548E-2</v>
      </c>
      <c r="QN32" s="96">
        <v>3.7213766844277039E-2</v>
      </c>
      <c r="QO32" s="96">
        <v>4.6039601629821375E-2</v>
      </c>
      <c r="QP32" s="96">
        <v>1.8943324383075926E-2</v>
      </c>
      <c r="QQ32" s="96">
        <v>1.0552771912866878</v>
      </c>
      <c r="QR32" s="96">
        <v>7.0614595210769279E-2</v>
      </c>
      <c r="QS32" s="96">
        <v>3.2599981978301683E-2</v>
      </c>
      <c r="QT32" s="96">
        <v>1.1478461285874729E-2</v>
      </c>
      <c r="QU32" s="96">
        <v>3.1994839140406399E-2</v>
      </c>
      <c r="QV32" s="96">
        <v>1.1129974480833842E-2</v>
      </c>
      <c r="QW32" s="96">
        <v>1.2712533918141408E-2</v>
      </c>
      <c r="QX32" s="96">
        <v>4.3115997060348847E-2</v>
      </c>
      <c r="QY32" s="96">
        <v>1.637313947817642E-2</v>
      </c>
      <c r="QZ32" s="96">
        <v>1.1234781919160193E-2</v>
      </c>
      <c r="RA32" s="96">
        <v>7.439264805280725E-3</v>
      </c>
      <c r="RB32" s="96">
        <v>1.3356693782480571E-2</v>
      </c>
      <c r="RC32" s="96">
        <v>2.1990102718146158E-2</v>
      </c>
      <c r="RD32" s="96">
        <v>3.6622215029481764E-3</v>
      </c>
      <c r="RE32" s="96">
        <v>1.2324944332266458E-2</v>
      </c>
      <c r="RF32" s="96">
        <v>4.7250166769487465E-3</v>
      </c>
      <c r="RG32" s="96">
        <v>7.0846333989424137E-3</v>
      </c>
      <c r="RH32" s="96">
        <v>5.8273580928929801E-3</v>
      </c>
      <c r="RI32" s="96">
        <v>4.4779415140745399E-3</v>
      </c>
      <c r="RJ32" s="96">
        <v>1.5580653435402808E-3</v>
      </c>
      <c r="RK32" s="96">
        <v>3.8255454545435721E-3</v>
      </c>
      <c r="RL32" s="96">
        <v>5.1362581171205271E-3</v>
      </c>
      <c r="RM32" s="96">
        <v>3.8725006298565871E-3</v>
      </c>
      <c r="RN32" s="96">
        <v>4.6668404175754024E-3</v>
      </c>
      <c r="RO32" s="96">
        <v>5.7620137537237335E-3</v>
      </c>
      <c r="RP32" s="96">
        <v>4.4500716759656844E-3</v>
      </c>
      <c r="RQ32" s="96">
        <v>4.2939384342095569E-3</v>
      </c>
      <c r="RR32" s="96">
        <v>5.5324863716979117E-3</v>
      </c>
      <c r="RS32" s="96">
        <v>4.3852614231048121E-3</v>
      </c>
      <c r="RT32" s="96">
        <v>4.1781260848031678E-3</v>
      </c>
      <c r="RU32" s="96">
        <v>4.2144476610364726E-3</v>
      </c>
      <c r="RV32" s="96">
        <v>4.4464630103097091E-3</v>
      </c>
      <c r="RW32" s="96">
        <v>7.6809935689428318E-3</v>
      </c>
      <c r="RX32" s="96">
        <v>6.3399640562547561E-3</v>
      </c>
      <c r="RY32" s="96">
        <v>6.4517653755167071E-3</v>
      </c>
      <c r="RZ32" s="96">
        <v>8.7993745416218572E-3</v>
      </c>
      <c r="SA32" s="96">
        <v>8.7688791839945386E-3</v>
      </c>
      <c r="SB32" s="96">
        <v>7.1764945403648321E-3</v>
      </c>
      <c r="SC32" s="96">
        <v>1.368164581175064E-2</v>
      </c>
      <c r="SD32" s="96">
        <v>1.8875667231686329E-2</v>
      </c>
      <c r="SE32" s="96">
        <v>5.6711732121388055E-3</v>
      </c>
      <c r="SF32" s="96">
        <v>5.2669708272129623E-3</v>
      </c>
      <c r="SG32" s="96">
        <v>6.6632063251972481E-3</v>
      </c>
      <c r="SH32" s="96">
        <v>3.9482842369835828E-3</v>
      </c>
      <c r="SI32" s="96">
        <v>5.2189459202112631E-3</v>
      </c>
      <c r="SJ32" s="96">
        <v>9.9142829868122655E-3</v>
      </c>
      <c r="SK32" s="96">
        <v>4.1552166213573846E-3</v>
      </c>
      <c r="SL32" s="96">
        <v>4.825148890775074E-3</v>
      </c>
      <c r="SM32" s="96">
        <v>5.8318262602457139E-3</v>
      </c>
      <c r="SN32" s="96">
        <v>5.0339939618121955E-3</v>
      </c>
      <c r="SO32" s="96">
        <v>4.3917244581921549E-3</v>
      </c>
      <c r="SR32" s="96">
        <v>4.251355199590078E-3</v>
      </c>
      <c r="SS32" s="96">
        <v>5.397973035058775E-4</v>
      </c>
      <c r="ST32" s="96">
        <v>3.7826713444209393E-3</v>
      </c>
      <c r="SU32" s="96">
        <v>1.5996570586749176E-3</v>
      </c>
      <c r="SV32" s="96">
        <v>3.2308843553375019E-3</v>
      </c>
      <c r="SW32" s="96">
        <v>1.8994212544282433E-3</v>
      </c>
      <c r="SX32" s="96">
        <v>5.6198117687177973E-4</v>
      </c>
      <c r="SY32" s="96">
        <v>2.1032970412655783E-3</v>
      </c>
      <c r="SZ32" s="96">
        <v>9.0603637496884642E-3</v>
      </c>
      <c r="TA32" s="96">
        <v>5.4555872044416325E-3</v>
      </c>
      <c r="TB32" s="96">
        <v>7.5825919467934703E-4</v>
      </c>
      <c r="TC32" s="96">
        <v>4.2509546580211553E-3</v>
      </c>
      <c r="TD32" s="96">
        <v>4.9134734500022237E-3</v>
      </c>
      <c r="TE32" s="96">
        <v>3.3529162673939026E-3</v>
      </c>
      <c r="TF32" s="96">
        <v>5.138552780322438E-3</v>
      </c>
      <c r="TG32" s="96">
        <v>8.371862784787293E-4</v>
      </c>
      <c r="TH32" s="96">
        <v>2.2911424767787444E-3</v>
      </c>
      <c r="TI32" s="96">
        <v>1.9230159931737495E-3</v>
      </c>
      <c r="TJ32" s="96">
        <v>4.5249587678349952E-3</v>
      </c>
      <c r="TK32" s="96">
        <v>7.7532583134946364E-3</v>
      </c>
      <c r="TL32" s="96">
        <v>1.5624205676291521E-2</v>
      </c>
      <c r="TM32" s="96">
        <v>1.579850530514525E-2</v>
      </c>
      <c r="TN32" s="96">
        <v>3.7195355538099557E-2</v>
      </c>
      <c r="TO32" s="96">
        <v>4.6033167726936233E-2</v>
      </c>
      <c r="TP32" s="96">
        <v>1.8666527772520373E-2</v>
      </c>
      <c r="TQ32" s="96">
        <v>1.0071133991607975</v>
      </c>
      <c r="TR32" s="96">
        <v>7.0612690816859128E-2</v>
      </c>
      <c r="TS32" s="96">
        <v>2.9674727400046005E-2</v>
      </c>
      <c r="TT32" s="96">
        <v>1.0993457218439319E-2</v>
      </c>
      <c r="TU32" s="96">
        <v>3.1994839140406399E-2</v>
      </c>
      <c r="TV32" s="96">
        <v>1.0860095327619466E-2</v>
      </c>
      <c r="TW32" s="96">
        <v>1.2711223937844096E-2</v>
      </c>
      <c r="TX32" s="96">
        <v>4.1102925035597697E-2</v>
      </c>
      <c r="TY32" s="96">
        <v>1.5728175983948288E-2</v>
      </c>
      <c r="TZ32" s="96">
        <v>1.0959187578115358E-2</v>
      </c>
      <c r="UA32" s="96">
        <v>7.439264805280725E-3</v>
      </c>
      <c r="UB32" s="96">
        <v>1.323210052761571E-2</v>
      </c>
      <c r="UC32" s="96">
        <v>2.1990102718146158E-2</v>
      </c>
      <c r="UD32" s="96">
        <v>2.9841581764895745E-3</v>
      </c>
      <c r="UE32" s="96">
        <v>4.4704546508435907E-4</v>
      </c>
      <c r="UF32" s="96">
        <v>3.8714011334011812E-3</v>
      </c>
      <c r="UG32" s="96">
        <v>2.6029560974707064E-3</v>
      </c>
      <c r="UH32" s="96">
        <v>4.7239360270308634E-3</v>
      </c>
      <c r="UI32" s="96">
        <v>3.2905249815535697E-3</v>
      </c>
      <c r="UJ32" s="96">
        <v>1.2728008298387842E-3</v>
      </c>
      <c r="UK32" s="96">
        <v>3.282581748767817E-3</v>
      </c>
      <c r="UL32" s="96">
        <v>4.4946774694268757E-3</v>
      </c>
      <c r="UM32" s="96">
        <v>3.7086582986145403E-3</v>
      </c>
      <c r="UN32" s="96">
        <v>2.9671467256536725E-3</v>
      </c>
      <c r="UO32" s="96">
        <v>5.1642134210088363E-3</v>
      </c>
      <c r="UP32" s="96">
        <v>3.6304833839803301E-3</v>
      </c>
      <c r="UQ32" s="96">
        <v>3.5662001752573029E-3</v>
      </c>
      <c r="UR32" s="96">
        <v>3.7299397286382507E-3</v>
      </c>
      <c r="US32" s="96">
        <v>2.6798943879662606E-3</v>
      </c>
      <c r="UT32" s="96">
        <v>2.7912072919403525E-3</v>
      </c>
      <c r="UU32" s="96">
        <v>1.4748162818907931E-3</v>
      </c>
      <c r="UV32" s="96">
        <v>3.9595684545252708E-3</v>
      </c>
      <c r="UW32" s="96">
        <v>5.3280736124627316E-3</v>
      </c>
      <c r="UX32" s="96">
        <v>6.3399640562547561E-3</v>
      </c>
      <c r="UY32" s="96">
        <v>6.4512602909544232E-3</v>
      </c>
      <c r="UZ32" s="96">
        <v>8.7965790391462493E-3</v>
      </c>
      <c r="VA32" s="96">
        <v>8.7683628237243457E-3</v>
      </c>
      <c r="VB32" s="96">
        <v>7.168536174554159E-3</v>
      </c>
      <c r="VC32" s="96">
        <v>1.3070883041084887E-2</v>
      </c>
      <c r="VD32" s="96">
        <v>1.8875260196087134E-2</v>
      </c>
      <c r="VE32" s="96">
        <v>5.2558006396431316E-3</v>
      </c>
      <c r="VF32" s="96">
        <v>4.9136156669019673E-3</v>
      </c>
      <c r="VG32" s="96">
        <v>6.6632063251972481E-3</v>
      </c>
      <c r="VH32" s="96">
        <v>3.7488852988864043E-3</v>
      </c>
      <c r="VI32" s="96">
        <v>5.2187018037581885E-3</v>
      </c>
      <c r="VJ32" s="96">
        <v>9.6497916028922461E-3</v>
      </c>
      <c r="VK32" s="96">
        <v>3.8958039233697016E-3</v>
      </c>
      <c r="VL32" s="96">
        <v>4.7128762035747035E-3</v>
      </c>
      <c r="VM32" s="96">
        <v>5.8318262602457139E-3</v>
      </c>
      <c r="VN32" s="96">
        <v>4.9788855112368035E-3</v>
      </c>
      <c r="VO32" s="96">
        <v>4.3917244581921549E-3</v>
      </c>
    </row>
    <row r="33" spans="1:587">
      <c r="A33" s="17"/>
      <c r="B33" s="17"/>
      <c r="C33" s="17" t="s">
        <v>155</v>
      </c>
      <c r="D33" s="17" t="s">
        <v>22</v>
      </c>
      <c r="E33" s="95">
        <v>264</v>
      </c>
      <c r="F33" s="95">
        <v>15</v>
      </c>
      <c r="G33" s="95">
        <v>797</v>
      </c>
      <c r="H33" s="95">
        <v>100</v>
      </c>
      <c r="I33" s="95">
        <v>206</v>
      </c>
      <c r="J33" s="95">
        <v>372</v>
      </c>
      <c r="K33" s="95">
        <v>10</v>
      </c>
      <c r="L33" s="95">
        <v>200</v>
      </c>
      <c r="M33" s="95">
        <v>186</v>
      </c>
      <c r="N33" s="95">
        <v>31</v>
      </c>
      <c r="O33" s="95">
        <v>17</v>
      </c>
      <c r="P33" s="95">
        <v>229</v>
      </c>
      <c r="Q33" s="95">
        <v>266</v>
      </c>
      <c r="R33" s="95">
        <v>334</v>
      </c>
      <c r="S33" s="95">
        <v>313</v>
      </c>
      <c r="T33" s="95">
        <v>118</v>
      </c>
      <c r="U33" s="95">
        <v>400</v>
      </c>
      <c r="V33" s="95">
        <v>376</v>
      </c>
      <c r="W33" s="95">
        <v>508</v>
      </c>
      <c r="X33" s="95">
        <v>819</v>
      </c>
      <c r="Y33" s="95">
        <v>13981</v>
      </c>
      <c r="Z33" s="95">
        <v>2698</v>
      </c>
      <c r="AA33" s="95">
        <v>623</v>
      </c>
      <c r="AB33" s="95">
        <v>758</v>
      </c>
      <c r="AC33" s="95">
        <v>235344</v>
      </c>
      <c r="AD33" s="95">
        <v>102799</v>
      </c>
      <c r="AE33" s="95">
        <v>444412</v>
      </c>
      <c r="AF33" s="95">
        <v>85062</v>
      </c>
      <c r="AG33" s="95">
        <v>349766</v>
      </c>
      <c r="AH33" s="95">
        <v>12819</v>
      </c>
      <c r="AI33" s="95">
        <v>33476</v>
      </c>
      <c r="AJ33" s="95">
        <v>50620</v>
      </c>
      <c r="AK33" s="95">
        <v>5498</v>
      </c>
      <c r="AL33" s="95">
        <v>71491</v>
      </c>
      <c r="AM33" s="95">
        <v>48893</v>
      </c>
      <c r="AN33" s="95">
        <v>0</v>
      </c>
      <c r="AO33" s="95">
        <v>14439</v>
      </c>
      <c r="AP33" s="95">
        <v>1367817</v>
      </c>
      <c r="AQ33" s="95">
        <v>875</v>
      </c>
      <c r="AR33" s="95">
        <v>154</v>
      </c>
      <c r="AS33" s="95">
        <v>2301</v>
      </c>
      <c r="AT33" s="95">
        <v>322</v>
      </c>
      <c r="AU33" s="95">
        <v>569</v>
      </c>
      <c r="AV33" s="95">
        <v>1927</v>
      </c>
      <c r="AW33" s="95">
        <v>99</v>
      </c>
      <c r="AX33" s="95">
        <v>1809</v>
      </c>
      <c r="AY33" s="95">
        <v>528</v>
      </c>
      <c r="AZ33" s="95">
        <v>631</v>
      </c>
      <c r="BA33" s="95">
        <v>145</v>
      </c>
      <c r="BB33" s="95">
        <v>2155</v>
      </c>
      <c r="BC33" s="95">
        <v>1023</v>
      </c>
      <c r="BD33" s="95">
        <v>1033</v>
      </c>
      <c r="BE33" s="95">
        <v>294</v>
      </c>
      <c r="BF33" s="95">
        <v>373</v>
      </c>
      <c r="BG33" s="95">
        <v>1917</v>
      </c>
      <c r="BH33" s="95">
        <v>313</v>
      </c>
      <c r="BI33" s="95">
        <v>1217</v>
      </c>
      <c r="BJ33" s="95">
        <v>424</v>
      </c>
      <c r="BK33" s="95">
        <v>13133</v>
      </c>
      <c r="BL33" s="95">
        <v>4776</v>
      </c>
      <c r="BM33" s="95">
        <v>425</v>
      </c>
      <c r="BN33" s="95">
        <v>419</v>
      </c>
      <c r="BO33" s="95">
        <v>73077</v>
      </c>
      <c r="BP33" s="95">
        <v>19839</v>
      </c>
      <c r="BQ33" s="95">
        <v>139915</v>
      </c>
      <c r="BR33" s="95">
        <v>64295</v>
      </c>
      <c r="BS33" s="95">
        <v>36751</v>
      </c>
      <c r="BT33" s="95">
        <v>3739</v>
      </c>
      <c r="BU33" s="95">
        <v>21765</v>
      </c>
      <c r="BV33" s="95">
        <v>71480</v>
      </c>
      <c r="BW33" s="95">
        <v>2706</v>
      </c>
      <c r="BX33" s="95">
        <v>12237</v>
      </c>
      <c r="BY33" s="95">
        <v>29613</v>
      </c>
      <c r="BZ33" s="95">
        <v>0</v>
      </c>
      <c r="CA33" s="95">
        <v>10016</v>
      </c>
      <c r="CB33" s="95">
        <v>138632</v>
      </c>
      <c r="CC33" s="95">
        <v>3506984</v>
      </c>
      <c r="CD33" s="95">
        <v>0</v>
      </c>
      <c r="CE33" s="95">
        <v>0</v>
      </c>
      <c r="CF33" s="95">
        <v>10920456</v>
      </c>
      <c r="CG33" s="95">
        <v>37779</v>
      </c>
      <c r="CH33" s="95">
        <v>272</v>
      </c>
      <c r="CI33" s="95">
        <v>0</v>
      </c>
      <c r="CJ33" s="95">
        <v>63291</v>
      </c>
      <c r="CK33" s="95">
        <v>0</v>
      </c>
      <c r="CL33" s="95">
        <v>11021798</v>
      </c>
      <c r="CM33" s="95">
        <v>13867855</v>
      </c>
      <c r="CN33" s="95">
        <v>12500</v>
      </c>
      <c r="CO33" s="95">
        <v>12500</v>
      </c>
      <c r="CP33" s="95">
        <v>11034298</v>
      </c>
      <c r="CQ33" s="95">
        <v>13880355</v>
      </c>
      <c r="CR33" s="95">
        <v>-374</v>
      </c>
      <c r="CS33" s="95">
        <v>0</v>
      </c>
      <c r="CT33" s="95">
        <v>0</v>
      </c>
      <c r="CU33" s="95">
        <v>-374</v>
      </c>
      <c r="CV33" s="95">
        <v>0</v>
      </c>
      <c r="CW33" s="95">
        <v>0</v>
      </c>
      <c r="CX33" s="95">
        <v>0</v>
      </c>
      <c r="CY33" s="95">
        <v>35541</v>
      </c>
      <c r="CZ33" s="95">
        <v>0</v>
      </c>
      <c r="DA33" s="95">
        <v>0</v>
      </c>
      <c r="DB33" s="95">
        <v>211769</v>
      </c>
      <c r="DC33" s="95">
        <v>0</v>
      </c>
      <c r="DD33" s="95">
        <v>247310</v>
      </c>
      <c r="DE33" s="95">
        <v>908237</v>
      </c>
      <c r="DF33" s="95">
        <v>141</v>
      </c>
      <c r="DG33" s="95">
        <v>141</v>
      </c>
      <c r="DH33" s="95">
        <v>247451</v>
      </c>
      <c r="DI33" s="95">
        <v>908378</v>
      </c>
      <c r="DJ33" s="95">
        <v>0</v>
      </c>
      <c r="DK33" s="95">
        <v>0</v>
      </c>
      <c r="DL33" s="95">
        <v>0</v>
      </c>
      <c r="DM33" s="95">
        <v>0</v>
      </c>
      <c r="DN33" s="95">
        <v>11269108</v>
      </c>
      <c r="DO33" s="95">
        <v>14776092</v>
      </c>
      <c r="DP33" s="95">
        <v>12641</v>
      </c>
      <c r="DQ33" s="95">
        <v>11281749</v>
      </c>
      <c r="DR33" s="95">
        <v>14788733</v>
      </c>
      <c r="DS33" s="95">
        <v>-374</v>
      </c>
      <c r="DT33" s="95">
        <v>14788359</v>
      </c>
      <c r="DV33" s="96">
        <f t="shared" si="114"/>
        <v>2.5954618742380746E-3</v>
      </c>
      <c r="DW33" s="96">
        <f t="shared" si="0"/>
        <v>1.5710096355257646E-3</v>
      </c>
      <c r="DX33" s="96">
        <f t="shared" si="1"/>
        <v>6.8592772370108356E-4</v>
      </c>
      <c r="DY33" s="96">
        <f t="shared" si="2"/>
        <v>1.2063308241652192E-3</v>
      </c>
      <c r="DZ33" s="96">
        <f t="shared" si="3"/>
        <v>7.2264473942693574E-4</v>
      </c>
      <c r="EA33" s="96">
        <f t="shared" si="4"/>
        <v>7.2773512006651345E-4</v>
      </c>
      <c r="EB33" s="96">
        <f t="shared" si="5"/>
        <v>3.3706350276392074E-4</v>
      </c>
      <c r="EC33" s="96">
        <f t="shared" si="6"/>
        <v>9.9746643525445359E-4</v>
      </c>
      <c r="ED33" s="96">
        <f t="shared" si="7"/>
        <v>1.1401390234034988E-3</v>
      </c>
      <c r="EE33" s="96">
        <f t="shared" si="8"/>
        <v>1.8670537289881172E-4</v>
      </c>
      <c r="EF33" s="96">
        <f t="shared" si="9"/>
        <v>2.2778432843820345E-4</v>
      </c>
      <c r="EG33" s="96">
        <f t="shared" si="10"/>
        <v>9.9012041420757941E-4</v>
      </c>
      <c r="EH33" s="96">
        <f t="shared" si="11"/>
        <v>9.906189133729829E-4</v>
      </c>
      <c r="EI33" s="96">
        <f t="shared" si="12"/>
        <v>9.3124147872224747E-4</v>
      </c>
      <c r="EJ33" s="96">
        <f t="shared" si="13"/>
        <v>5.7594041132817751E-4</v>
      </c>
      <c r="EK33" s="96">
        <f t="shared" si="14"/>
        <v>3.8464798190198648E-4</v>
      </c>
      <c r="EL33" s="96">
        <f t="shared" si="15"/>
        <v>5.9597330635560838E-4</v>
      </c>
      <c r="EM33" s="96">
        <f t="shared" si="16"/>
        <v>6.663500322541771E-4</v>
      </c>
      <c r="EN33" s="96">
        <f t="shared" si="17"/>
        <v>2.6197504429853604E-4</v>
      </c>
      <c r="EO33" s="96">
        <f t="shared" si="18"/>
        <v>6.3065976714100902E-4</v>
      </c>
      <c r="EP33" s="96">
        <f t="shared" si="19"/>
        <v>1.675165707329464E-3</v>
      </c>
      <c r="EQ33" s="96">
        <f t="shared" si="20"/>
        <v>1.9365739723883886E-3</v>
      </c>
      <c r="ER33" s="96">
        <f t="shared" si="21"/>
        <v>9.5439435023055594E-4</v>
      </c>
      <c r="ES33" s="96">
        <f t="shared" si="22"/>
        <v>1.6507076483513613E-3</v>
      </c>
      <c r="ET33" s="96">
        <f t="shared" si="23"/>
        <v>9.7479416656038997E-3</v>
      </c>
      <c r="EU33" s="96">
        <f t="shared" si="24"/>
        <v>9.2182870355009723E-3</v>
      </c>
      <c r="EV33" s="96">
        <f t="shared" si="25"/>
        <v>3.005147494728793E-2</v>
      </c>
      <c r="EW33" s="96">
        <f t="shared" si="26"/>
        <v>1.126601704272814E-2</v>
      </c>
      <c r="EX33" s="96">
        <f t="shared" si="27"/>
        <v>1.5518505109447597E-2</v>
      </c>
      <c r="EY33" s="96">
        <f t="shared" si="28"/>
        <v>1.9219149883581638E-3</v>
      </c>
      <c r="EZ33" s="96">
        <f t="shared" si="29"/>
        <v>4.7540054938898478E-3</v>
      </c>
      <c r="FA33" s="96">
        <f t="shared" si="30"/>
        <v>6.9537341772325789E-3</v>
      </c>
      <c r="FB33" s="96">
        <f t="shared" si="31"/>
        <v>9.3255987516113713E-3</v>
      </c>
      <c r="FC33" s="96">
        <f t="shared" si="32"/>
        <v>2.7836272675157655E-3</v>
      </c>
      <c r="FD33" s="96">
        <f t="shared" si="33"/>
        <v>4.873339812115322E-3</v>
      </c>
      <c r="FE33" s="96">
        <f t="shared" si="34"/>
        <v>0</v>
      </c>
      <c r="FF33" s="96">
        <f t="shared" si="35"/>
        <v>1.9241404399977079E-2</v>
      </c>
      <c r="FG33" s="96">
        <f t="shared" si="36"/>
        <v>4.4543462699579699E-2</v>
      </c>
      <c r="FH33" s="96">
        <f t="shared" si="37"/>
        <v>6.8434728051340287E-5</v>
      </c>
      <c r="FI33" s="96">
        <f t="shared" si="38"/>
        <v>1.8369043628864209E-4</v>
      </c>
      <c r="FJ33" s="96">
        <f t="shared" si="39"/>
        <v>6.1890244255053539E-5</v>
      </c>
      <c r="FK33" s="96">
        <f t="shared" si="40"/>
        <v>9.191848143817597E-5</v>
      </c>
      <c r="FL33" s="96">
        <f t="shared" si="41"/>
        <v>4.8763494054324592E-5</v>
      </c>
      <c r="FM33" s="96">
        <f t="shared" si="42"/>
        <v>7.0083540525907331E-5</v>
      </c>
      <c r="FN33" s="96">
        <f t="shared" si="43"/>
        <v>5.8911234693790114E-6</v>
      </c>
      <c r="FO33" s="96">
        <f t="shared" si="44"/>
        <v>1.3111090801442784E-4</v>
      </c>
      <c r="FP33" s="96">
        <f t="shared" si="45"/>
        <v>8.5888852017412015E-5</v>
      </c>
      <c r="FQ33" s="96">
        <f t="shared" si="46"/>
        <v>2.3218431534236056E-5</v>
      </c>
      <c r="FR33" s="96">
        <f t="shared" si="47"/>
        <v>1.6605582934408062E-5</v>
      </c>
      <c r="FS33" s="96">
        <f t="shared" si="48"/>
        <v>1.8729905549127803E-4</v>
      </c>
      <c r="FT33" s="96">
        <f t="shared" si="49"/>
        <v>1.0039215747849443E-4</v>
      </c>
      <c r="FU33" s="96">
        <f t="shared" si="50"/>
        <v>6.3194875990608737E-5</v>
      </c>
      <c r="FV33" s="96">
        <f t="shared" si="51"/>
        <v>4.622757078360921E-5</v>
      </c>
      <c r="FW33" s="96">
        <f t="shared" si="52"/>
        <v>2.8194970108040406E-5</v>
      </c>
      <c r="FX33" s="96">
        <f t="shared" si="53"/>
        <v>1.2454894861391053E-4</v>
      </c>
      <c r="FY33" s="96">
        <f t="shared" si="54"/>
        <v>6.3979500395732627E-5</v>
      </c>
      <c r="FZ33" s="96">
        <f t="shared" si="55"/>
        <v>2.2773801490334784E-5</v>
      </c>
      <c r="GA33" s="96">
        <f t="shared" si="56"/>
        <v>4.9127107468907694E-5</v>
      </c>
      <c r="GB33" s="96">
        <f t="shared" si="57"/>
        <v>2.5019751658437279E-4</v>
      </c>
      <c r="GC33" s="96">
        <f t="shared" si="58"/>
        <v>2.0550308519251738E-4</v>
      </c>
      <c r="GD33" s="96">
        <f t="shared" si="59"/>
        <v>1.0917535359970407E-4</v>
      </c>
      <c r="GE33" s="96">
        <f t="shared" si="60"/>
        <v>9.431025553127398E-5</v>
      </c>
      <c r="GF33" s="96">
        <f t="shared" si="61"/>
        <v>1.0244065200348245E-3</v>
      </c>
      <c r="GG33" s="96">
        <f t="shared" si="62"/>
        <v>8.1653447113927858E-4</v>
      </c>
      <c r="GH33" s="96">
        <f t="shared" si="63"/>
        <v>2.1221562363227362E-3</v>
      </c>
      <c r="GI33" s="96">
        <f t="shared" si="64"/>
        <v>1.3547454259616085E-3</v>
      </c>
      <c r="GJ33" s="96">
        <f t="shared" si="65"/>
        <v>1.3395237206065009E-3</v>
      </c>
      <c r="GK33" s="96">
        <f t="shared" si="66"/>
        <v>1.1306619089558614E-4</v>
      </c>
      <c r="GL33" s="96">
        <f t="shared" si="67"/>
        <v>5.9404119771915476E-4</v>
      </c>
      <c r="GM33" s="96">
        <f t="shared" si="68"/>
        <v>1.1852635394844564E-3</v>
      </c>
      <c r="GN33" s="96">
        <f t="shared" si="69"/>
        <v>7.0427795503291962E-4</v>
      </c>
      <c r="GO33" s="96">
        <f t="shared" si="70"/>
        <v>2.4919598301858788E-4</v>
      </c>
      <c r="GP33" s="96">
        <f t="shared" si="71"/>
        <v>6.6139806995408582E-4</v>
      </c>
      <c r="GQ33" s="96">
        <f t="shared" si="72"/>
        <v>0</v>
      </c>
      <c r="GR33" s="96">
        <f t="shared" si="73"/>
        <v>2.5404716460688762E-3</v>
      </c>
      <c r="GS33" s="96">
        <f t="shared" si="74"/>
        <v>2.6896162791861743E-3</v>
      </c>
      <c r="GU33" s="96">
        <f t="shared" si="115"/>
        <v>2.5954618742380746E-3</v>
      </c>
      <c r="GV33" s="96">
        <f t="shared" si="75"/>
        <v>1.5710096355257646E-3</v>
      </c>
      <c r="GW33" s="96">
        <f t="shared" si="76"/>
        <v>6.8592772370108356E-4</v>
      </c>
      <c r="GX33" s="96">
        <f t="shared" si="77"/>
        <v>1.2063308241652192E-3</v>
      </c>
      <c r="GY33" s="96">
        <f t="shared" si="78"/>
        <v>7.2264473942693574E-4</v>
      </c>
      <c r="GZ33" s="96">
        <f t="shared" si="79"/>
        <v>7.2773512006651345E-4</v>
      </c>
      <c r="HA33" s="96">
        <f t="shared" si="80"/>
        <v>3.3706350276392074E-4</v>
      </c>
      <c r="HB33" s="96">
        <f t="shared" si="81"/>
        <v>9.9746643525445359E-4</v>
      </c>
      <c r="HC33" s="96">
        <f t="shared" si="82"/>
        <v>1.1401390234034988E-3</v>
      </c>
      <c r="HD33" s="96">
        <f t="shared" si="83"/>
        <v>1.8670537289881172E-4</v>
      </c>
      <c r="HE33" s="96">
        <f t="shared" si="84"/>
        <v>2.2778432843820345E-4</v>
      </c>
      <c r="HF33" s="96">
        <f t="shared" si="85"/>
        <v>9.9012041420757941E-4</v>
      </c>
      <c r="HG33" s="96">
        <f t="shared" si="86"/>
        <v>9.906189133729829E-4</v>
      </c>
      <c r="HH33" s="96">
        <f t="shared" si="87"/>
        <v>9.3124147872224747E-4</v>
      </c>
      <c r="HI33" s="96">
        <f t="shared" si="88"/>
        <v>5.7594041132817751E-4</v>
      </c>
      <c r="HJ33" s="96">
        <f t="shared" si="89"/>
        <v>3.8464798190198648E-4</v>
      </c>
      <c r="HK33" s="96">
        <f t="shared" si="90"/>
        <v>5.9597330635560838E-4</v>
      </c>
      <c r="HL33" s="96">
        <f t="shared" si="91"/>
        <v>6.663500322541771E-4</v>
      </c>
      <c r="HM33" s="96">
        <f t="shared" si="92"/>
        <v>2.6197504429853604E-4</v>
      </c>
      <c r="HN33" s="96">
        <f t="shared" si="93"/>
        <v>6.3065976714100902E-4</v>
      </c>
      <c r="HO33" s="96">
        <f t="shared" si="94"/>
        <v>1.675165707329464E-3</v>
      </c>
      <c r="HP33" s="96">
        <f t="shared" si="95"/>
        <v>1.9365739723883886E-3</v>
      </c>
      <c r="HQ33" s="96">
        <f t="shared" si="96"/>
        <v>9.5439435023055594E-4</v>
      </c>
      <c r="HR33" s="96">
        <f t="shared" si="97"/>
        <v>1.6507076483513613E-3</v>
      </c>
      <c r="HS33" s="96">
        <f t="shared" si="98"/>
        <v>9.7479416656038997E-3</v>
      </c>
      <c r="HT33" s="96">
        <f t="shared" si="99"/>
        <v>9.2182870355009723E-3</v>
      </c>
      <c r="HU33" s="96">
        <f t="shared" si="100"/>
        <v>3.005147494728793E-2</v>
      </c>
      <c r="HV33" s="96">
        <f t="shared" si="101"/>
        <v>1.126601704272814E-2</v>
      </c>
      <c r="HW33" s="96">
        <f t="shared" si="102"/>
        <v>1.5518505109447597E-2</v>
      </c>
      <c r="HX33" s="96">
        <f t="shared" si="103"/>
        <v>1.9219149883581638E-3</v>
      </c>
      <c r="HY33" s="96">
        <f t="shared" si="104"/>
        <v>4.7540054938898478E-3</v>
      </c>
      <c r="HZ33" s="96">
        <f t="shared" si="105"/>
        <v>6.9537341772325789E-3</v>
      </c>
      <c r="IA33" s="96">
        <f t="shared" si="106"/>
        <v>9.3255987516113713E-3</v>
      </c>
      <c r="IB33" s="96">
        <f t="shared" si="107"/>
        <v>2.7836272675157655E-3</v>
      </c>
      <c r="IC33" s="96">
        <f t="shared" si="108"/>
        <v>4.873339812115322E-3</v>
      </c>
      <c r="ID33" s="96">
        <f t="shared" si="109"/>
        <v>0</v>
      </c>
      <c r="IE33" s="96">
        <f t="shared" si="110"/>
        <v>1.9241404399977079E-2</v>
      </c>
      <c r="IF33" s="96">
        <f t="shared" si="111"/>
        <v>4.4543462699579699E-2</v>
      </c>
      <c r="IG33" s="1">
        <v>0</v>
      </c>
      <c r="IH33" s="1">
        <v>0</v>
      </c>
      <c r="II33" s="1">
        <v>0</v>
      </c>
      <c r="IJ33" s="1">
        <v>0</v>
      </c>
      <c r="IK33" s="1">
        <v>0</v>
      </c>
      <c r="IL33" s="1">
        <v>0</v>
      </c>
      <c r="IM33" s="1">
        <v>0</v>
      </c>
      <c r="IN33" s="1">
        <v>0</v>
      </c>
      <c r="IO33" s="1">
        <v>0</v>
      </c>
      <c r="IP33" s="1">
        <v>0</v>
      </c>
      <c r="IQ33" s="1">
        <v>0</v>
      </c>
      <c r="IR33" s="1">
        <v>0</v>
      </c>
      <c r="IS33" s="1">
        <v>0</v>
      </c>
      <c r="IT33" s="1">
        <v>0</v>
      </c>
      <c r="IU33" s="1">
        <v>0</v>
      </c>
      <c r="IV33" s="1">
        <v>0</v>
      </c>
      <c r="IW33" s="1">
        <v>0</v>
      </c>
      <c r="IX33" s="1">
        <v>0</v>
      </c>
      <c r="IY33" s="1">
        <v>0</v>
      </c>
      <c r="IZ33" s="1">
        <v>0</v>
      </c>
      <c r="JA33" s="1">
        <v>0</v>
      </c>
      <c r="JB33" s="1">
        <v>0</v>
      </c>
      <c r="JC33" s="1">
        <v>0</v>
      </c>
      <c r="JD33" s="1">
        <v>0</v>
      </c>
      <c r="JE33" s="1">
        <v>0</v>
      </c>
      <c r="JF33" s="1">
        <v>0</v>
      </c>
      <c r="JG33" s="1">
        <v>0</v>
      </c>
      <c r="JH33" s="1">
        <v>0</v>
      </c>
      <c r="JI33" s="1">
        <v>0</v>
      </c>
      <c r="JJ33" s="1">
        <v>0</v>
      </c>
      <c r="JK33" s="1">
        <v>0</v>
      </c>
      <c r="JL33" s="1">
        <v>0</v>
      </c>
      <c r="JM33" s="1">
        <v>0</v>
      </c>
      <c r="JN33" s="1">
        <v>0</v>
      </c>
      <c r="JO33" s="1">
        <v>0</v>
      </c>
      <c r="JP33" s="1">
        <v>0</v>
      </c>
      <c r="JQ33" s="1">
        <v>0</v>
      </c>
      <c r="JR33" s="1">
        <v>0</v>
      </c>
      <c r="JT33" s="25">
        <v>0</v>
      </c>
      <c r="JU33" s="25">
        <v>0</v>
      </c>
      <c r="JV33" s="25">
        <v>0</v>
      </c>
      <c r="JW33" s="25">
        <v>0</v>
      </c>
      <c r="JX33" s="25">
        <v>0</v>
      </c>
      <c r="JY33" s="25">
        <v>0</v>
      </c>
      <c r="JZ33" s="25">
        <v>0</v>
      </c>
      <c r="KA33" s="25">
        <v>0</v>
      </c>
      <c r="KB33" s="25">
        <v>0</v>
      </c>
      <c r="KC33" s="25">
        <v>0</v>
      </c>
      <c r="KD33" s="25">
        <v>0</v>
      </c>
      <c r="KE33" s="25">
        <v>0</v>
      </c>
      <c r="KF33" s="25">
        <v>0</v>
      </c>
      <c r="KG33" s="25">
        <v>0</v>
      </c>
      <c r="KH33" s="25">
        <v>0</v>
      </c>
      <c r="KI33" s="25">
        <v>0</v>
      </c>
      <c r="KJ33" s="25">
        <v>0</v>
      </c>
      <c r="KK33" s="25">
        <v>0</v>
      </c>
      <c r="KL33" s="25">
        <v>0</v>
      </c>
      <c r="KM33" s="25">
        <v>0</v>
      </c>
      <c r="KN33" s="25">
        <v>0</v>
      </c>
      <c r="KO33" s="25">
        <v>0</v>
      </c>
      <c r="KP33" s="25">
        <v>0</v>
      </c>
      <c r="KQ33" s="25">
        <v>0</v>
      </c>
      <c r="KR33" s="25">
        <v>0</v>
      </c>
      <c r="KS33" s="25">
        <v>0</v>
      </c>
      <c r="KT33" s="25">
        <v>1</v>
      </c>
      <c r="KU33" s="25">
        <v>0</v>
      </c>
      <c r="KV33" s="25">
        <v>0</v>
      </c>
      <c r="KW33" s="25">
        <v>0</v>
      </c>
      <c r="KX33" s="25">
        <v>0</v>
      </c>
      <c r="KY33" s="25">
        <v>0</v>
      </c>
      <c r="KZ33" s="25">
        <v>0</v>
      </c>
      <c r="LA33" s="25">
        <v>0</v>
      </c>
      <c r="LB33" s="25">
        <v>0</v>
      </c>
      <c r="LC33" s="25">
        <v>0</v>
      </c>
      <c r="LD33" s="25">
        <v>0</v>
      </c>
      <c r="LE33" s="25">
        <v>0</v>
      </c>
      <c r="LF33" s="25">
        <v>0</v>
      </c>
      <c r="LG33" s="25">
        <v>0</v>
      </c>
      <c r="LH33" s="25">
        <v>0</v>
      </c>
      <c r="LI33" s="25">
        <v>0</v>
      </c>
      <c r="LJ33" s="25">
        <v>0</v>
      </c>
      <c r="LK33" s="25">
        <v>0</v>
      </c>
      <c r="LL33" s="25">
        <v>0</v>
      </c>
      <c r="LM33" s="25">
        <v>0</v>
      </c>
      <c r="LN33" s="25">
        <v>0</v>
      </c>
      <c r="LO33" s="25">
        <v>0</v>
      </c>
      <c r="LP33" s="25">
        <v>0</v>
      </c>
      <c r="LQ33" s="25">
        <v>0</v>
      </c>
      <c r="LR33" s="25">
        <v>0</v>
      </c>
      <c r="LS33" s="25">
        <v>0</v>
      </c>
      <c r="LT33" s="25">
        <v>0</v>
      </c>
      <c r="LU33" s="25">
        <v>0</v>
      </c>
      <c r="LV33" s="25">
        <v>0</v>
      </c>
      <c r="LW33" s="25">
        <v>0</v>
      </c>
      <c r="LX33" s="25">
        <v>0</v>
      </c>
      <c r="LY33" s="25">
        <v>0</v>
      </c>
      <c r="LZ33" s="25">
        <v>0</v>
      </c>
      <c r="MA33" s="25">
        <v>0</v>
      </c>
      <c r="MB33" s="25">
        <v>0</v>
      </c>
      <c r="MC33" s="25">
        <v>0</v>
      </c>
      <c r="MD33" s="25">
        <v>0</v>
      </c>
      <c r="ME33" s="25">
        <v>0</v>
      </c>
      <c r="MF33" s="25">
        <v>0</v>
      </c>
      <c r="MG33" s="25">
        <v>0</v>
      </c>
      <c r="MH33" s="25">
        <v>0</v>
      </c>
      <c r="MI33" s="25">
        <v>0</v>
      </c>
      <c r="MJ33" s="25">
        <v>0</v>
      </c>
      <c r="MK33" s="25">
        <v>0</v>
      </c>
      <c r="ML33" s="25">
        <v>0</v>
      </c>
      <c r="MM33" s="25">
        <v>0</v>
      </c>
      <c r="MN33" s="25">
        <v>0</v>
      </c>
      <c r="MO33" s="25">
        <v>0</v>
      </c>
      <c r="MP33" s="25">
        <v>0</v>
      </c>
      <c r="MQ33" s="25">
        <v>0</v>
      </c>
      <c r="MS33" s="1">
        <f t="shared" si="116"/>
        <v>0</v>
      </c>
      <c r="MT33" s="1">
        <f t="shared" si="117"/>
        <v>0</v>
      </c>
      <c r="MU33" s="1">
        <f t="shared" si="118"/>
        <v>0</v>
      </c>
      <c r="MV33" s="1">
        <f t="shared" si="119"/>
        <v>0</v>
      </c>
      <c r="MW33" s="1">
        <f t="shared" si="120"/>
        <v>0</v>
      </c>
      <c r="MX33" s="1">
        <f t="shared" si="121"/>
        <v>0</v>
      </c>
      <c r="MY33" s="1">
        <f t="shared" si="122"/>
        <v>0</v>
      </c>
      <c r="MZ33" s="1">
        <f t="shared" si="123"/>
        <v>0</v>
      </c>
      <c r="NA33" s="1">
        <f t="shared" si="124"/>
        <v>0</v>
      </c>
      <c r="NB33" s="1">
        <f t="shared" si="125"/>
        <v>0</v>
      </c>
      <c r="NC33" s="1">
        <f t="shared" si="126"/>
        <v>0</v>
      </c>
      <c r="ND33" s="1">
        <f t="shared" si="127"/>
        <v>0</v>
      </c>
      <c r="NE33" s="1">
        <f t="shared" si="128"/>
        <v>0</v>
      </c>
      <c r="NF33" s="1">
        <f t="shared" si="129"/>
        <v>0</v>
      </c>
      <c r="NG33" s="1">
        <f t="shared" si="130"/>
        <v>0</v>
      </c>
      <c r="NH33" s="1">
        <f t="shared" si="131"/>
        <v>0</v>
      </c>
      <c r="NI33" s="1">
        <f t="shared" si="132"/>
        <v>0</v>
      </c>
      <c r="NJ33" s="1">
        <f t="shared" si="133"/>
        <v>0</v>
      </c>
      <c r="NK33" s="1">
        <f t="shared" si="134"/>
        <v>0</v>
      </c>
      <c r="NL33" s="1">
        <f t="shared" si="135"/>
        <v>0</v>
      </c>
      <c r="NM33" s="1">
        <f t="shared" si="136"/>
        <v>0</v>
      </c>
      <c r="NN33" s="1">
        <f t="shared" si="137"/>
        <v>0</v>
      </c>
      <c r="NO33" s="1">
        <f t="shared" si="138"/>
        <v>0</v>
      </c>
      <c r="NP33" s="1">
        <f t="shared" si="139"/>
        <v>0</v>
      </c>
      <c r="NQ33" s="1">
        <f t="shared" si="140"/>
        <v>0</v>
      </c>
      <c r="NR33" s="1">
        <f t="shared" si="141"/>
        <v>0</v>
      </c>
      <c r="NS33" s="1">
        <f t="shared" si="142"/>
        <v>2.6968842694129697E-5</v>
      </c>
      <c r="NT33" s="1">
        <f t="shared" si="143"/>
        <v>0</v>
      </c>
      <c r="NU33" s="1">
        <f t="shared" si="144"/>
        <v>0</v>
      </c>
      <c r="NV33" s="1">
        <f t="shared" si="145"/>
        <v>0</v>
      </c>
      <c r="NW33" s="1">
        <f t="shared" si="146"/>
        <v>0</v>
      </c>
      <c r="NX33" s="1">
        <f t="shared" si="147"/>
        <v>0</v>
      </c>
      <c r="NY33" s="1">
        <f t="shared" si="148"/>
        <v>0</v>
      </c>
      <c r="NZ33" s="1">
        <f t="shared" si="149"/>
        <v>0</v>
      </c>
      <c r="OA33" s="1">
        <f t="shared" si="150"/>
        <v>0</v>
      </c>
      <c r="OB33" s="1">
        <f t="shared" si="151"/>
        <v>0</v>
      </c>
      <c r="OC33" s="1">
        <f t="shared" si="152"/>
        <v>0</v>
      </c>
      <c r="OD33" s="1">
        <f t="shared" si="153"/>
        <v>0</v>
      </c>
      <c r="OE33" s="1">
        <f t="shared" si="154"/>
        <v>0</v>
      </c>
      <c r="OF33" s="1">
        <f t="shared" si="155"/>
        <v>0</v>
      </c>
      <c r="OG33" s="1">
        <f t="shared" si="156"/>
        <v>0</v>
      </c>
      <c r="OH33" s="1">
        <f t="shared" si="157"/>
        <v>0</v>
      </c>
      <c r="OI33" s="1">
        <f t="shared" si="158"/>
        <v>0</v>
      </c>
      <c r="OJ33" s="1">
        <f t="shared" si="159"/>
        <v>0</v>
      </c>
      <c r="OK33" s="1">
        <f t="shared" si="160"/>
        <v>0</v>
      </c>
      <c r="OL33" s="1">
        <f t="shared" si="161"/>
        <v>0</v>
      </c>
      <c r="OM33" s="1">
        <f t="shared" si="162"/>
        <v>0</v>
      </c>
      <c r="ON33" s="1">
        <f t="shared" si="163"/>
        <v>0</v>
      </c>
      <c r="OO33" s="1">
        <f t="shared" si="164"/>
        <v>0</v>
      </c>
      <c r="OP33" s="1">
        <f t="shared" si="165"/>
        <v>0</v>
      </c>
      <c r="OQ33" s="1">
        <f t="shared" si="166"/>
        <v>0</v>
      </c>
      <c r="OR33" s="1">
        <f t="shared" si="167"/>
        <v>0</v>
      </c>
      <c r="OS33" s="1">
        <f t="shared" si="168"/>
        <v>0</v>
      </c>
      <c r="OT33" s="1">
        <f t="shared" si="169"/>
        <v>0</v>
      </c>
      <c r="OU33" s="1">
        <f t="shared" si="170"/>
        <v>0</v>
      </c>
      <c r="OV33" s="1">
        <f t="shared" si="171"/>
        <v>0</v>
      </c>
      <c r="OW33" s="1">
        <f t="shared" si="172"/>
        <v>0</v>
      </c>
      <c r="OX33" s="1">
        <f t="shared" si="173"/>
        <v>0</v>
      </c>
      <c r="OY33" s="1">
        <f t="shared" si="174"/>
        <v>0</v>
      </c>
      <c r="OZ33" s="1">
        <f t="shared" si="175"/>
        <v>0</v>
      </c>
      <c r="PA33" s="1">
        <f t="shared" si="176"/>
        <v>0</v>
      </c>
      <c r="PB33" s="1">
        <f t="shared" si="177"/>
        <v>0</v>
      </c>
      <c r="PC33" s="1">
        <f t="shared" si="178"/>
        <v>0</v>
      </c>
      <c r="PD33" s="1">
        <f t="shared" si="179"/>
        <v>0</v>
      </c>
      <c r="PE33" s="1">
        <f t="shared" si="180"/>
        <v>0</v>
      </c>
      <c r="PF33" s="1">
        <f t="shared" si="181"/>
        <v>0</v>
      </c>
      <c r="PG33" s="1">
        <f t="shared" si="182"/>
        <v>0</v>
      </c>
      <c r="PH33" s="1">
        <f t="shared" si="183"/>
        <v>0</v>
      </c>
      <c r="PI33" s="1">
        <f t="shared" si="184"/>
        <v>0</v>
      </c>
      <c r="PJ33" s="1">
        <f t="shared" si="185"/>
        <v>0</v>
      </c>
      <c r="PK33" s="1">
        <f t="shared" si="186"/>
        <v>0</v>
      </c>
      <c r="PL33" s="1">
        <f t="shared" si="187"/>
        <v>0</v>
      </c>
      <c r="PM33" s="1">
        <f t="shared" si="188"/>
        <v>0</v>
      </c>
      <c r="PN33" s="1">
        <f t="shared" si="189"/>
        <v>0</v>
      </c>
      <c r="PO33" s="1">
        <f t="shared" si="190"/>
        <v>0</v>
      </c>
      <c r="PP33" s="1">
        <f t="shared" si="191"/>
        <v>0</v>
      </c>
      <c r="PR33" s="96">
        <v>6.3078866266283069E-3</v>
      </c>
      <c r="PS33" s="96">
        <v>1.2260098462044228E-2</v>
      </c>
      <c r="PT33" s="96">
        <v>6.2270732158374873E-3</v>
      </c>
      <c r="PU33" s="96">
        <v>6.9887951074280299E-3</v>
      </c>
      <c r="PV33" s="96">
        <v>5.917197432489218E-3</v>
      </c>
      <c r="PW33" s="96">
        <v>5.3776086411754295E-3</v>
      </c>
      <c r="PX33" s="96">
        <v>3.9007490795468099E-3</v>
      </c>
      <c r="PY33" s="96">
        <v>5.1128784867638648E-3</v>
      </c>
      <c r="PZ33" s="96">
        <v>5.979243047950702E-3</v>
      </c>
      <c r="QA33" s="96">
        <v>2.7590196061091504E-3</v>
      </c>
      <c r="QB33" s="96">
        <v>3.0003802329850696E-3</v>
      </c>
      <c r="QC33" s="96">
        <v>5.5123892276651891E-3</v>
      </c>
      <c r="QD33" s="96">
        <v>5.4366718617111171E-3</v>
      </c>
      <c r="QE33" s="96">
        <v>5.5252924249545744E-3</v>
      </c>
      <c r="QF33" s="96">
        <v>5.4329541802079391E-3</v>
      </c>
      <c r="QG33" s="96">
        <v>4.2901625259289099E-3</v>
      </c>
      <c r="QH33" s="96">
        <v>4.0189115760734051E-3</v>
      </c>
      <c r="QI33" s="96">
        <v>4.7193283546103776E-3</v>
      </c>
      <c r="QJ33" s="96">
        <v>3.9021591439314133E-3</v>
      </c>
      <c r="QK33" s="96">
        <v>7.4591367937303062E-3</v>
      </c>
      <c r="QL33" s="96">
        <v>6.9825817533524506E-3</v>
      </c>
      <c r="QM33" s="96">
        <v>5.7398219056854372E-3</v>
      </c>
      <c r="QN33" s="96">
        <v>5.8504857343906211E-3</v>
      </c>
      <c r="QO33" s="96">
        <v>5.7569297094224965E-3</v>
      </c>
      <c r="QP33" s="96">
        <v>1.8920452070836334E-2</v>
      </c>
      <c r="QQ33" s="96">
        <v>1.7441564397868887E-2</v>
      </c>
      <c r="QR33" s="96">
        <v>1.0335686040210397</v>
      </c>
      <c r="QS33" s="96">
        <v>1.8426146010349684E-2</v>
      </c>
      <c r="QT33" s="96">
        <v>2.4726216505252151E-2</v>
      </c>
      <c r="QU33" s="96">
        <v>5.7407326406139405E-3</v>
      </c>
      <c r="QV33" s="96">
        <v>1.0048493746163071E-2</v>
      </c>
      <c r="QW33" s="96">
        <v>1.2260318460917534E-2</v>
      </c>
      <c r="QX33" s="96">
        <v>2.0426977589347733E-2</v>
      </c>
      <c r="QY33" s="96">
        <v>1.1294115150974771E-2</v>
      </c>
      <c r="QZ33" s="96">
        <v>1.1980839102302184E-2</v>
      </c>
      <c r="RA33" s="96">
        <v>5.5181350492423831E-3</v>
      </c>
      <c r="RB33" s="96">
        <v>2.3929122286910829E-2</v>
      </c>
      <c r="RC33" s="96">
        <v>4.9770159772310349E-2</v>
      </c>
      <c r="RD33" s="96">
        <v>2.325562128028486E-3</v>
      </c>
      <c r="RE33" s="96">
        <v>5.0430418441447149E-3</v>
      </c>
      <c r="RF33" s="96">
        <v>3.5305601319610995E-3</v>
      </c>
      <c r="RG33" s="96">
        <v>3.5658659180603878E-3</v>
      </c>
      <c r="RH33" s="96">
        <v>3.4093593464741959E-3</v>
      </c>
      <c r="RI33" s="96">
        <v>2.9860673907495757E-3</v>
      </c>
      <c r="RJ33" s="96">
        <v>8.7534637946843393E-4</v>
      </c>
      <c r="RK33" s="96">
        <v>3.0566925012849512E-3</v>
      </c>
      <c r="RL33" s="96">
        <v>2.7543617143493877E-3</v>
      </c>
      <c r="RM33" s="96">
        <v>1.8495464359541277E-3</v>
      </c>
      <c r="RN33" s="96">
        <v>2.2844256730609508E-3</v>
      </c>
      <c r="RO33" s="96">
        <v>3.0471892440977638E-3</v>
      </c>
      <c r="RP33" s="96">
        <v>2.925334313427739E-3</v>
      </c>
      <c r="RQ33" s="96">
        <v>2.9624583201508766E-3</v>
      </c>
      <c r="RR33" s="96">
        <v>3.1113880354716856E-3</v>
      </c>
      <c r="RS33" s="96">
        <v>2.8519172464942471E-3</v>
      </c>
      <c r="RT33" s="96">
        <v>2.7716478388909336E-3</v>
      </c>
      <c r="RU33" s="96">
        <v>3.1068898616932288E-3</v>
      </c>
      <c r="RV33" s="96">
        <v>2.9944684272329436E-3</v>
      </c>
      <c r="RW33" s="96">
        <v>4.8891585735333512E-3</v>
      </c>
      <c r="RX33" s="96">
        <v>3.3660604247520206E-3</v>
      </c>
      <c r="RY33" s="96">
        <v>2.3901814307741064E-3</v>
      </c>
      <c r="RZ33" s="96">
        <v>2.4588244638463048E-3</v>
      </c>
      <c r="SA33" s="96">
        <v>3.0722733624259221E-3</v>
      </c>
      <c r="SB33" s="96">
        <v>6.3297924637048184E-3</v>
      </c>
      <c r="SC33" s="96">
        <v>6.1501024182124952E-3</v>
      </c>
      <c r="SD33" s="96">
        <v>3.5322250116885268E-3</v>
      </c>
      <c r="SE33" s="96">
        <v>4.508344350544106E-3</v>
      </c>
      <c r="SF33" s="96">
        <v>6.6603431600180752E-3</v>
      </c>
      <c r="SG33" s="96">
        <v>1.5224857438200395E-3</v>
      </c>
      <c r="SH33" s="96">
        <v>2.8074216883759613E-3</v>
      </c>
      <c r="SI33" s="96">
        <v>4.6271037378833183E-3</v>
      </c>
      <c r="SJ33" s="96">
        <v>6.6972191857160015E-3</v>
      </c>
      <c r="SK33" s="96">
        <v>4.113316696803382E-3</v>
      </c>
      <c r="SL33" s="96">
        <v>4.7574800714814246E-3</v>
      </c>
      <c r="SM33" s="96">
        <v>4.2438390737428774E-3</v>
      </c>
      <c r="SN33" s="96">
        <v>4.8375562513730376E-3</v>
      </c>
      <c r="SO33" s="96">
        <v>4.5217407119775106E-3</v>
      </c>
      <c r="SR33" s="96">
        <v>2.6237119061271246E-3</v>
      </c>
      <c r="SS33" s="96">
        <v>1.195835037454308E-4</v>
      </c>
      <c r="ST33" s="96">
        <v>2.8097511066471352E-3</v>
      </c>
      <c r="SU33" s="96">
        <v>5.0474204144457171E-4</v>
      </c>
      <c r="SV33" s="96">
        <v>1.4370300196630637E-3</v>
      </c>
      <c r="SW33" s="96">
        <v>1.027090355634398E-3</v>
      </c>
      <c r="SX33" s="96">
        <v>4.2843056935133977E-4</v>
      </c>
      <c r="SY33" s="96">
        <v>1.518410296447706E-3</v>
      </c>
      <c r="SZ33" s="96">
        <v>3.9258264943326541E-3</v>
      </c>
      <c r="TA33" s="96">
        <v>2.0325215894290449E-3</v>
      </c>
      <c r="TB33" s="96">
        <v>2.7318220477152462E-4</v>
      </c>
      <c r="TC33" s="96">
        <v>2.0148286064220573E-3</v>
      </c>
      <c r="TD33" s="96">
        <v>2.4790571558694417E-3</v>
      </c>
      <c r="TE33" s="96">
        <v>1.8112605631545526E-3</v>
      </c>
      <c r="TF33" s="96">
        <v>1.7264384295238662E-3</v>
      </c>
      <c r="TG33" s="96">
        <v>4.8333936797678392E-4</v>
      </c>
      <c r="TH33" s="96">
        <v>1.117173108785174E-3</v>
      </c>
      <c r="TI33" s="96">
        <v>1.1624403443805773E-3</v>
      </c>
      <c r="TJ33" s="96">
        <v>2.1128497488262566E-3</v>
      </c>
      <c r="TK33" s="96">
        <v>4.3589452915332129E-3</v>
      </c>
      <c r="TL33" s="96">
        <v>6.9825817533524506E-3</v>
      </c>
      <c r="TM33" s="96">
        <v>5.7396364259827337E-3</v>
      </c>
      <c r="TN33" s="96">
        <v>5.8475912387972676E-3</v>
      </c>
      <c r="TO33" s="96">
        <v>5.7561251949315839E-3</v>
      </c>
      <c r="TP33" s="96">
        <v>1.8643989666588791E-2</v>
      </c>
      <c r="TQ33" s="96">
        <v>1.6645515844042925E-2</v>
      </c>
      <c r="TR33" s="96">
        <v>1.0335407298719441</v>
      </c>
      <c r="TS33" s="96">
        <v>1.6772735035697636E-2</v>
      </c>
      <c r="TT33" s="96">
        <v>2.368144967817808E-2</v>
      </c>
      <c r="TU33" s="96">
        <v>5.7407326406139405E-3</v>
      </c>
      <c r="TV33" s="96">
        <v>9.8048382923285292E-3</v>
      </c>
      <c r="TW33" s="96">
        <v>1.2259055079775269E-2</v>
      </c>
      <c r="TX33" s="96">
        <v>1.9473248580651071E-2</v>
      </c>
      <c r="TY33" s="96">
        <v>1.0849222344577029E-2</v>
      </c>
      <c r="TZ33" s="96">
        <v>1.1686943637190212E-2</v>
      </c>
      <c r="UA33" s="96">
        <v>5.5181350492423831E-3</v>
      </c>
      <c r="UB33" s="96">
        <v>2.3705907823785524E-2</v>
      </c>
      <c r="UC33" s="96">
        <v>4.9770159772310349E-2</v>
      </c>
      <c r="UD33" s="96">
        <v>1.8949823853374129E-3</v>
      </c>
      <c r="UE33" s="96">
        <v>1.8291920238158019E-4</v>
      </c>
      <c r="UF33" s="96">
        <v>2.8927335988243935E-3</v>
      </c>
      <c r="UG33" s="96">
        <v>1.31013023702311E-3</v>
      </c>
      <c r="UH33" s="96">
        <v>2.7637902440809611E-3</v>
      </c>
      <c r="UI33" s="96">
        <v>2.1942513797870932E-3</v>
      </c>
      <c r="UJ33" s="96">
        <v>7.1508014911121349E-4</v>
      </c>
      <c r="UK33" s="96">
        <v>2.6228529070008322E-3</v>
      </c>
      <c r="UL33" s="96">
        <v>2.4103086834503938E-3</v>
      </c>
      <c r="UM33" s="96">
        <v>1.7712936404682387E-3</v>
      </c>
      <c r="UN33" s="96">
        <v>1.4524229562885994E-3</v>
      </c>
      <c r="UO33" s="96">
        <v>2.7310479050060839E-3</v>
      </c>
      <c r="UP33" s="96">
        <v>2.3865632715190472E-3</v>
      </c>
      <c r="UQ33" s="96">
        <v>2.4603797987288335E-3</v>
      </c>
      <c r="UR33" s="96">
        <v>2.0976626176765281E-3</v>
      </c>
      <c r="US33" s="96">
        <v>1.7428463862053892E-3</v>
      </c>
      <c r="UT33" s="96">
        <v>1.8516060792759799E-3</v>
      </c>
      <c r="UU33" s="96">
        <v>1.0872342291563114E-3</v>
      </c>
      <c r="UV33" s="96">
        <v>2.6665695171762161E-3</v>
      </c>
      <c r="UW33" s="96">
        <v>3.391461866094795E-3</v>
      </c>
      <c r="UX33" s="96">
        <v>3.3660604247520206E-3</v>
      </c>
      <c r="UY33" s="96">
        <v>2.3899943124163431E-3</v>
      </c>
      <c r="UZ33" s="96">
        <v>2.4580433117492718E-3</v>
      </c>
      <c r="VA33" s="96">
        <v>3.0720924499204306E-3</v>
      </c>
      <c r="VB33" s="96">
        <v>6.3227730472406284E-3</v>
      </c>
      <c r="VC33" s="96">
        <v>5.8755555073723162E-3</v>
      </c>
      <c r="VD33" s="96">
        <v>3.5321488426553228E-3</v>
      </c>
      <c r="VE33" s="96">
        <v>4.1781406130575547E-3</v>
      </c>
      <c r="VF33" s="96">
        <v>6.2135082140421603E-3</v>
      </c>
      <c r="VG33" s="96">
        <v>1.5224857438200395E-3</v>
      </c>
      <c r="VH33" s="96">
        <v>2.6656393672832863E-3</v>
      </c>
      <c r="VI33" s="96">
        <v>4.6268873048775404E-3</v>
      </c>
      <c r="VJ33" s="96">
        <v>6.5185520271124047E-3</v>
      </c>
      <c r="VK33" s="96">
        <v>3.856519836560034E-3</v>
      </c>
      <c r="VL33" s="96">
        <v>4.6467819181148801E-3</v>
      </c>
      <c r="VM33" s="96">
        <v>4.2438390737428774E-3</v>
      </c>
      <c r="VN33" s="96">
        <v>4.7845982558714891E-3</v>
      </c>
      <c r="VO33" s="96">
        <v>4.5217407119775106E-3</v>
      </c>
    </row>
    <row r="34" spans="1:587">
      <c r="A34" s="17"/>
      <c r="B34" s="17"/>
      <c r="C34" s="17" t="s">
        <v>156</v>
      </c>
      <c r="D34" s="17" t="s">
        <v>23</v>
      </c>
      <c r="E34" s="95">
        <v>1993</v>
      </c>
      <c r="F34" s="95">
        <v>1889</v>
      </c>
      <c r="G34" s="95">
        <v>7992</v>
      </c>
      <c r="H34" s="95">
        <v>684</v>
      </c>
      <c r="I34" s="95">
        <v>2391</v>
      </c>
      <c r="J34" s="95">
        <v>3478</v>
      </c>
      <c r="K34" s="95">
        <v>172</v>
      </c>
      <c r="L34" s="95">
        <v>708</v>
      </c>
      <c r="M34" s="95">
        <v>5048</v>
      </c>
      <c r="N34" s="95">
        <v>1193</v>
      </c>
      <c r="O34" s="95">
        <v>613</v>
      </c>
      <c r="P34" s="95">
        <v>2150</v>
      </c>
      <c r="Q34" s="95">
        <v>2101</v>
      </c>
      <c r="R34" s="95">
        <v>2836</v>
      </c>
      <c r="S34" s="95">
        <v>4718</v>
      </c>
      <c r="T34" s="95">
        <v>917</v>
      </c>
      <c r="U34" s="95">
        <v>3596</v>
      </c>
      <c r="V34" s="95">
        <v>3168</v>
      </c>
      <c r="W34" s="95">
        <v>5521</v>
      </c>
      <c r="X34" s="95">
        <v>19912</v>
      </c>
      <c r="Y34" s="95">
        <v>147838</v>
      </c>
      <c r="Z34" s="95">
        <v>12716</v>
      </c>
      <c r="AA34" s="95">
        <v>6144</v>
      </c>
      <c r="AB34" s="95">
        <v>9912</v>
      </c>
      <c r="AC34" s="95">
        <v>479364</v>
      </c>
      <c r="AD34" s="95">
        <v>224084</v>
      </c>
      <c r="AE34" s="95">
        <v>21428</v>
      </c>
      <c r="AF34" s="95">
        <v>833994</v>
      </c>
      <c r="AG34" s="95">
        <v>394659</v>
      </c>
      <c r="AH34" s="95">
        <v>188010</v>
      </c>
      <c r="AI34" s="95">
        <v>99296</v>
      </c>
      <c r="AJ34" s="95">
        <v>41755</v>
      </c>
      <c r="AK34" s="95">
        <v>11596</v>
      </c>
      <c r="AL34" s="95">
        <v>255464</v>
      </c>
      <c r="AM34" s="95">
        <v>169309</v>
      </c>
      <c r="AN34" s="95">
        <v>2297</v>
      </c>
      <c r="AO34" s="95">
        <v>29284</v>
      </c>
      <c r="AP34" s="95">
        <v>816868</v>
      </c>
      <c r="AQ34" s="95">
        <v>8950</v>
      </c>
      <c r="AR34" s="95">
        <v>106</v>
      </c>
      <c r="AS34" s="95">
        <v>16467</v>
      </c>
      <c r="AT34" s="95">
        <v>1057</v>
      </c>
      <c r="AU34" s="95">
        <v>8845</v>
      </c>
      <c r="AV34" s="95">
        <v>10048</v>
      </c>
      <c r="AW34" s="95">
        <v>8376</v>
      </c>
      <c r="AX34" s="95">
        <v>3150</v>
      </c>
      <c r="AY34" s="95">
        <v>5498</v>
      </c>
      <c r="AZ34" s="95">
        <v>9466</v>
      </c>
      <c r="BA34" s="95">
        <v>6752</v>
      </c>
      <c r="BB34" s="95">
        <v>3723</v>
      </c>
      <c r="BC34" s="95">
        <v>2668</v>
      </c>
      <c r="BD34" s="95">
        <v>3627</v>
      </c>
      <c r="BE34" s="95">
        <v>1639</v>
      </c>
      <c r="BF34" s="95">
        <v>2695</v>
      </c>
      <c r="BG34" s="95">
        <v>4667</v>
      </c>
      <c r="BH34" s="95">
        <v>1162</v>
      </c>
      <c r="BI34" s="95">
        <v>13852</v>
      </c>
      <c r="BJ34" s="95">
        <v>13361</v>
      </c>
      <c r="BK34" s="95">
        <v>29831</v>
      </c>
      <c r="BL34" s="95">
        <v>22999</v>
      </c>
      <c r="BM34" s="95">
        <v>834</v>
      </c>
      <c r="BN34" s="95">
        <v>1762</v>
      </c>
      <c r="BO34" s="95">
        <v>4042</v>
      </c>
      <c r="BP34" s="95">
        <v>2079</v>
      </c>
      <c r="BQ34" s="95">
        <v>448</v>
      </c>
      <c r="BR34" s="95">
        <v>152273</v>
      </c>
      <c r="BS34" s="95">
        <v>6130</v>
      </c>
      <c r="BT34" s="95">
        <v>7588</v>
      </c>
      <c r="BU34" s="95">
        <v>7571</v>
      </c>
      <c r="BV34" s="95">
        <v>12252</v>
      </c>
      <c r="BW34" s="95">
        <v>805</v>
      </c>
      <c r="BX34" s="95">
        <v>6979</v>
      </c>
      <c r="BY34" s="95">
        <v>30049</v>
      </c>
      <c r="BZ34" s="95">
        <v>1567</v>
      </c>
      <c r="CA34" s="95">
        <v>6098</v>
      </c>
      <c r="CB34" s="95">
        <v>40899</v>
      </c>
      <c r="CC34" s="95">
        <v>4275413</v>
      </c>
      <c r="CD34" s="95">
        <v>27112</v>
      </c>
      <c r="CE34" s="95">
        <v>13978</v>
      </c>
      <c r="CF34" s="95">
        <v>1008614</v>
      </c>
      <c r="CG34" s="95">
        <v>1443041</v>
      </c>
      <c r="CH34" s="95">
        <v>1021</v>
      </c>
      <c r="CI34" s="95">
        <v>1561</v>
      </c>
      <c r="CJ34" s="95">
        <v>17155</v>
      </c>
      <c r="CK34" s="95">
        <v>891</v>
      </c>
      <c r="CL34" s="95">
        <v>2513373</v>
      </c>
      <c r="CM34" s="95">
        <v>6328471</v>
      </c>
      <c r="CN34" s="95">
        <v>763244</v>
      </c>
      <c r="CO34" s="95">
        <v>763244</v>
      </c>
      <c r="CP34" s="95">
        <v>3276617</v>
      </c>
      <c r="CQ34" s="95">
        <v>7091715</v>
      </c>
      <c r="CR34" s="95">
        <v>-567865</v>
      </c>
      <c r="CS34" s="95">
        <v>0</v>
      </c>
      <c r="CT34" s="95">
        <v>0</v>
      </c>
      <c r="CU34" s="95">
        <v>-567865</v>
      </c>
      <c r="CV34" s="95">
        <v>0</v>
      </c>
      <c r="CW34" s="95">
        <v>4319</v>
      </c>
      <c r="CX34" s="95">
        <v>0</v>
      </c>
      <c r="CY34" s="95">
        <v>199334</v>
      </c>
      <c r="CZ34" s="95">
        <v>1827</v>
      </c>
      <c r="DA34" s="95">
        <v>1059</v>
      </c>
      <c r="DB34" s="95">
        <v>14313</v>
      </c>
      <c r="DC34" s="95">
        <v>1043</v>
      </c>
      <c r="DD34" s="95">
        <v>221895</v>
      </c>
      <c r="DE34" s="95">
        <v>682210</v>
      </c>
      <c r="DF34" s="95">
        <v>344257</v>
      </c>
      <c r="DG34" s="95">
        <v>344257</v>
      </c>
      <c r="DH34" s="95">
        <v>566152</v>
      </c>
      <c r="DI34" s="95">
        <v>1026467</v>
      </c>
      <c r="DJ34" s="95">
        <v>0</v>
      </c>
      <c r="DK34" s="95">
        <v>0</v>
      </c>
      <c r="DL34" s="95">
        <v>0</v>
      </c>
      <c r="DM34" s="95">
        <v>0</v>
      </c>
      <c r="DN34" s="95">
        <v>2735268</v>
      </c>
      <c r="DO34" s="95">
        <v>7010681</v>
      </c>
      <c r="DP34" s="95">
        <v>1107501</v>
      </c>
      <c r="DQ34" s="95">
        <v>3842769</v>
      </c>
      <c r="DR34" s="95">
        <v>8118182</v>
      </c>
      <c r="DS34" s="95">
        <v>-567865</v>
      </c>
      <c r="DT34" s="95">
        <v>7550317</v>
      </c>
      <c r="DV34" s="96">
        <f t="shared" si="114"/>
        <v>1.9593770891501827E-2</v>
      </c>
      <c r="DW34" s="96">
        <f t="shared" si="0"/>
        <v>0.19784248010054462</v>
      </c>
      <c r="DX34" s="96">
        <f t="shared" si="1"/>
        <v>6.8782112519687076E-3</v>
      </c>
      <c r="DY34" s="96">
        <f t="shared" si="2"/>
        <v>8.2513028372900987E-3</v>
      </c>
      <c r="DZ34" s="96">
        <f t="shared" si="3"/>
        <v>8.3875901551932197E-3</v>
      </c>
      <c r="EA34" s="96">
        <f t="shared" si="4"/>
        <v>6.8039321171810049E-3</v>
      </c>
      <c r="EB34" s="96">
        <f t="shared" si="5"/>
        <v>5.7974922475394364E-3</v>
      </c>
      <c r="EC34" s="96">
        <f t="shared" si="6"/>
        <v>3.5310311808007659E-3</v>
      </c>
      <c r="ED34" s="96">
        <f t="shared" si="7"/>
        <v>3.0943127903983132E-2</v>
      </c>
      <c r="EE34" s="96">
        <f t="shared" si="8"/>
        <v>7.1851454796220118E-3</v>
      </c>
      <c r="EF34" s="96">
        <f t="shared" si="9"/>
        <v>8.2136349019187472E-3</v>
      </c>
      <c r="EG34" s="96">
        <f t="shared" si="10"/>
        <v>9.2958903517305486E-3</v>
      </c>
      <c r="EH34" s="96">
        <f t="shared" si="11"/>
        <v>7.8243997631452528E-3</v>
      </c>
      <c r="EI34" s="96">
        <f t="shared" si="12"/>
        <v>7.9071881247194421E-3</v>
      </c>
      <c r="EJ34" s="96">
        <f t="shared" si="13"/>
        <v>8.6814276697966177E-3</v>
      </c>
      <c r="EK34" s="96">
        <f t="shared" si="14"/>
        <v>2.9891711813908612E-3</v>
      </c>
      <c r="EL34" s="96">
        <f t="shared" si="15"/>
        <v>5.3578000241369193E-3</v>
      </c>
      <c r="EM34" s="96">
        <f t="shared" si="16"/>
        <v>5.6143534632479598E-3</v>
      </c>
      <c r="EN34" s="96">
        <f t="shared" si="17"/>
        <v>2.8471736605752314E-3</v>
      </c>
      <c r="EO34" s="96">
        <f t="shared" si="18"/>
        <v>1.5332963715887389E-2</v>
      </c>
      <c r="EP34" s="96">
        <f t="shared" si="19"/>
        <v>1.7713550378383042E-2</v>
      </c>
      <c r="EQ34" s="96">
        <f t="shared" si="20"/>
        <v>9.1273071285732955E-3</v>
      </c>
      <c r="ER34" s="96">
        <f t="shared" si="21"/>
        <v>9.4121972517119349E-3</v>
      </c>
      <c r="ES34" s="96">
        <f t="shared" si="22"/>
        <v>2.1585506873956058E-2</v>
      </c>
      <c r="ET34" s="96">
        <f t="shared" si="23"/>
        <v>1.9855242999993829E-2</v>
      </c>
      <c r="EU34" s="96">
        <f t="shared" si="24"/>
        <v>2.0094267765865426E-2</v>
      </c>
      <c r="EV34" s="96">
        <f t="shared" si="25"/>
        <v>1.4489775369937936E-3</v>
      </c>
      <c r="EW34" s="96">
        <f t="shared" si="26"/>
        <v>0.11045814367794093</v>
      </c>
      <c r="EX34" s="96">
        <f t="shared" si="27"/>
        <v>1.7510328928453535E-2</v>
      </c>
      <c r="EY34" s="96">
        <f t="shared" si="28"/>
        <v>2.8187786641798766E-2</v>
      </c>
      <c r="EZ34" s="96">
        <f t="shared" si="29"/>
        <v>1.4101258499261748E-2</v>
      </c>
      <c r="FA34" s="96">
        <f t="shared" si="30"/>
        <v>5.7359377828989791E-3</v>
      </c>
      <c r="FB34" s="96">
        <f t="shared" si="31"/>
        <v>1.966890562453355E-2</v>
      </c>
      <c r="FC34" s="96">
        <f t="shared" si="32"/>
        <v>9.9469381638059001E-3</v>
      </c>
      <c r="FD34" s="96">
        <f t="shared" si="33"/>
        <v>1.6875632304203733E-2</v>
      </c>
      <c r="FE34" s="96">
        <f t="shared" si="34"/>
        <v>7.9249800754201405E-3</v>
      </c>
      <c r="FF34" s="96">
        <f t="shared" si="35"/>
        <v>3.9023844203125477E-2</v>
      </c>
      <c r="FG34" s="96">
        <f t="shared" si="36"/>
        <v>2.6601606273704941E-2</v>
      </c>
      <c r="FH34" s="96">
        <f t="shared" si="37"/>
        <v>6.9998950406799485E-4</v>
      </c>
      <c r="FI34" s="96">
        <f t="shared" si="38"/>
        <v>1.2643627432854586E-4</v>
      </c>
      <c r="FJ34" s="96">
        <f t="shared" si="39"/>
        <v>4.429146684693467E-4</v>
      </c>
      <c r="FK34" s="96">
        <f t="shared" si="40"/>
        <v>3.0173240646009939E-4</v>
      </c>
      <c r="FL34" s="96">
        <f t="shared" si="41"/>
        <v>7.5801951653866608E-4</v>
      </c>
      <c r="FM34" s="96">
        <f t="shared" si="42"/>
        <v>3.6543820197421735E-4</v>
      </c>
      <c r="FN34" s="96">
        <f t="shared" si="43"/>
        <v>4.9842474928806662E-4</v>
      </c>
      <c r="FO34" s="96">
        <f t="shared" si="44"/>
        <v>2.283025761445261E-4</v>
      </c>
      <c r="FP34" s="96">
        <f t="shared" si="45"/>
        <v>8.9435020528736981E-4</v>
      </c>
      <c r="FQ34" s="96">
        <f t="shared" si="46"/>
        <v>3.4831326926002931E-4</v>
      </c>
      <c r="FR34" s="96">
        <f t="shared" si="47"/>
        <v>7.7324755843533261E-4</v>
      </c>
      <c r="FS34" s="96">
        <f t="shared" si="48"/>
        <v>3.2357976036845852E-4</v>
      </c>
      <c r="FT34" s="96">
        <f t="shared" si="49"/>
        <v>2.6182431686473429E-4</v>
      </c>
      <c r="FU34" s="96">
        <f t="shared" si="50"/>
        <v>2.2188559072404442E-4</v>
      </c>
      <c r="FV34" s="96">
        <f t="shared" si="51"/>
        <v>2.5771084528685546E-4</v>
      </c>
      <c r="FW34" s="96">
        <f t="shared" si="52"/>
        <v>2.0371432826050642E-4</v>
      </c>
      <c r="FX34" s="96">
        <f t="shared" si="53"/>
        <v>3.0321854104388131E-4</v>
      </c>
      <c r="FY34" s="96">
        <f t="shared" si="54"/>
        <v>2.3752134012728854E-4</v>
      </c>
      <c r="FZ34" s="96">
        <f t="shared" si="55"/>
        <v>2.5921339214800119E-4</v>
      </c>
      <c r="GA34" s="96">
        <f t="shared" si="56"/>
        <v>1.5480832143681031E-3</v>
      </c>
      <c r="GB34" s="96">
        <f t="shared" si="57"/>
        <v>5.6831204730285723E-4</v>
      </c>
      <c r="GC34" s="96">
        <f t="shared" si="58"/>
        <v>9.8960750760944448E-4</v>
      </c>
      <c r="GD34" s="96">
        <f t="shared" si="59"/>
        <v>2.1424057624036045E-4</v>
      </c>
      <c r="GE34" s="96">
        <f t="shared" si="60"/>
        <v>3.9659825834392542E-4</v>
      </c>
      <c r="GF34" s="96">
        <f t="shared" si="61"/>
        <v>5.6661482463439397E-5</v>
      </c>
      <c r="GG34" s="96">
        <f t="shared" si="62"/>
        <v>8.5567577271967345E-5</v>
      </c>
      <c r="GH34" s="96">
        <f t="shared" si="63"/>
        <v>6.7950255074336974E-6</v>
      </c>
      <c r="GI34" s="96">
        <f t="shared" si="64"/>
        <v>3.2085099968497087E-3</v>
      </c>
      <c r="GJ34" s="96">
        <f t="shared" si="65"/>
        <v>2.2343012182846319E-4</v>
      </c>
      <c r="GK34" s="96">
        <f t="shared" si="66"/>
        <v>2.2945874739655191E-4</v>
      </c>
      <c r="GL34" s="96">
        <f t="shared" si="67"/>
        <v>2.0663845200697084E-4</v>
      </c>
      <c r="GM34" s="96">
        <f t="shared" si="68"/>
        <v>2.0315960948186291E-4</v>
      </c>
      <c r="GN34" s="96">
        <f t="shared" si="69"/>
        <v>2.0951358233610508E-4</v>
      </c>
      <c r="GO34" s="96">
        <f t="shared" si="70"/>
        <v>1.4212133410858256E-4</v>
      </c>
      <c r="GP34" s="96">
        <f t="shared" si="71"/>
        <v>6.7113600797117235E-4</v>
      </c>
      <c r="GQ34" s="96">
        <f t="shared" si="72"/>
        <v>1.3352534169535431E-3</v>
      </c>
      <c r="GR34" s="96">
        <f t="shared" si="73"/>
        <v>1.5467048819616622E-3</v>
      </c>
      <c r="GS34" s="96">
        <f t="shared" si="74"/>
        <v>7.9348646923102408E-4</v>
      </c>
      <c r="GU34" s="96">
        <f t="shared" si="115"/>
        <v>1.9593770891501827E-2</v>
      </c>
      <c r="GV34" s="96">
        <f t="shared" si="75"/>
        <v>0.19784248010054462</v>
      </c>
      <c r="GW34" s="96">
        <f t="shared" si="76"/>
        <v>6.8782112519687076E-3</v>
      </c>
      <c r="GX34" s="96">
        <f t="shared" si="77"/>
        <v>8.2513028372900987E-3</v>
      </c>
      <c r="GY34" s="96">
        <f t="shared" si="78"/>
        <v>8.3875901551932197E-3</v>
      </c>
      <c r="GZ34" s="96">
        <f t="shared" si="79"/>
        <v>6.8039321171810049E-3</v>
      </c>
      <c r="HA34" s="96">
        <f t="shared" si="80"/>
        <v>5.7974922475394364E-3</v>
      </c>
      <c r="HB34" s="96">
        <f t="shared" si="81"/>
        <v>3.5310311808007659E-3</v>
      </c>
      <c r="HC34" s="96">
        <f t="shared" si="82"/>
        <v>3.0943127903983132E-2</v>
      </c>
      <c r="HD34" s="96">
        <f t="shared" si="83"/>
        <v>7.1851454796220118E-3</v>
      </c>
      <c r="HE34" s="96">
        <f t="shared" si="84"/>
        <v>8.2136349019187472E-3</v>
      </c>
      <c r="HF34" s="96">
        <f t="shared" si="85"/>
        <v>9.2958903517305486E-3</v>
      </c>
      <c r="HG34" s="96">
        <f t="shared" si="86"/>
        <v>7.8243997631452528E-3</v>
      </c>
      <c r="HH34" s="96">
        <f t="shared" si="87"/>
        <v>7.9071881247194421E-3</v>
      </c>
      <c r="HI34" s="96">
        <f t="shared" si="88"/>
        <v>8.6814276697966177E-3</v>
      </c>
      <c r="HJ34" s="96">
        <f t="shared" si="89"/>
        <v>2.9891711813908612E-3</v>
      </c>
      <c r="HK34" s="96">
        <f t="shared" si="90"/>
        <v>5.3578000241369193E-3</v>
      </c>
      <c r="HL34" s="96">
        <f t="shared" si="91"/>
        <v>5.6143534632479598E-3</v>
      </c>
      <c r="HM34" s="96">
        <f t="shared" si="92"/>
        <v>2.8471736605752314E-3</v>
      </c>
      <c r="HN34" s="96">
        <f t="shared" si="93"/>
        <v>1.5332963715887389E-2</v>
      </c>
      <c r="HO34" s="96">
        <f t="shared" si="94"/>
        <v>1.7713550378383042E-2</v>
      </c>
      <c r="HP34" s="96">
        <f t="shared" si="95"/>
        <v>9.1273071285732955E-3</v>
      </c>
      <c r="HQ34" s="96">
        <f t="shared" si="96"/>
        <v>9.4121972517119349E-3</v>
      </c>
      <c r="HR34" s="96">
        <f t="shared" si="97"/>
        <v>2.1585506873956058E-2</v>
      </c>
      <c r="HS34" s="96">
        <f t="shared" si="98"/>
        <v>1.9855242999993829E-2</v>
      </c>
      <c r="HT34" s="96">
        <f t="shared" si="99"/>
        <v>2.0094267765865426E-2</v>
      </c>
      <c r="HU34" s="96">
        <f t="shared" si="100"/>
        <v>1.4489775369937936E-3</v>
      </c>
      <c r="HV34" s="96">
        <f t="shared" si="101"/>
        <v>0.11045814367794093</v>
      </c>
      <c r="HW34" s="96">
        <f t="shared" si="102"/>
        <v>1.7510328928453535E-2</v>
      </c>
      <c r="HX34" s="96">
        <f t="shared" si="103"/>
        <v>2.8187786641798766E-2</v>
      </c>
      <c r="HY34" s="96">
        <f t="shared" si="104"/>
        <v>1.4101258499261748E-2</v>
      </c>
      <c r="HZ34" s="96">
        <f t="shared" si="105"/>
        <v>5.7359377828989791E-3</v>
      </c>
      <c r="IA34" s="96">
        <f t="shared" si="106"/>
        <v>1.966890562453355E-2</v>
      </c>
      <c r="IB34" s="96">
        <f t="shared" si="107"/>
        <v>9.9469381638059001E-3</v>
      </c>
      <c r="IC34" s="96">
        <f t="shared" si="108"/>
        <v>1.6875632304203733E-2</v>
      </c>
      <c r="ID34" s="96">
        <f t="shared" si="109"/>
        <v>7.9249800754201405E-3</v>
      </c>
      <c r="IE34" s="96">
        <f t="shared" si="110"/>
        <v>3.9023844203125477E-2</v>
      </c>
      <c r="IF34" s="96">
        <f t="shared" si="111"/>
        <v>2.6601606273704941E-2</v>
      </c>
      <c r="IG34" s="1">
        <v>0</v>
      </c>
      <c r="IH34" s="1">
        <v>0</v>
      </c>
      <c r="II34" s="1">
        <v>0</v>
      </c>
      <c r="IJ34" s="1">
        <v>0</v>
      </c>
      <c r="IK34" s="1">
        <v>0</v>
      </c>
      <c r="IL34" s="1">
        <v>0</v>
      </c>
      <c r="IM34" s="1">
        <v>0</v>
      </c>
      <c r="IN34" s="1">
        <v>0</v>
      </c>
      <c r="IO34" s="1">
        <v>0</v>
      </c>
      <c r="IP34" s="1">
        <v>0</v>
      </c>
      <c r="IQ34" s="1">
        <v>0</v>
      </c>
      <c r="IR34" s="1">
        <v>0</v>
      </c>
      <c r="IS34" s="1">
        <v>0</v>
      </c>
      <c r="IT34" s="1">
        <v>0</v>
      </c>
      <c r="IU34" s="1">
        <v>0</v>
      </c>
      <c r="IV34" s="1">
        <v>0</v>
      </c>
      <c r="IW34" s="1">
        <v>0</v>
      </c>
      <c r="IX34" s="1">
        <v>0</v>
      </c>
      <c r="IY34" s="1">
        <v>0</v>
      </c>
      <c r="IZ34" s="1">
        <v>0</v>
      </c>
      <c r="JA34" s="1">
        <v>0</v>
      </c>
      <c r="JB34" s="1">
        <v>0</v>
      </c>
      <c r="JC34" s="1">
        <v>0</v>
      </c>
      <c r="JD34" s="1">
        <v>0</v>
      </c>
      <c r="JE34" s="1">
        <v>0</v>
      </c>
      <c r="JF34" s="1">
        <v>0</v>
      </c>
      <c r="JG34" s="1">
        <v>0</v>
      </c>
      <c r="JH34" s="1">
        <v>0</v>
      </c>
      <c r="JI34" s="1">
        <v>0</v>
      </c>
      <c r="JJ34" s="1">
        <v>0</v>
      </c>
      <c r="JK34" s="1">
        <v>0</v>
      </c>
      <c r="JL34" s="1">
        <v>0</v>
      </c>
      <c r="JM34" s="1">
        <v>0</v>
      </c>
      <c r="JN34" s="1">
        <v>0</v>
      </c>
      <c r="JO34" s="1">
        <v>0</v>
      </c>
      <c r="JP34" s="1">
        <v>0</v>
      </c>
      <c r="JQ34" s="1">
        <v>0</v>
      </c>
      <c r="JR34" s="1">
        <v>0</v>
      </c>
      <c r="JT34" s="25">
        <v>0</v>
      </c>
      <c r="JU34" s="25">
        <v>0</v>
      </c>
      <c r="JV34" s="25">
        <v>0</v>
      </c>
      <c r="JW34" s="25">
        <v>0</v>
      </c>
      <c r="JX34" s="25">
        <v>0</v>
      </c>
      <c r="JY34" s="25">
        <v>0</v>
      </c>
      <c r="JZ34" s="25">
        <v>0</v>
      </c>
      <c r="KA34" s="25">
        <v>0</v>
      </c>
      <c r="KB34" s="25">
        <v>0</v>
      </c>
      <c r="KC34" s="25">
        <v>0</v>
      </c>
      <c r="KD34" s="25">
        <v>0</v>
      </c>
      <c r="KE34" s="25">
        <v>0</v>
      </c>
      <c r="KF34" s="25">
        <v>0</v>
      </c>
      <c r="KG34" s="25">
        <v>0</v>
      </c>
      <c r="KH34" s="25">
        <v>0</v>
      </c>
      <c r="KI34" s="25">
        <v>0</v>
      </c>
      <c r="KJ34" s="25">
        <v>0</v>
      </c>
      <c r="KK34" s="25">
        <v>0</v>
      </c>
      <c r="KL34" s="25">
        <v>0</v>
      </c>
      <c r="KM34" s="25">
        <v>0</v>
      </c>
      <c r="KN34" s="25">
        <v>0</v>
      </c>
      <c r="KO34" s="25">
        <v>0</v>
      </c>
      <c r="KP34" s="25">
        <v>0</v>
      </c>
      <c r="KQ34" s="25">
        <v>0</v>
      </c>
      <c r="KR34" s="25">
        <v>0</v>
      </c>
      <c r="KS34" s="25">
        <v>0</v>
      </c>
      <c r="KT34" s="25">
        <v>0</v>
      </c>
      <c r="KU34" s="25">
        <v>1</v>
      </c>
      <c r="KV34" s="25">
        <v>0</v>
      </c>
      <c r="KW34" s="25">
        <v>0</v>
      </c>
      <c r="KX34" s="25">
        <v>0</v>
      </c>
      <c r="KY34" s="25">
        <v>0</v>
      </c>
      <c r="KZ34" s="25">
        <v>0</v>
      </c>
      <c r="LA34" s="25">
        <v>0</v>
      </c>
      <c r="LB34" s="25">
        <v>0</v>
      </c>
      <c r="LC34" s="25">
        <v>0</v>
      </c>
      <c r="LD34" s="25">
        <v>0</v>
      </c>
      <c r="LE34" s="25">
        <v>0</v>
      </c>
      <c r="LF34" s="25">
        <v>0</v>
      </c>
      <c r="LG34" s="25">
        <v>0</v>
      </c>
      <c r="LH34" s="25">
        <v>0</v>
      </c>
      <c r="LI34" s="25">
        <v>0</v>
      </c>
      <c r="LJ34" s="25">
        <v>0</v>
      </c>
      <c r="LK34" s="25">
        <v>0</v>
      </c>
      <c r="LL34" s="25">
        <v>0</v>
      </c>
      <c r="LM34" s="25">
        <v>0</v>
      </c>
      <c r="LN34" s="25">
        <v>0</v>
      </c>
      <c r="LO34" s="25">
        <v>0</v>
      </c>
      <c r="LP34" s="25">
        <v>0</v>
      </c>
      <c r="LQ34" s="25">
        <v>0</v>
      </c>
      <c r="LR34" s="25">
        <v>0</v>
      </c>
      <c r="LS34" s="25">
        <v>0</v>
      </c>
      <c r="LT34" s="25">
        <v>0</v>
      </c>
      <c r="LU34" s="25">
        <v>0</v>
      </c>
      <c r="LV34" s="25">
        <v>0</v>
      </c>
      <c r="LW34" s="25">
        <v>0</v>
      </c>
      <c r="LX34" s="25">
        <v>0</v>
      </c>
      <c r="LY34" s="25">
        <v>0</v>
      </c>
      <c r="LZ34" s="25">
        <v>0</v>
      </c>
      <c r="MA34" s="25">
        <v>0</v>
      </c>
      <c r="MB34" s="25">
        <v>0</v>
      </c>
      <c r="MC34" s="25">
        <v>0</v>
      </c>
      <c r="MD34" s="25">
        <v>0</v>
      </c>
      <c r="ME34" s="25">
        <v>0</v>
      </c>
      <c r="MF34" s="25">
        <v>0</v>
      </c>
      <c r="MG34" s="25">
        <v>0</v>
      </c>
      <c r="MH34" s="25">
        <v>0</v>
      </c>
      <c r="MI34" s="25">
        <v>0</v>
      </c>
      <c r="MJ34" s="25">
        <v>0</v>
      </c>
      <c r="MK34" s="25">
        <v>0</v>
      </c>
      <c r="ML34" s="25">
        <v>0</v>
      </c>
      <c r="MM34" s="25">
        <v>0</v>
      </c>
      <c r="MN34" s="25">
        <v>0</v>
      </c>
      <c r="MO34" s="25">
        <v>0</v>
      </c>
      <c r="MP34" s="25">
        <v>0</v>
      </c>
      <c r="MQ34" s="25">
        <v>0</v>
      </c>
      <c r="MS34" s="1">
        <f t="shared" si="116"/>
        <v>0</v>
      </c>
      <c r="MT34" s="1">
        <f t="shared" si="117"/>
        <v>0</v>
      </c>
      <c r="MU34" s="1">
        <f t="shared" si="118"/>
        <v>0</v>
      </c>
      <c r="MV34" s="1">
        <f t="shared" si="119"/>
        <v>0</v>
      </c>
      <c r="MW34" s="1">
        <f t="shared" si="120"/>
        <v>0</v>
      </c>
      <c r="MX34" s="1">
        <f t="shared" si="121"/>
        <v>0</v>
      </c>
      <c r="MY34" s="1">
        <f t="shared" si="122"/>
        <v>0</v>
      </c>
      <c r="MZ34" s="1">
        <f t="shared" si="123"/>
        <v>0</v>
      </c>
      <c r="NA34" s="1">
        <f t="shared" si="124"/>
        <v>0</v>
      </c>
      <c r="NB34" s="1">
        <f t="shared" si="125"/>
        <v>0</v>
      </c>
      <c r="NC34" s="1">
        <f t="shared" si="126"/>
        <v>0</v>
      </c>
      <c r="ND34" s="1">
        <f t="shared" si="127"/>
        <v>0</v>
      </c>
      <c r="NE34" s="1">
        <f t="shared" si="128"/>
        <v>0</v>
      </c>
      <c r="NF34" s="1">
        <f t="shared" si="129"/>
        <v>0</v>
      </c>
      <c r="NG34" s="1">
        <f t="shared" si="130"/>
        <v>0</v>
      </c>
      <c r="NH34" s="1">
        <f t="shared" si="131"/>
        <v>0</v>
      </c>
      <c r="NI34" s="1">
        <f t="shared" si="132"/>
        <v>0</v>
      </c>
      <c r="NJ34" s="1">
        <f t="shared" si="133"/>
        <v>0</v>
      </c>
      <c r="NK34" s="1">
        <f t="shared" si="134"/>
        <v>0</v>
      </c>
      <c r="NL34" s="1">
        <f t="shared" si="135"/>
        <v>0</v>
      </c>
      <c r="NM34" s="1">
        <f t="shared" si="136"/>
        <v>0</v>
      </c>
      <c r="NN34" s="1">
        <f t="shared" si="137"/>
        <v>0</v>
      </c>
      <c r="NO34" s="1">
        <f t="shared" si="138"/>
        <v>0</v>
      </c>
      <c r="NP34" s="1">
        <f t="shared" si="139"/>
        <v>0</v>
      </c>
      <c r="NQ34" s="1">
        <f t="shared" si="140"/>
        <v>0</v>
      </c>
      <c r="NR34" s="1">
        <f t="shared" si="141"/>
        <v>0</v>
      </c>
      <c r="NS34" s="1">
        <f t="shared" si="142"/>
        <v>0</v>
      </c>
      <c r="NT34" s="1">
        <f t="shared" si="143"/>
        <v>8.9731785134197509E-2</v>
      </c>
      <c r="NU34" s="1">
        <f t="shared" si="144"/>
        <v>0</v>
      </c>
      <c r="NV34" s="1">
        <f t="shared" si="145"/>
        <v>0</v>
      </c>
      <c r="NW34" s="1">
        <f t="shared" si="146"/>
        <v>0</v>
      </c>
      <c r="NX34" s="1">
        <f t="shared" si="147"/>
        <v>0</v>
      </c>
      <c r="NY34" s="1">
        <f t="shared" si="148"/>
        <v>0</v>
      </c>
      <c r="NZ34" s="1">
        <f t="shared" si="149"/>
        <v>0</v>
      </c>
      <c r="OA34" s="1">
        <f t="shared" si="150"/>
        <v>0</v>
      </c>
      <c r="OB34" s="1">
        <f t="shared" si="151"/>
        <v>0</v>
      </c>
      <c r="OC34" s="1">
        <f t="shared" si="152"/>
        <v>0</v>
      </c>
      <c r="OD34" s="1">
        <f t="shared" si="153"/>
        <v>0</v>
      </c>
      <c r="OE34" s="1">
        <f t="shared" si="154"/>
        <v>0</v>
      </c>
      <c r="OF34" s="1">
        <f t="shared" si="155"/>
        <v>0</v>
      </c>
      <c r="OG34" s="1">
        <f t="shared" si="156"/>
        <v>0</v>
      </c>
      <c r="OH34" s="1">
        <f t="shared" si="157"/>
        <v>0</v>
      </c>
      <c r="OI34" s="1">
        <f t="shared" si="158"/>
        <v>0</v>
      </c>
      <c r="OJ34" s="1">
        <f t="shared" si="159"/>
        <v>0</v>
      </c>
      <c r="OK34" s="1">
        <f t="shared" si="160"/>
        <v>0</v>
      </c>
      <c r="OL34" s="1">
        <f t="shared" si="161"/>
        <v>0</v>
      </c>
      <c r="OM34" s="1">
        <f t="shared" si="162"/>
        <v>0</v>
      </c>
      <c r="ON34" s="1">
        <f t="shared" si="163"/>
        <v>0</v>
      </c>
      <c r="OO34" s="1">
        <f t="shared" si="164"/>
        <v>0</v>
      </c>
      <c r="OP34" s="1">
        <f t="shared" si="165"/>
        <v>0</v>
      </c>
      <c r="OQ34" s="1">
        <f t="shared" si="166"/>
        <v>0</v>
      </c>
      <c r="OR34" s="1">
        <f t="shared" si="167"/>
        <v>0</v>
      </c>
      <c r="OS34" s="1">
        <f t="shared" si="168"/>
        <v>0</v>
      </c>
      <c r="OT34" s="1">
        <f t="shared" si="169"/>
        <v>0</v>
      </c>
      <c r="OU34" s="1">
        <f t="shared" si="170"/>
        <v>0</v>
      </c>
      <c r="OV34" s="1">
        <f t="shared" si="171"/>
        <v>0</v>
      </c>
      <c r="OW34" s="1">
        <f t="shared" si="172"/>
        <v>0</v>
      </c>
      <c r="OX34" s="1">
        <f t="shared" si="173"/>
        <v>0</v>
      </c>
      <c r="OY34" s="1">
        <f t="shared" si="174"/>
        <v>0</v>
      </c>
      <c r="OZ34" s="1">
        <f t="shared" si="175"/>
        <v>0</v>
      </c>
      <c r="PA34" s="1">
        <f t="shared" si="176"/>
        <v>0</v>
      </c>
      <c r="PB34" s="1">
        <f t="shared" si="177"/>
        <v>0</v>
      </c>
      <c r="PC34" s="1">
        <f t="shared" si="178"/>
        <v>0</v>
      </c>
      <c r="PD34" s="1">
        <f t="shared" si="179"/>
        <v>0</v>
      </c>
      <c r="PE34" s="1">
        <f t="shared" si="180"/>
        <v>0</v>
      </c>
      <c r="PF34" s="1">
        <f t="shared" si="181"/>
        <v>0</v>
      </c>
      <c r="PG34" s="1">
        <f t="shared" si="182"/>
        <v>0</v>
      </c>
      <c r="PH34" s="1">
        <f t="shared" si="183"/>
        <v>0</v>
      </c>
      <c r="PI34" s="1">
        <f t="shared" si="184"/>
        <v>0</v>
      </c>
      <c r="PJ34" s="1">
        <f t="shared" si="185"/>
        <v>0</v>
      </c>
      <c r="PK34" s="1">
        <f t="shared" si="186"/>
        <v>0</v>
      </c>
      <c r="PL34" s="1">
        <f t="shared" si="187"/>
        <v>0</v>
      </c>
      <c r="PM34" s="1">
        <f t="shared" si="188"/>
        <v>0</v>
      </c>
      <c r="PN34" s="1">
        <f t="shared" si="189"/>
        <v>0</v>
      </c>
      <c r="PO34" s="1">
        <f t="shared" si="190"/>
        <v>0</v>
      </c>
      <c r="PP34" s="1">
        <f t="shared" si="191"/>
        <v>0</v>
      </c>
      <c r="PR34" s="96">
        <v>2.3680831620611822E-2</v>
      </c>
      <c r="PS34" s="96">
        <v>0.20842631382027749</v>
      </c>
      <c r="PT34" s="96">
        <v>1.2469678697236912E-2</v>
      </c>
      <c r="PU34" s="96">
        <v>1.4000109021132493E-2</v>
      </c>
      <c r="PV34" s="96">
        <v>1.382234825144339E-2</v>
      </c>
      <c r="PW34" s="96">
        <v>1.1778737286202139E-2</v>
      </c>
      <c r="PX34" s="96">
        <v>9.6621849536405405E-3</v>
      </c>
      <c r="PY34" s="96">
        <v>7.7591105114562632E-3</v>
      </c>
      <c r="PZ34" s="96">
        <v>3.7327213377367115E-2</v>
      </c>
      <c r="QA34" s="96">
        <v>1.0726664584958136E-2</v>
      </c>
      <c r="QB34" s="96">
        <v>1.1879847921597578E-2</v>
      </c>
      <c r="QC34" s="96">
        <v>1.4173442871149676E-2</v>
      </c>
      <c r="QD34" s="96">
        <v>1.2825665698014887E-2</v>
      </c>
      <c r="QE34" s="96">
        <v>1.2741666581045745E-2</v>
      </c>
      <c r="QF34" s="96">
        <v>1.343215869547275E-2</v>
      </c>
      <c r="QG34" s="96">
        <v>7.0377665149419224E-3</v>
      </c>
      <c r="QH34" s="96">
        <v>8.9907507535720351E-3</v>
      </c>
      <c r="QI34" s="96">
        <v>9.5642653481819787E-3</v>
      </c>
      <c r="QJ34" s="96">
        <v>7.0138969542833428E-3</v>
      </c>
      <c r="QK34" s="96">
        <v>2.1383915963464551E-2</v>
      </c>
      <c r="QL34" s="96">
        <v>2.4143591963455779E-2</v>
      </c>
      <c r="QM34" s="96">
        <v>1.3720574133010864E-2</v>
      </c>
      <c r="QN34" s="96">
        <v>1.7605054271323101E-2</v>
      </c>
      <c r="QO34" s="96">
        <v>2.6514872161934704E-2</v>
      </c>
      <c r="QP34" s="96">
        <v>2.6932707122086102E-2</v>
      </c>
      <c r="QQ34" s="96">
        <v>2.7603784525552254E-2</v>
      </c>
      <c r="QR34" s="96">
        <v>4.9093715259389886E-3</v>
      </c>
      <c r="QS34" s="96">
        <v>1.1182257104620623</v>
      </c>
      <c r="QT34" s="96">
        <v>2.7166663237624941E-2</v>
      </c>
      <c r="QU34" s="96">
        <v>3.380387233712031E-2</v>
      </c>
      <c r="QV34" s="96">
        <v>1.9618653691865606E-2</v>
      </c>
      <c r="QW34" s="96">
        <v>1.0727034614964553E-2</v>
      </c>
      <c r="QX34" s="96">
        <v>2.9743665183053294E-2</v>
      </c>
      <c r="QY34" s="96">
        <v>1.8805512325110983E-2</v>
      </c>
      <c r="QZ34" s="96">
        <v>2.400570641242105E-2</v>
      </c>
      <c r="RA34" s="96">
        <v>1.5294830883084951E-2</v>
      </c>
      <c r="RB34" s="96">
        <v>4.9444706670800004E-2</v>
      </c>
      <c r="RC34" s="96">
        <v>3.2153131054027929E-2</v>
      </c>
      <c r="RD34" s="96">
        <v>3.0635359671528526E-3</v>
      </c>
      <c r="RE34" s="96">
        <v>4.3586892851340689E-3</v>
      </c>
      <c r="RF34" s="96">
        <v>3.806468894521603E-3</v>
      </c>
      <c r="RG34" s="96">
        <v>3.3381033746561358E-3</v>
      </c>
      <c r="RH34" s="96">
        <v>4.3387234990716157E-3</v>
      </c>
      <c r="RI34" s="96">
        <v>3.2440825641216939E-3</v>
      </c>
      <c r="RJ34" s="96">
        <v>1.3022089778165656E-3</v>
      </c>
      <c r="RK34" s="96">
        <v>3.0023963903393768E-3</v>
      </c>
      <c r="RL34" s="96">
        <v>3.5928818738384309E-3</v>
      </c>
      <c r="RM34" s="96">
        <v>2.6014005721098125E-3</v>
      </c>
      <c r="RN34" s="96">
        <v>3.4013309608711614E-3</v>
      </c>
      <c r="RO34" s="96">
        <v>3.1080514448305202E-3</v>
      </c>
      <c r="RP34" s="96">
        <v>2.961379451895813E-3</v>
      </c>
      <c r="RQ34" s="96">
        <v>2.9033294559111956E-3</v>
      </c>
      <c r="RR34" s="96">
        <v>3.0784708485164848E-3</v>
      </c>
      <c r="RS34" s="96">
        <v>2.8583872928224395E-3</v>
      </c>
      <c r="RT34" s="96">
        <v>2.9717558781981422E-3</v>
      </c>
      <c r="RU34" s="96">
        <v>3.060228996838141E-3</v>
      </c>
      <c r="RV34" s="96">
        <v>3.2513088435682106E-3</v>
      </c>
      <c r="RW34" s="96">
        <v>5.9749794400320621E-3</v>
      </c>
      <c r="RX34" s="96">
        <v>3.6204906534044495E-3</v>
      </c>
      <c r="RY34" s="96">
        <v>3.1340674274325441E-3</v>
      </c>
      <c r="RZ34" s="96">
        <v>2.7126621623290359E-3</v>
      </c>
      <c r="SA34" s="96">
        <v>3.0097385243507599E-3</v>
      </c>
      <c r="SB34" s="96">
        <v>4.0197527093902103E-3</v>
      </c>
      <c r="SC34" s="96">
        <v>4.3953764875963889E-3</v>
      </c>
      <c r="SD34" s="96">
        <v>1.2332978983737963E-3</v>
      </c>
      <c r="SE34" s="96">
        <v>6.3502385877083085E-3</v>
      </c>
      <c r="SF34" s="96">
        <v>4.6095611743962681E-3</v>
      </c>
      <c r="SG34" s="96">
        <v>1.7660958520658975E-3</v>
      </c>
      <c r="SH34" s="96">
        <v>2.1982946447093739E-3</v>
      </c>
      <c r="SI34" s="96">
        <v>3.048383022598751E-3</v>
      </c>
      <c r="SJ34" s="96">
        <v>4.9266830418117887E-3</v>
      </c>
      <c r="SK34" s="96">
        <v>3.2713059110803036E-3</v>
      </c>
      <c r="SL34" s="96">
        <v>4.1409059015385099E-3</v>
      </c>
      <c r="SM34" s="96">
        <v>6.2671508516241627E-3</v>
      </c>
      <c r="SN34" s="96">
        <v>4.0282203486597104E-3</v>
      </c>
      <c r="SO34" s="96">
        <v>2.8041055867048599E-3</v>
      </c>
      <c r="SR34" s="96">
        <v>9.8498409289263927E-3</v>
      </c>
      <c r="SS34" s="96">
        <v>2.0329648213296358E-3</v>
      </c>
      <c r="ST34" s="96">
        <v>5.6265106101508226E-3</v>
      </c>
      <c r="SU34" s="96">
        <v>1.0111104273556998E-3</v>
      </c>
      <c r="SV34" s="96">
        <v>3.3568474951503322E-3</v>
      </c>
      <c r="SW34" s="96">
        <v>2.2496667711328984E-3</v>
      </c>
      <c r="SX34" s="96">
        <v>1.0612257585527912E-3</v>
      </c>
      <c r="SY34" s="96">
        <v>2.3042818878583958E-3</v>
      </c>
      <c r="SZ34" s="96">
        <v>2.4508146275589282E-2</v>
      </c>
      <c r="TA34" s="96">
        <v>7.9021465825092202E-3</v>
      </c>
      <c r="TB34" s="96">
        <v>1.0816505894466709E-3</v>
      </c>
      <c r="TC34" s="96">
        <v>5.180522813041032E-3</v>
      </c>
      <c r="TD34" s="96">
        <v>5.8483497139821547E-3</v>
      </c>
      <c r="TE34" s="96">
        <v>4.1768790522073041E-3</v>
      </c>
      <c r="TF34" s="96">
        <v>4.2683582806214209E-3</v>
      </c>
      <c r="TG34" s="96">
        <v>7.9289061865172065E-4</v>
      </c>
      <c r="TH34" s="96">
        <v>2.4992401001004902E-3</v>
      </c>
      <c r="TI34" s="96">
        <v>2.3558199535378085E-3</v>
      </c>
      <c r="TJ34" s="96">
        <v>3.7977206647754496E-3</v>
      </c>
      <c r="TK34" s="96">
        <v>1.2496260945614169E-2</v>
      </c>
      <c r="TL34" s="96">
        <v>2.4143591963455779E-2</v>
      </c>
      <c r="TM34" s="96">
        <v>1.3720130758973667E-2</v>
      </c>
      <c r="TN34" s="96">
        <v>1.7596344267688777E-2</v>
      </c>
      <c r="TO34" s="96">
        <v>2.6511166784249779E-2</v>
      </c>
      <c r="TP34" s="96">
        <v>2.6539171019672153E-2</v>
      </c>
      <c r="TQ34" s="96">
        <v>2.6343923182244412E-2</v>
      </c>
      <c r="TR34" s="96">
        <v>4.909239125870578E-3</v>
      </c>
      <c r="TS34" s="96">
        <v>1.0178853212793451</v>
      </c>
      <c r="TT34" s="96">
        <v>2.6018779227674031E-2</v>
      </c>
      <c r="TU34" s="96">
        <v>3.380387233712031E-2</v>
      </c>
      <c r="TV34" s="96">
        <v>1.9142941402076948E-2</v>
      </c>
      <c r="TW34" s="96">
        <v>1.0725929233135511E-2</v>
      </c>
      <c r="TX34" s="96">
        <v>2.8354943029422899E-2</v>
      </c>
      <c r="TY34" s="96">
        <v>1.8064733871710509E-2</v>
      </c>
      <c r="TZ34" s="96">
        <v>2.3416835450113891E-2</v>
      </c>
      <c r="UA34" s="96">
        <v>1.5294830883084951E-2</v>
      </c>
      <c r="UB34" s="96">
        <v>4.8983478986742914E-2</v>
      </c>
      <c r="UC34" s="96">
        <v>3.2153131054027929E-2</v>
      </c>
      <c r="UD34" s="96">
        <v>2.4963197605577625E-3</v>
      </c>
      <c r="UE34" s="96">
        <v>1.5809663931136417E-4</v>
      </c>
      <c r="UF34" s="96">
        <v>3.1187970329077264E-3</v>
      </c>
      <c r="UG34" s="96">
        <v>1.2264482922074425E-3</v>
      </c>
      <c r="UH34" s="96">
        <v>3.5171774107354867E-3</v>
      </c>
      <c r="UI34" s="96">
        <v>2.3838486246220993E-3</v>
      </c>
      <c r="UJ34" s="96">
        <v>1.0637889318700384E-3</v>
      </c>
      <c r="UK34" s="96">
        <v>2.5762631004132954E-3</v>
      </c>
      <c r="UL34" s="96">
        <v>3.1440875517578398E-3</v>
      </c>
      <c r="UM34" s="96">
        <v>2.4913374436643949E-3</v>
      </c>
      <c r="UN34" s="96">
        <v>2.1625440598752304E-3</v>
      </c>
      <c r="UO34" s="96">
        <v>2.7855957431908007E-3</v>
      </c>
      <c r="UP34" s="96">
        <v>2.4159698262467789E-3</v>
      </c>
      <c r="UQ34" s="96">
        <v>2.4112721160628771E-3</v>
      </c>
      <c r="UR34" s="96">
        <v>2.0754702225886149E-3</v>
      </c>
      <c r="US34" s="96">
        <v>1.746800321711594E-3</v>
      </c>
      <c r="UT34" s="96">
        <v>1.9852887415876129E-3</v>
      </c>
      <c r="UU34" s="96">
        <v>1.0709055880744418E-3</v>
      </c>
      <c r="UV34" s="96">
        <v>2.8952855118916259E-3</v>
      </c>
      <c r="UW34" s="96">
        <v>4.1446630574153423E-3</v>
      </c>
      <c r="UX34" s="96">
        <v>3.6204906534044495E-3</v>
      </c>
      <c r="UY34" s="96">
        <v>3.1338220730244685E-3</v>
      </c>
      <c r="UZ34" s="96">
        <v>2.711800367691882E-3</v>
      </c>
      <c r="VA34" s="96">
        <v>3.0095612942435779E-3</v>
      </c>
      <c r="VB34" s="96">
        <v>4.0152950089976528E-3</v>
      </c>
      <c r="VC34" s="96">
        <v>4.1991623508893976E-3</v>
      </c>
      <c r="VD34" s="96">
        <v>1.2332713034914598E-3</v>
      </c>
      <c r="VE34" s="96">
        <v>5.8851293696558912E-3</v>
      </c>
      <c r="VF34" s="96">
        <v>4.3003108897114711E-3</v>
      </c>
      <c r="VG34" s="96">
        <v>1.7660958520658975E-3</v>
      </c>
      <c r="VH34" s="96">
        <v>2.0872748722031661E-3</v>
      </c>
      <c r="VI34" s="96">
        <v>3.0482404343323715E-3</v>
      </c>
      <c r="VJ34" s="96">
        <v>4.795249914716527E-3</v>
      </c>
      <c r="VK34" s="96">
        <v>3.0670762957157073E-3</v>
      </c>
      <c r="VL34" s="96">
        <v>4.0445543394347092E-3</v>
      </c>
      <c r="VM34" s="96">
        <v>6.2671508516241627E-3</v>
      </c>
      <c r="VN34" s="96">
        <v>3.9841223652940351E-3</v>
      </c>
      <c r="VO34" s="96">
        <v>2.8041055867048599E-3</v>
      </c>
    </row>
    <row r="35" spans="1:587">
      <c r="A35" s="17"/>
      <c r="B35" s="17"/>
      <c r="C35" s="17" t="s">
        <v>157</v>
      </c>
      <c r="D35" s="17" t="s">
        <v>24</v>
      </c>
      <c r="E35" s="95">
        <v>490</v>
      </c>
      <c r="F35" s="95">
        <v>27</v>
      </c>
      <c r="G35" s="95">
        <v>2521</v>
      </c>
      <c r="H35" s="95">
        <v>285</v>
      </c>
      <c r="I35" s="95">
        <v>1452</v>
      </c>
      <c r="J35" s="95">
        <v>4578</v>
      </c>
      <c r="K35" s="95">
        <v>69</v>
      </c>
      <c r="L35" s="95">
        <v>704</v>
      </c>
      <c r="M35" s="95">
        <v>345</v>
      </c>
      <c r="N35" s="95">
        <v>251</v>
      </c>
      <c r="O35" s="95">
        <v>133</v>
      </c>
      <c r="P35" s="95">
        <v>873</v>
      </c>
      <c r="Q35" s="95">
        <v>1172</v>
      </c>
      <c r="R35" s="95">
        <v>2402</v>
      </c>
      <c r="S35" s="95">
        <v>2505</v>
      </c>
      <c r="T35" s="95">
        <v>1440</v>
      </c>
      <c r="U35" s="95">
        <v>5386</v>
      </c>
      <c r="V35" s="95">
        <v>7323</v>
      </c>
      <c r="W35" s="95">
        <v>2932</v>
      </c>
      <c r="X35" s="95">
        <v>3898</v>
      </c>
      <c r="Y35" s="95">
        <v>55139</v>
      </c>
      <c r="Z35" s="95">
        <v>5652</v>
      </c>
      <c r="AA35" s="95">
        <v>23869</v>
      </c>
      <c r="AB35" s="95">
        <v>2278</v>
      </c>
      <c r="AC35" s="95">
        <v>442373</v>
      </c>
      <c r="AD35" s="95">
        <v>357382</v>
      </c>
      <c r="AE35" s="95">
        <v>34718</v>
      </c>
      <c r="AF35" s="95">
        <v>71765</v>
      </c>
      <c r="AG35" s="95">
        <v>2821255</v>
      </c>
      <c r="AH35" s="95">
        <v>278140</v>
      </c>
      <c r="AI35" s="95">
        <v>135881</v>
      </c>
      <c r="AJ35" s="95">
        <v>57768</v>
      </c>
      <c r="AK35" s="95">
        <v>32254</v>
      </c>
      <c r="AL35" s="95">
        <v>2451326</v>
      </c>
      <c r="AM35" s="95">
        <v>140798</v>
      </c>
      <c r="AN35" s="95">
        <v>0</v>
      </c>
      <c r="AO35" s="95">
        <v>42483</v>
      </c>
      <c r="AP35" s="95">
        <v>1575356</v>
      </c>
      <c r="AQ35" s="95">
        <v>12644</v>
      </c>
      <c r="AR35" s="95">
        <v>692</v>
      </c>
      <c r="AS35" s="95">
        <v>37083</v>
      </c>
      <c r="AT35" s="95">
        <v>3705</v>
      </c>
      <c r="AU35" s="95">
        <v>22018</v>
      </c>
      <c r="AV35" s="95">
        <v>81589</v>
      </c>
      <c r="AW35" s="95">
        <v>1430</v>
      </c>
      <c r="AX35" s="95">
        <v>20123</v>
      </c>
      <c r="AY35" s="95">
        <v>11427</v>
      </c>
      <c r="AZ35" s="95">
        <v>20526</v>
      </c>
      <c r="BA35" s="95">
        <v>7418</v>
      </c>
      <c r="BB35" s="95">
        <v>17494</v>
      </c>
      <c r="BC35" s="95">
        <v>25163</v>
      </c>
      <c r="BD35" s="95">
        <v>55752</v>
      </c>
      <c r="BE35" s="95">
        <v>9118</v>
      </c>
      <c r="BF35" s="95">
        <v>30364</v>
      </c>
      <c r="BG35" s="95">
        <v>75738</v>
      </c>
      <c r="BH35" s="95">
        <v>38199</v>
      </c>
      <c r="BI35" s="95">
        <v>33440</v>
      </c>
      <c r="BJ35" s="95">
        <v>10901</v>
      </c>
      <c r="BK35" s="95">
        <v>76674</v>
      </c>
      <c r="BL35" s="95">
        <v>64439</v>
      </c>
      <c r="BM35" s="95">
        <v>67527</v>
      </c>
      <c r="BN35" s="95">
        <v>11032</v>
      </c>
      <c r="BO35" s="95">
        <v>646927</v>
      </c>
      <c r="BP35" s="95">
        <v>490552</v>
      </c>
      <c r="BQ35" s="95">
        <v>27213</v>
      </c>
      <c r="BR35" s="95">
        <v>118533</v>
      </c>
      <c r="BS35" s="95">
        <v>870373</v>
      </c>
      <c r="BT35" s="95">
        <v>291701</v>
      </c>
      <c r="BU35" s="95">
        <v>359569</v>
      </c>
      <c r="BV35" s="95">
        <v>211230</v>
      </c>
      <c r="BW35" s="95">
        <v>81961</v>
      </c>
      <c r="BX35" s="95">
        <v>721579</v>
      </c>
      <c r="BY35" s="95">
        <v>230108</v>
      </c>
      <c r="BZ35" s="95">
        <v>0</v>
      </c>
      <c r="CA35" s="95">
        <v>50801</v>
      </c>
      <c r="CB35" s="95">
        <v>823257</v>
      </c>
      <c r="CC35" s="95">
        <v>14225523</v>
      </c>
      <c r="CD35" s="95">
        <v>39433</v>
      </c>
      <c r="CE35" s="95">
        <v>0</v>
      </c>
      <c r="CF35" s="95">
        <v>1400371</v>
      </c>
      <c r="CG35" s="95">
        <v>90799</v>
      </c>
      <c r="CH35" s="95">
        <v>3167</v>
      </c>
      <c r="CI35" s="95">
        <v>155260</v>
      </c>
      <c r="CJ35" s="95">
        <v>1339538</v>
      </c>
      <c r="CK35" s="95">
        <v>-5009</v>
      </c>
      <c r="CL35" s="95">
        <v>3023559</v>
      </c>
      <c r="CM35" s="95">
        <v>11590782</v>
      </c>
      <c r="CN35" s="95">
        <v>378490</v>
      </c>
      <c r="CO35" s="95">
        <v>378490</v>
      </c>
      <c r="CP35" s="95">
        <v>3402049</v>
      </c>
      <c r="CQ35" s="95">
        <v>11969272</v>
      </c>
      <c r="CR35" s="95">
        <v>-487355</v>
      </c>
      <c r="CS35" s="95">
        <v>0</v>
      </c>
      <c r="CT35" s="95">
        <v>-2395</v>
      </c>
      <c r="CU35" s="95">
        <v>-489750</v>
      </c>
      <c r="CV35" s="95">
        <v>0</v>
      </c>
      <c r="CW35" s="95">
        <v>26230</v>
      </c>
      <c r="CX35" s="95">
        <v>0</v>
      </c>
      <c r="CY35" s="95">
        <v>1663881</v>
      </c>
      <c r="CZ35" s="95">
        <v>11185</v>
      </c>
      <c r="DA35" s="95">
        <v>413348</v>
      </c>
      <c r="DB35" s="95">
        <v>3194470</v>
      </c>
      <c r="DC35" s="95">
        <v>-6749</v>
      </c>
      <c r="DD35" s="95">
        <v>5302365</v>
      </c>
      <c r="DE35" s="95">
        <v>10960665</v>
      </c>
      <c r="DF35" s="95">
        <v>98453</v>
      </c>
      <c r="DG35" s="95">
        <v>98453</v>
      </c>
      <c r="DH35" s="95">
        <v>5400818</v>
      </c>
      <c r="DI35" s="95">
        <v>11059118</v>
      </c>
      <c r="DJ35" s="95">
        <v>0</v>
      </c>
      <c r="DK35" s="95">
        <v>0</v>
      </c>
      <c r="DL35" s="95">
        <v>0</v>
      </c>
      <c r="DM35" s="95">
        <v>0</v>
      </c>
      <c r="DN35" s="95">
        <v>8325924</v>
      </c>
      <c r="DO35" s="95">
        <v>22551447</v>
      </c>
      <c r="DP35" s="95">
        <v>476943</v>
      </c>
      <c r="DQ35" s="95">
        <v>8802867</v>
      </c>
      <c r="DR35" s="95">
        <v>23028390</v>
      </c>
      <c r="DS35" s="95">
        <v>-489750</v>
      </c>
      <c r="DT35" s="95">
        <v>22538640</v>
      </c>
      <c r="DV35" s="96">
        <f t="shared" si="114"/>
        <v>4.8173345393055173E-3</v>
      </c>
      <c r="DW35" s="96">
        <f t="shared" si="0"/>
        <v>2.8278173439463764E-3</v>
      </c>
      <c r="DX35" s="96">
        <f t="shared" si="1"/>
        <v>2.1696659867634022E-3</v>
      </c>
      <c r="DY35" s="96">
        <f t="shared" si="2"/>
        <v>3.4380428488708743E-3</v>
      </c>
      <c r="DZ35" s="96">
        <f t="shared" si="3"/>
        <v>5.093593017708304E-3</v>
      </c>
      <c r="EA35" s="96">
        <f t="shared" si="4"/>
        <v>8.9558370421088662E-3</v>
      </c>
      <c r="EB35" s="96">
        <f t="shared" si="5"/>
        <v>2.3257381690710531E-3</v>
      </c>
      <c r="EC35" s="96">
        <f t="shared" si="6"/>
        <v>3.5110818520956771E-3</v>
      </c>
      <c r="ED35" s="96">
        <f t="shared" si="7"/>
        <v>2.1147739950226189E-3</v>
      </c>
      <c r="EE35" s="96">
        <f t="shared" si="8"/>
        <v>1.5117112450839271E-3</v>
      </c>
      <c r="EF35" s="96">
        <f t="shared" si="9"/>
        <v>1.7820773930753565E-3</v>
      </c>
      <c r="EG35" s="96">
        <f t="shared" si="10"/>
        <v>3.7745638497957068E-3</v>
      </c>
      <c r="EH35" s="96">
        <f t="shared" si="11"/>
        <v>4.3646818288463757E-3</v>
      </c>
      <c r="EI35" s="96">
        <f t="shared" si="12"/>
        <v>6.697131832008498E-3</v>
      </c>
      <c r="EJ35" s="96">
        <f t="shared" si="13"/>
        <v>4.609363355837331E-3</v>
      </c>
      <c r="EK35" s="96">
        <f t="shared" si="14"/>
        <v>4.6940092706683097E-3</v>
      </c>
      <c r="EL35" s="96">
        <f t="shared" si="15"/>
        <v>8.0247805700782663E-3</v>
      </c>
      <c r="EM35" s="96">
        <f t="shared" si="16"/>
        <v>1.2977875761163136E-2</v>
      </c>
      <c r="EN35" s="96">
        <f t="shared" si="17"/>
        <v>1.5120291926836765E-3</v>
      </c>
      <c r="EO35" s="96">
        <f t="shared" si="18"/>
        <v>3.0016016755990884E-3</v>
      </c>
      <c r="EP35" s="96">
        <f t="shared" si="19"/>
        <v>6.6066062467948876E-3</v>
      </c>
      <c r="EQ35" s="96">
        <f t="shared" si="20"/>
        <v>4.0568999599478028E-3</v>
      </c>
      <c r="ER35" s="96">
        <f t="shared" si="21"/>
        <v>3.6565712272316434E-2</v>
      </c>
      <c r="ES35" s="96">
        <f t="shared" si="22"/>
        <v>4.9608338033567297E-3</v>
      </c>
      <c r="ET35" s="96">
        <f t="shared" si="23"/>
        <v>1.8323076851069896E-2</v>
      </c>
      <c r="EU35" s="96">
        <f t="shared" si="24"/>
        <v>3.2047489346408123E-2</v>
      </c>
      <c r="EV35" s="96">
        <f t="shared" si="25"/>
        <v>2.3476573702328972E-3</v>
      </c>
      <c r="EW35" s="96">
        <f t="shared" si="26"/>
        <v>9.5048989333825322E-3</v>
      </c>
      <c r="EX35" s="96">
        <f t="shared" si="27"/>
        <v>0.1251741453787806</v>
      </c>
      <c r="EY35" s="96">
        <f t="shared" si="28"/>
        <v>4.1700712603318486E-2</v>
      </c>
      <c r="EZ35" s="96">
        <f t="shared" si="29"/>
        <v>1.929678039536523E-2</v>
      </c>
      <c r="FA35" s="96">
        <f t="shared" si="30"/>
        <v>7.9356640843613515E-3</v>
      </c>
      <c r="FB35" s="96">
        <f t="shared" si="31"/>
        <v>5.4708596241264673E-2</v>
      </c>
      <c r="FC35" s="96">
        <f t="shared" si="32"/>
        <v>9.5446670142680226E-2</v>
      </c>
      <c r="FD35" s="96">
        <f t="shared" si="33"/>
        <v>1.403383917669632E-2</v>
      </c>
      <c r="FE35" s="96">
        <f t="shared" si="34"/>
        <v>0</v>
      </c>
      <c r="FF35" s="96">
        <f t="shared" si="35"/>
        <v>5.6612825204254189E-2</v>
      </c>
      <c r="FG35" s="96">
        <f t="shared" si="36"/>
        <v>5.1302046417436749E-2</v>
      </c>
      <c r="FH35" s="96">
        <f t="shared" si="37"/>
        <v>9.8890137312131025E-4</v>
      </c>
      <c r="FI35" s="96">
        <f t="shared" si="38"/>
        <v>8.2541416825805409E-4</v>
      </c>
      <c r="FJ35" s="96">
        <f t="shared" si="39"/>
        <v>9.9742543577146917E-4</v>
      </c>
      <c r="FK35" s="96">
        <f t="shared" si="40"/>
        <v>1.0576334587839814E-3</v>
      </c>
      <c r="FL35" s="96">
        <f t="shared" si="41"/>
        <v>1.8869501091179593E-3</v>
      </c>
      <c r="FM35" s="96">
        <f t="shared" si="42"/>
        <v>2.9673305594023107E-3</v>
      </c>
      <c r="FN35" s="96">
        <f t="shared" si="43"/>
        <v>8.5094005668807948E-5</v>
      </c>
      <c r="FO35" s="96">
        <f t="shared" si="44"/>
        <v>1.4584548380178726E-3</v>
      </c>
      <c r="FP35" s="96">
        <f t="shared" si="45"/>
        <v>1.8588104393995589E-3</v>
      </c>
      <c r="FQ35" s="96">
        <f t="shared" si="46"/>
        <v>7.5527975542270885E-4</v>
      </c>
      <c r="FR35" s="96">
        <f t="shared" si="47"/>
        <v>8.4951871867199318E-4</v>
      </c>
      <c r="FS35" s="96">
        <f t="shared" si="48"/>
        <v>1.5204685275008901E-3</v>
      </c>
      <c r="FT35" s="96">
        <f t="shared" si="49"/>
        <v>2.4693722958273271E-3</v>
      </c>
      <c r="FU35" s="96">
        <f t="shared" si="50"/>
        <v>3.4106880215183143E-3</v>
      </c>
      <c r="FV35" s="96">
        <f t="shared" si="51"/>
        <v>1.4336836408331592E-3</v>
      </c>
      <c r="FW35" s="96">
        <f t="shared" si="52"/>
        <v>2.2952066283124365E-3</v>
      </c>
      <c r="FX35" s="96">
        <f t="shared" si="53"/>
        <v>4.920755487804046E-3</v>
      </c>
      <c r="FY35" s="96">
        <f t="shared" si="54"/>
        <v>7.8081563438229737E-3</v>
      </c>
      <c r="FZ35" s="96">
        <f t="shared" si="55"/>
        <v>6.2576493166540282E-4</v>
      </c>
      <c r="GA35" s="96">
        <f t="shared" si="56"/>
        <v>1.2630532983928368E-3</v>
      </c>
      <c r="GB35" s="96">
        <f t="shared" si="57"/>
        <v>1.4607206568636412E-3</v>
      </c>
      <c r="GC35" s="96">
        <f t="shared" si="58"/>
        <v>2.7726996035847208E-3</v>
      </c>
      <c r="GD35" s="96">
        <f t="shared" si="59"/>
        <v>1.7346550829475803E-2</v>
      </c>
      <c r="GE35" s="96">
        <f t="shared" si="60"/>
        <v>2.4831282554200825E-3</v>
      </c>
      <c r="GF35" s="96">
        <f t="shared" si="61"/>
        <v>9.0687389573541454E-3</v>
      </c>
      <c r="GG35" s="96">
        <f t="shared" si="62"/>
        <v>2.0190161695968316E-2</v>
      </c>
      <c r="GH35" s="96">
        <f t="shared" si="63"/>
        <v>4.1275229717364556E-4</v>
      </c>
      <c r="GI35" s="96">
        <f t="shared" si="64"/>
        <v>2.4975820759858052E-3</v>
      </c>
      <c r="GJ35" s="96">
        <f t="shared" si="65"/>
        <v>3.1723906268548936E-2</v>
      </c>
      <c r="GK35" s="96">
        <f t="shared" si="66"/>
        <v>8.820947031407695E-3</v>
      </c>
      <c r="GL35" s="96">
        <f t="shared" si="67"/>
        <v>9.8138662725788528E-3</v>
      </c>
      <c r="GM35" s="96">
        <f t="shared" si="68"/>
        <v>3.5025631987311381E-3</v>
      </c>
      <c r="GN35" s="96">
        <f t="shared" si="69"/>
        <v>2.1331605865651561E-2</v>
      </c>
      <c r="GO35" s="96">
        <f t="shared" si="70"/>
        <v>1.4694335885475985E-2</v>
      </c>
      <c r="GP35" s="96">
        <f t="shared" si="71"/>
        <v>5.1393978009993853E-3</v>
      </c>
      <c r="GQ35" s="96">
        <f t="shared" si="72"/>
        <v>0</v>
      </c>
      <c r="GR35" s="96">
        <f t="shared" si="73"/>
        <v>1.2885233635377894E-2</v>
      </c>
      <c r="GS35" s="96">
        <f t="shared" si="74"/>
        <v>1.5972109102905332E-2</v>
      </c>
      <c r="GU35" s="96">
        <f t="shared" si="115"/>
        <v>4.8173345393055173E-3</v>
      </c>
      <c r="GV35" s="96">
        <f t="shared" si="75"/>
        <v>2.8278173439463764E-3</v>
      </c>
      <c r="GW35" s="96">
        <f t="shared" si="76"/>
        <v>2.1696659867634022E-3</v>
      </c>
      <c r="GX35" s="96">
        <f t="shared" si="77"/>
        <v>3.4380428488708743E-3</v>
      </c>
      <c r="GY35" s="96">
        <f t="shared" si="78"/>
        <v>5.093593017708304E-3</v>
      </c>
      <c r="GZ35" s="96">
        <f t="shared" si="79"/>
        <v>8.9558370421088662E-3</v>
      </c>
      <c r="HA35" s="96">
        <f t="shared" si="80"/>
        <v>2.3257381690710531E-3</v>
      </c>
      <c r="HB35" s="96">
        <f t="shared" si="81"/>
        <v>3.5110818520956771E-3</v>
      </c>
      <c r="HC35" s="96">
        <f t="shared" si="82"/>
        <v>2.1147739950226189E-3</v>
      </c>
      <c r="HD35" s="96">
        <f t="shared" si="83"/>
        <v>1.5117112450839271E-3</v>
      </c>
      <c r="HE35" s="96">
        <f t="shared" si="84"/>
        <v>1.7820773930753565E-3</v>
      </c>
      <c r="HF35" s="96">
        <f t="shared" si="85"/>
        <v>3.7745638497957068E-3</v>
      </c>
      <c r="HG35" s="96">
        <f t="shared" si="86"/>
        <v>4.3646818288463757E-3</v>
      </c>
      <c r="HH35" s="96">
        <f t="shared" si="87"/>
        <v>6.697131832008498E-3</v>
      </c>
      <c r="HI35" s="96">
        <f t="shared" si="88"/>
        <v>4.609363355837331E-3</v>
      </c>
      <c r="HJ35" s="96">
        <f t="shared" si="89"/>
        <v>4.6940092706683097E-3</v>
      </c>
      <c r="HK35" s="96">
        <f t="shared" si="90"/>
        <v>8.0247805700782663E-3</v>
      </c>
      <c r="HL35" s="96">
        <f t="shared" si="91"/>
        <v>1.2977875761163136E-2</v>
      </c>
      <c r="HM35" s="96">
        <f t="shared" si="92"/>
        <v>1.5120291926836765E-3</v>
      </c>
      <c r="HN35" s="96">
        <f t="shared" si="93"/>
        <v>3.0016016755990884E-3</v>
      </c>
      <c r="HO35" s="96">
        <f t="shared" si="94"/>
        <v>6.6066062467948876E-3</v>
      </c>
      <c r="HP35" s="96">
        <f t="shared" si="95"/>
        <v>4.0568999599478028E-3</v>
      </c>
      <c r="HQ35" s="96">
        <f t="shared" si="96"/>
        <v>3.6565712272316434E-2</v>
      </c>
      <c r="HR35" s="96">
        <f t="shared" si="97"/>
        <v>4.9608338033567297E-3</v>
      </c>
      <c r="HS35" s="96">
        <f t="shared" si="98"/>
        <v>1.8323076851069896E-2</v>
      </c>
      <c r="HT35" s="96">
        <f t="shared" si="99"/>
        <v>3.2047489346408123E-2</v>
      </c>
      <c r="HU35" s="96">
        <f t="shared" si="100"/>
        <v>2.3476573702328972E-3</v>
      </c>
      <c r="HV35" s="96">
        <f t="shared" si="101"/>
        <v>9.5048989333825322E-3</v>
      </c>
      <c r="HW35" s="96">
        <f t="shared" si="102"/>
        <v>0.1251741453787806</v>
      </c>
      <c r="HX35" s="96">
        <f t="shared" si="103"/>
        <v>4.1700712603318486E-2</v>
      </c>
      <c r="HY35" s="96">
        <f t="shared" si="104"/>
        <v>1.929678039536523E-2</v>
      </c>
      <c r="HZ35" s="96">
        <f t="shared" si="105"/>
        <v>7.9356640843613515E-3</v>
      </c>
      <c r="IA35" s="96">
        <f t="shared" si="106"/>
        <v>5.4708596241264673E-2</v>
      </c>
      <c r="IB35" s="96">
        <f t="shared" si="107"/>
        <v>9.5446670142680226E-2</v>
      </c>
      <c r="IC35" s="96">
        <f t="shared" si="108"/>
        <v>1.403383917669632E-2</v>
      </c>
      <c r="ID35" s="96">
        <f t="shared" si="109"/>
        <v>0</v>
      </c>
      <c r="IE35" s="96">
        <f t="shared" si="110"/>
        <v>5.6612825204254189E-2</v>
      </c>
      <c r="IF35" s="96">
        <f t="shared" si="111"/>
        <v>5.1302046417436749E-2</v>
      </c>
      <c r="IG35" s="1">
        <v>0</v>
      </c>
      <c r="IH35" s="1">
        <v>0</v>
      </c>
      <c r="II35" s="1">
        <v>0</v>
      </c>
      <c r="IJ35" s="1">
        <v>0</v>
      </c>
      <c r="IK35" s="1">
        <v>0</v>
      </c>
      <c r="IL35" s="1">
        <v>0</v>
      </c>
      <c r="IM35" s="1">
        <v>0</v>
      </c>
      <c r="IN35" s="1">
        <v>0</v>
      </c>
      <c r="IO35" s="1">
        <v>0</v>
      </c>
      <c r="IP35" s="1">
        <v>0</v>
      </c>
      <c r="IQ35" s="1">
        <v>0</v>
      </c>
      <c r="IR35" s="1">
        <v>0</v>
      </c>
      <c r="IS35" s="1">
        <v>0</v>
      </c>
      <c r="IT35" s="1">
        <v>0</v>
      </c>
      <c r="IU35" s="1">
        <v>0</v>
      </c>
      <c r="IV35" s="1">
        <v>0</v>
      </c>
      <c r="IW35" s="1">
        <v>0</v>
      </c>
      <c r="IX35" s="1">
        <v>0</v>
      </c>
      <c r="IY35" s="1">
        <v>0</v>
      </c>
      <c r="IZ35" s="1">
        <v>0</v>
      </c>
      <c r="JA35" s="1">
        <v>0</v>
      </c>
      <c r="JB35" s="1">
        <v>0</v>
      </c>
      <c r="JC35" s="1">
        <v>0</v>
      </c>
      <c r="JD35" s="1">
        <v>0</v>
      </c>
      <c r="JE35" s="1">
        <v>0</v>
      </c>
      <c r="JF35" s="1">
        <v>0</v>
      </c>
      <c r="JG35" s="1">
        <v>0</v>
      </c>
      <c r="JH35" s="1">
        <v>0</v>
      </c>
      <c r="JI35" s="1">
        <v>0</v>
      </c>
      <c r="JJ35" s="1">
        <v>0</v>
      </c>
      <c r="JK35" s="1">
        <v>0</v>
      </c>
      <c r="JL35" s="1">
        <v>0</v>
      </c>
      <c r="JM35" s="1">
        <v>0</v>
      </c>
      <c r="JN35" s="1">
        <v>0</v>
      </c>
      <c r="JO35" s="1">
        <v>0</v>
      </c>
      <c r="JP35" s="1">
        <v>0</v>
      </c>
      <c r="JQ35" s="1">
        <v>0</v>
      </c>
      <c r="JR35" s="1">
        <v>0</v>
      </c>
      <c r="JT35" s="25">
        <v>0</v>
      </c>
      <c r="JU35" s="25">
        <v>0</v>
      </c>
      <c r="JV35" s="25">
        <v>0</v>
      </c>
      <c r="JW35" s="25">
        <v>0</v>
      </c>
      <c r="JX35" s="25">
        <v>0</v>
      </c>
      <c r="JY35" s="25">
        <v>0</v>
      </c>
      <c r="JZ35" s="25">
        <v>0</v>
      </c>
      <c r="KA35" s="25">
        <v>0</v>
      </c>
      <c r="KB35" s="25">
        <v>0</v>
      </c>
      <c r="KC35" s="25">
        <v>0</v>
      </c>
      <c r="KD35" s="25">
        <v>0</v>
      </c>
      <c r="KE35" s="25">
        <v>0</v>
      </c>
      <c r="KF35" s="25">
        <v>0</v>
      </c>
      <c r="KG35" s="25">
        <v>0</v>
      </c>
      <c r="KH35" s="25">
        <v>0</v>
      </c>
      <c r="KI35" s="25">
        <v>0</v>
      </c>
      <c r="KJ35" s="25">
        <v>0</v>
      </c>
      <c r="KK35" s="25">
        <v>0</v>
      </c>
      <c r="KL35" s="25">
        <v>0</v>
      </c>
      <c r="KM35" s="25">
        <v>0</v>
      </c>
      <c r="KN35" s="25">
        <v>0</v>
      </c>
      <c r="KO35" s="25">
        <v>0</v>
      </c>
      <c r="KP35" s="25">
        <v>0</v>
      </c>
      <c r="KQ35" s="25">
        <v>0</v>
      </c>
      <c r="KR35" s="25">
        <v>0</v>
      </c>
      <c r="KS35" s="25">
        <v>0</v>
      </c>
      <c r="KT35" s="25">
        <v>0</v>
      </c>
      <c r="KU35" s="25">
        <v>0</v>
      </c>
      <c r="KV35" s="25">
        <v>1</v>
      </c>
      <c r="KW35" s="25">
        <v>0</v>
      </c>
      <c r="KX35" s="25">
        <v>0</v>
      </c>
      <c r="KY35" s="25">
        <v>0</v>
      </c>
      <c r="KZ35" s="25">
        <v>0</v>
      </c>
      <c r="LA35" s="25">
        <v>0</v>
      </c>
      <c r="LB35" s="25">
        <v>0</v>
      </c>
      <c r="LC35" s="25">
        <v>0</v>
      </c>
      <c r="LD35" s="25">
        <v>0</v>
      </c>
      <c r="LE35" s="25">
        <v>0</v>
      </c>
      <c r="LF35" s="25">
        <v>0</v>
      </c>
      <c r="LG35" s="25">
        <v>0</v>
      </c>
      <c r="LH35" s="25">
        <v>0</v>
      </c>
      <c r="LI35" s="25">
        <v>0</v>
      </c>
      <c r="LJ35" s="25">
        <v>0</v>
      </c>
      <c r="LK35" s="25">
        <v>0</v>
      </c>
      <c r="LL35" s="25">
        <v>0</v>
      </c>
      <c r="LM35" s="25">
        <v>0</v>
      </c>
      <c r="LN35" s="25">
        <v>0</v>
      </c>
      <c r="LO35" s="25">
        <v>0</v>
      </c>
      <c r="LP35" s="25">
        <v>0</v>
      </c>
      <c r="LQ35" s="25">
        <v>0</v>
      </c>
      <c r="LR35" s="25">
        <v>0</v>
      </c>
      <c r="LS35" s="25">
        <v>0</v>
      </c>
      <c r="LT35" s="25">
        <v>0</v>
      </c>
      <c r="LU35" s="25">
        <v>0</v>
      </c>
      <c r="LV35" s="25">
        <v>0</v>
      </c>
      <c r="LW35" s="25">
        <v>0</v>
      </c>
      <c r="LX35" s="25">
        <v>0</v>
      </c>
      <c r="LY35" s="25">
        <v>0</v>
      </c>
      <c r="LZ35" s="25">
        <v>0</v>
      </c>
      <c r="MA35" s="25">
        <v>0</v>
      </c>
      <c r="MB35" s="25">
        <v>0</v>
      </c>
      <c r="MC35" s="25">
        <v>0</v>
      </c>
      <c r="MD35" s="25">
        <v>0</v>
      </c>
      <c r="ME35" s="25">
        <v>0</v>
      </c>
      <c r="MF35" s="25">
        <v>0</v>
      </c>
      <c r="MG35" s="25">
        <v>0</v>
      </c>
      <c r="MH35" s="25">
        <v>0</v>
      </c>
      <c r="MI35" s="25">
        <v>0</v>
      </c>
      <c r="MJ35" s="25">
        <v>0</v>
      </c>
      <c r="MK35" s="25">
        <v>0</v>
      </c>
      <c r="ML35" s="25">
        <v>0</v>
      </c>
      <c r="MM35" s="25">
        <v>0</v>
      </c>
      <c r="MN35" s="25">
        <v>0</v>
      </c>
      <c r="MO35" s="25">
        <v>0</v>
      </c>
      <c r="MP35" s="25">
        <v>0</v>
      </c>
      <c r="MQ35" s="25">
        <v>0</v>
      </c>
      <c r="MS35" s="1">
        <f t="shared" si="116"/>
        <v>0</v>
      </c>
      <c r="MT35" s="1">
        <f t="shared" si="117"/>
        <v>0</v>
      </c>
      <c r="MU35" s="1">
        <f t="shared" si="118"/>
        <v>0</v>
      </c>
      <c r="MV35" s="1">
        <f t="shared" si="119"/>
        <v>0</v>
      </c>
      <c r="MW35" s="1">
        <f t="shared" si="120"/>
        <v>0</v>
      </c>
      <c r="MX35" s="1">
        <f t="shared" si="121"/>
        <v>0</v>
      </c>
      <c r="MY35" s="1">
        <f t="shared" si="122"/>
        <v>0</v>
      </c>
      <c r="MZ35" s="1">
        <f t="shared" si="123"/>
        <v>0</v>
      </c>
      <c r="NA35" s="1">
        <f t="shared" si="124"/>
        <v>0</v>
      </c>
      <c r="NB35" s="1">
        <f t="shared" si="125"/>
        <v>0</v>
      </c>
      <c r="NC35" s="1">
        <f t="shared" si="126"/>
        <v>0</v>
      </c>
      <c r="ND35" s="1">
        <f t="shared" si="127"/>
        <v>0</v>
      </c>
      <c r="NE35" s="1">
        <f t="shared" si="128"/>
        <v>0</v>
      </c>
      <c r="NF35" s="1">
        <f t="shared" si="129"/>
        <v>0</v>
      </c>
      <c r="NG35" s="1">
        <f t="shared" si="130"/>
        <v>0</v>
      </c>
      <c r="NH35" s="1">
        <f t="shared" si="131"/>
        <v>0</v>
      </c>
      <c r="NI35" s="1">
        <f t="shared" si="132"/>
        <v>0</v>
      </c>
      <c r="NJ35" s="1">
        <f t="shared" si="133"/>
        <v>0</v>
      </c>
      <c r="NK35" s="1">
        <f t="shared" si="134"/>
        <v>0</v>
      </c>
      <c r="NL35" s="1">
        <f t="shared" si="135"/>
        <v>0</v>
      </c>
      <c r="NM35" s="1">
        <f t="shared" si="136"/>
        <v>0</v>
      </c>
      <c r="NN35" s="1">
        <f t="shared" si="137"/>
        <v>0</v>
      </c>
      <c r="NO35" s="1">
        <f t="shared" si="138"/>
        <v>0</v>
      </c>
      <c r="NP35" s="1">
        <f t="shared" si="139"/>
        <v>0</v>
      </c>
      <c r="NQ35" s="1">
        <f t="shared" si="140"/>
        <v>0</v>
      </c>
      <c r="NR35" s="1">
        <f t="shared" si="141"/>
        <v>0</v>
      </c>
      <c r="NS35" s="1">
        <f t="shared" si="142"/>
        <v>0</v>
      </c>
      <c r="NT35" s="1">
        <f t="shared" si="143"/>
        <v>0</v>
      </c>
      <c r="NU35" s="1">
        <f t="shared" si="144"/>
        <v>4.2253404472623157E-2</v>
      </c>
      <c r="NV35" s="1">
        <f t="shared" si="145"/>
        <v>0</v>
      </c>
      <c r="NW35" s="1">
        <f t="shared" si="146"/>
        <v>0</v>
      </c>
      <c r="NX35" s="1">
        <f t="shared" si="147"/>
        <v>0</v>
      </c>
      <c r="NY35" s="1">
        <f t="shared" si="148"/>
        <v>0</v>
      </c>
      <c r="NZ35" s="1">
        <f t="shared" si="149"/>
        <v>0</v>
      </c>
      <c r="OA35" s="1">
        <f t="shared" si="150"/>
        <v>0</v>
      </c>
      <c r="OB35" s="1">
        <f t="shared" si="151"/>
        <v>0</v>
      </c>
      <c r="OC35" s="1">
        <f t="shared" si="152"/>
        <v>0</v>
      </c>
      <c r="OD35" s="1">
        <f t="shared" si="153"/>
        <v>0</v>
      </c>
      <c r="OE35" s="1">
        <f t="shared" si="154"/>
        <v>0</v>
      </c>
      <c r="OF35" s="1">
        <f t="shared" si="155"/>
        <v>0</v>
      </c>
      <c r="OG35" s="1">
        <f t="shared" si="156"/>
        <v>0</v>
      </c>
      <c r="OH35" s="1">
        <f t="shared" si="157"/>
        <v>0</v>
      </c>
      <c r="OI35" s="1">
        <f t="shared" si="158"/>
        <v>0</v>
      </c>
      <c r="OJ35" s="1">
        <f t="shared" si="159"/>
        <v>0</v>
      </c>
      <c r="OK35" s="1">
        <f t="shared" si="160"/>
        <v>0</v>
      </c>
      <c r="OL35" s="1">
        <f t="shared" si="161"/>
        <v>0</v>
      </c>
      <c r="OM35" s="1">
        <f t="shared" si="162"/>
        <v>0</v>
      </c>
      <c r="ON35" s="1">
        <f t="shared" si="163"/>
        <v>0</v>
      </c>
      <c r="OO35" s="1">
        <f t="shared" si="164"/>
        <v>0</v>
      </c>
      <c r="OP35" s="1">
        <f t="shared" si="165"/>
        <v>0</v>
      </c>
      <c r="OQ35" s="1">
        <f t="shared" si="166"/>
        <v>0</v>
      </c>
      <c r="OR35" s="1">
        <f t="shared" si="167"/>
        <v>0</v>
      </c>
      <c r="OS35" s="1">
        <f t="shared" si="168"/>
        <v>0</v>
      </c>
      <c r="OT35" s="1">
        <f t="shared" si="169"/>
        <v>0</v>
      </c>
      <c r="OU35" s="1">
        <f t="shared" si="170"/>
        <v>0</v>
      </c>
      <c r="OV35" s="1">
        <f t="shared" si="171"/>
        <v>0</v>
      </c>
      <c r="OW35" s="1">
        <f t="shared" si="172"/>
        <v>0</v>
      </c>
      <c r="OX35" s="1">
        <f t="shared" si="173"/>
        <v>0</v>
      </c>
      <c r="OY35" s="1">
        <f t="shared" si="174"/>
        <v>0</v>
      </c>
      <c r="OZ35" s="1">
        <f t="shared" si="175"/>
        <v>0</v>
      </c>
      <c r="PA35" s="1">
        <f t="shared" si="176"/>
        <v>0</v>
      </c>
      <c r="PB35" s="1">
        <f t="shared" si="177"/>
        <v>0</v>
      </c>
      <c r="PC35" s="1">
        <f t="shared" si="178"/>
        <v>0</v>
      </c>
      <c r="PD35" s="1">
        <f t="shared" si="179"/>
        <v>0</v>
      </c>
      <c r="PE35" s="1">
        <f t="shared" si="180"/>
        <v>0</v>
      </c>
      <c r="PF35" s="1">
        <f t="shared" si="181"/>
        <v>0</v>
      </c>
      <c r="PG35" s="1">
        <f t="shared" si="182"/>
        <v>0</v>
      </c>
      <c r="PH35" s="1">
        <f t="shared" si="183"/>
        <v>0</v>
      </c>
      <c r="PI35" s="1">
        <f t="shared" si="184"/>
        <v>0</v>
      </c>
      <c r="PJ35" s="1">
        <f t="shared" si="185"/>
        <v>0</v>
      </c>
      <c r="PK35" s="1">
        <f t="shared" si="186"/>
        <v>0</v>
      </c>
      <c r="PL35" s="1">
        <f t="shared" si="187"/>
        <v>0</v>
      </c>
      <c r="PM35" s="1">
        <f t="shared" si="188"/>
        <v>0</v>
      </c>
      <c r="PN35" s="1">
        <f t="shared" si="189"/>
        <v>0</v>
      </c>
      <c r="PO35" s="1">
        <f t="shared" si="190"/>
        <v>0</v>
      </c>
      <c r="PP35" s="1">
        <f t="shared" si="191"/>
        <v>0</v>
      </c>
      <c r="PR35" s="96">
        <v>1.6864752073061106E-2</v>
      </c>
      <c r="PS35" s="96">
        <v>2.904132990797989E-2</v>
      </c>
      <c r="PT35" s="96">
        <v>1.8099755977645449E-2</v>
      </c>
      <c r="PU35" s="96">
        <v>2.14186650778267E-2</v>
      </c>
      <c r="PV35" s="96">
        <v>2.1033516008373804E-2</v>
      </c>
      <c r="PW35" s="96">
        <v>2.8255362620306586E-2</v>
      </c>
      <c r="PX35" s="96">
        <v>1.3914016123444041E-2</v>
      </c>
      <c r="PY35" s="96">
        <v>1.8232943434235708E-2</v>
      </c>
      <c r="PZ35" s="96">
        <v>1.8885595127373159E-2</v>
      </c>
      <c r="QA35" s="96">
        <v>1.0893870182561835E-2</v>
      </c>
      <c r="QB35" s="96">
        <v>9.7864395367244558E-3</v>
      </c>
      <c r="QC35" s="96">
        <v>1.7664554876269258E-2</v>
      </c>
      <c r="QD35" s="96">
        <v>1.9627038672496332E-2</v>
      </c>
      <c r="QE35" s="96">
        <v>2.1267929112197458E-2</v>
      </c>
      <c r="QF35" s="96">
        <v>1.8860754457269546E-2</v>
      </c>
      <c r="QG35" s="96">
        <v>1.7762273298525439E-2</v>
      </c>
      <c r="QH35" s="96">
        <v>2.1039138770189002E-2</v>
      </c>
      <c r="QI35" s="96">
        <v>2.7232075534123882E-2</v>
      </c>
      <c r="QJ35" s="96">
        <v>1.5863289188013687E-2</v>
      </c>
      <c r="QK35" s="96">
        <v>2.0439985574846234E-2</v>
      </c>
      <c r="QL35" s="96">
        <v>2.9570612421387699E-2</v>
      </c>
      <c r="QM35" s="96">
        <v>1.6204743841399867E-2</v>
      </c>
      <c r="QN35" s="96">
        <v>7.3729079430295816E-2</v>
      </c>
      <c r="QO35" s="96">
        <v>1.9457952690314875E-2</v>
      </c>
      <c r="QP35" s="96">
        <v>4.091011361240221E-2</v>
      </c>
      <c r="QQ35" s="96">
        <v>5.7535543356371566E-2</v>
      </c>
      <c r="QR35" s="96">
        <v>1.2627459788964795E-2</v>
      </c>
      <c r="QS35" s="96">
        <v>3.4604657408801948E-2</v>
      </c>
      <c r="QT35" s="96">
        <v>1.1697977105097297</v>
      </c>
      <c r="QU35" s="96">
        <v>6.5603307225273189E-2</v>
      </c>
      <c r="QV35" s="96">
        <v>3.9397092371380067E-2</v>
      </c>
      <c r="QW35" s="96">
        <v>2.4360548119206755E-2</v>
      </c>
      <c r="QX35" s="96">
        <v>8.7755048016943477E-2</v>
      </c>
      <c r="QY35" s="96">
        <v>0.13724211047642842</v>
      </c>
      <c r="QZ35" s="96">
        <v>3.3013937305743569E-2</v>
      </c>
      <c r="RA35" s="96">
        <v>1.7579591127363941E-2</v>
      </c>
      <c r="RB35" s="96">
        <v>8.4053445769967511E-2</v>
      </c>
      <c r="RC35" s="96">
        <v>7.7918421671819837E-2</v>
      </c>
      <c r="RD35" s="96">
        <v>9.4942176229052266E-3</v>
      </c>
      <c r="RE35" s="96">
        <v>1.6656932486884535E-2</v>
      </c>
      <c r="RF35" s="96">
        <v>1.2938917321040534E-2</v>
      </c>
      <c r="RG35" s="96">
        <v>1.2864622719555796E-2</v>
      </c>
      <c r="RH35" s="96">
        <v>1.4007702082600347E-2</v>
      </c>
      <c r="RI35" s="96">
        <v>1.5662363302644845E-2</v>
      </c>
      <c r="RJ35" s="96">
        <v>2.6676867478770765E-3</v>
      </c>
      <c r="RK35" s="96">
        <v>1.2969478579413E-2</v>
      </c>
      <c r="RL35" s="96">
        <v>1.2106426057728952E-2</v>
      </c>
      <c r="RM35" s="96">
        <v>8.3104151669260804E-3</v>
      </c>
      <c r="RN35" s="96">
        <v>8.7673389924940517E-3</v>
      </c>
      <c r="RO35" s="96">
        <v>1.1533471231265248E-2</v>
      </c>
      <c r="RP35" s="96">
        <v>1.3213741931120977E-2</v>
      </c>
      <c r="RQ35" s="96">
        <v>1.4432108749212308E-2</v>
      </c>
      <c r="RR35" s="96">
        <v>1.2212809187730959E-2</v>
      </c>
      <c r="RS35" s="96">
        <v>1.3382119635092364E-2</v>
      </c>
      <c r="RT35" s="96">
        <v>1.6145484722592147E-2</v>
      </c>
      <c r="RU35" s="96">
        <v>2.0042779852473807E-2</v>
      </c>
      <c r="RV35" s="96">
        <v>1.1798841085001014E-2</v>
      </c>
      <c r="RW35" s="96">
        <v>1.6660053587849145E-2</v>
      </c>
      <c r="RX35" s="96">
        <v>1.4382266002709422E-2</v>
      </c>
      <c r="RY35" s="96">
        <v>1.1680059901216082E-2</v>
      </c>
      <c r="RZ35" s="96">
        <v>3.4090032433893865E-2</v>
      </c>
      <c r="SA35" s="96">
        <v>1.3924874971576805E-2</v>
      </c>
      <c r="SB35" s="96">
        <v>2.655327424627452E-2</v>
      </c>
      <c r="SC35" s="96">
        <v>4.1869922672823849E-2</v>
      </c>
      <c r="SD35" s="96">
        <v>6.5007765157098505E-3</v>
      </c>
      <c r="SE35" s="96">
        <v>1.5181252287942862E-2</v>
      </c>
      <c r="SF35" s="96">
        <v>5.8995934905768294E-2</v>
      </c>
      <c r="SG35" s="96">
        <v>1.7802913820526629E-2</v>
      </c>
      <c r="SH35" s="96">
        <v>2.0132240047205791E-2</v>
      </c>
      <c r="SI35" s="96">
        <v>1.5697170944257547E-2</v>
      </c>
      <c r="SJ35" s="96">
        <v>4.2884584217733696E-2</v>
      </c>
      <c r="SK35" s="96">
        <v>3.0768126327302796E-2</v>
      </c>
      <c r="SL35" s="96">
        <v>1.892685799674634E-2</v>
      </c>
      <c r="SM35" s="96">
        <v>1.5417528226180274E-2</v>
      </c>
      <c r="SN35" s="96">
        <v>2.8237176906617763E-2</v>
      </c>
      <c r="SO35" s="96">
        <v>2.8397120960398006E-2</v>
      </c>
      <c r="SR35" s="96">
        <v>7.0147504904703901E-3</v>
      </c>
      <c r="SS35" s="96">
        <v>2.832655866977552E-4</v>
      </c>
      <c r="ST35" s="96">
        <v>8.1668879785915197E-3</v>
      </c>
      <c r="SU35" s="96">
        <v>1.5468904968911532E-3</v>
      </c>
      <c r="SV35" s="96">
        <v>5.1081266542058797E-3</v>
      </c>
      <c r="SW35" s="96">
        <v>5.3966014224356516E-3</v>
      </c>
      <c r="SX35" s="96">
        <v>1.5282166907345459E-3</v>
      </c>
      <c r="SY35" s="96">
        <v>5.4147754766249176E-3</v>
      </c>
      <c r="SZ35" s="96">
        <v>1.239982538219318E-2</v>
      </c>
      <c r="TA35" s="96">
        <v>8.0253240279504912E-3</v>
      </c>
      <c r="TB35" s="96">
        <v>8.9104744129238779E-4</v>
      </c>
      <c r="TC35" s="96">
        <v>6.4565561346426161E-3</v>
      </c>
      <c r="TD35" s="96">
        <v>8.9496942076368619E-3</v>
      </c>
      <c r="TE35" s="96">
        <v>6.9718954759587356E-3</v>
      </c>
      <c r="TF35" s="96">
        <v>5.9934117286439973E-3</v>
      </c>
      <c r="TG35" s="96">
        <v>2.001137695379341E-3</v>
      </c>
      <c r="TH35" s="96">
        <v>5.8484392157289464E-3</v>
      </c>
      <c r="TI35" s="96">
        <v>6.7076628035766996E-3</v>
      </c>
      <c r="TJ35" s="96">
        <v>8.5892823281125772E-3</v>
      </c>
      <c r="TK35" s="96">
        <v>1.194465007738859E-2</v>
      </c>
      <c r="TL35" s="96">
        <v>2.9570612421387699E-2</v>
      </c>
      <c r="TM35" s="96">
        <v>1.6204220192562069E-2</v>
      </c>
      <c r="TN35" s="96">
        <v>7.3692602374338126E-2</v>
      </c>
      <c r="TO35" s="96">
        <v>1.9455233496978672E-2</v>
      </c>
      <c r="TP35" s="96">
        <v>4.0312342040931246E-2</v>
      </c>
      <c r="TQ35" s="96">
        <v>5.4909569846333287E-2</v>
      </c>
      <c r="TR35" s="96">
        <v>1.2627119240988119E-2</v>
      </c>
      <c r="TS35" s="96">
        <v>3.1499519725552816E-2</v>
      </c>
      <c r="TT35" s="96">
        <v>1.1203697746964136</v>
      </c>
      <c r="TU35" s="96">
        <v>6.5603307225273189E-2</v>
      </c>
      <c r="TV35" s="96">
        <v>3.8441793332140935E-2</v>
      </c>
      <c r="TW35" s="96">
        <v>2.4358037853489993E-2</v>
      </c>
      <c r="TX35" s="96">
        <v>8.3657793071259659E-2</v>
      </c>
      <c r="TY35" s="96">
        <v>0.13183592974694139</v>
      </c>
      <c r="TZ35" s="96">
        <v>3.22040903178323E-2</v>
      </c>
      <c r="UA35" s="96">
        <v>1.7579591127363941E-2</v>
      </c>
      <c r="UB35" s="96">
        <v>8.3269382545816659E-2</v>
      </c>
      <c r="UC35" s="96">
        <v>7.7918421671819837E-2</v>
      </c>
      <c r="UD35" s="96">
        <v>7.7363554132255253E-3</v>
      </c>
      <c r="UE35" s="96">
        <v>6.0417361163924484E-4</v>
      </c>
      <c r="UF35" s="96">
        <v>1.0601388864093496E-2</v>
      </c>
      <c r="UG35" s="96">
        <v>4.72657458246558E-3</v>
      </c>
      <c r="UH35" s="96">
        <v>1.1355315302248798E-2</v>
      </c>
      <c r="UI35" s="96">
        <v>1.150917169318412E-2</v>
      </c>
      <c r="UJ35" s="96">
        <v>2.1792628406281525E-3</v>
      </c>
      <c r="UK35" s="96">
        <v>1.1128706790100269E-2</v>
      </c>
      <c r="UL35" s="96">
        <v>1.0594187285015658E-2</v>
      </c>
      <c r="UM35" s="96">
        <v>7.9588083049308492E-3</v>
      </c>
      <c r="UN35" s="96">
        <v>5.5742169983583299E-3</v>
      </c>
      <c r="UO35" s="96">
        <v>1.0336890793574985E-2</v>
      </c>
      <c r="UP35" s="96">
        <v>1.0780111875552809E-2</v>
      </c>
      <c r="UQ35" s="96">
        <v>1.1986149671064801E-2</v>
      </c>
      <c r="UR35" s="96">
        <v>8.2337378037888945E-3</v>
      </c>
      <c r="US35" s="96">
        <v>8.1779998611316487E-3</v>
      </c>
      <c r="UT35" s="96">
        <v>1.0786030333915545E-2</v>
      </c>
      <c r="UU35" s="96">
        <v>7.0138296731181802E-3</v>
      </c>
      <c r="UV35" s="96">
        <v>1.0506849793151135E-2</v>
      </c>
      <c r="UW35" s="96">
        <v>1.1556576777065487E-2</v>
      </c>
      <c r="UX35" s="96">
        <v>1.4382266002709422E-2</v>
      </c>
      <c r="UY35" s="96">
        <v>1.1679145513044895E-2</v>
      </c>
      <c r="UZ35" s="96">
        <v>3.4079202258452221E-2</v>
      </c>
      <c r="VA35" s="96">
        <v>1.3924054997660884E-2</v>
      </c>
      <c r="VB35" s="96">
        <v>2.6523828021695877E-2</v>
      </c>
      <c r="VC35" s="96">
        <v>4.0000806169511696E-2</v>
      </c>
      <c r="VD35" s="96">
        <v>6.500636332720194E-3</v>
      </c>
      <c r="VE35" s="96">
        <v>1.406933495079447E-2</v>
      </c>
      <c r="VF35" s="96">
        <v>5.5037963859371632E-2</v>
      </c>
      <c r="VG35" s="96">
        <v>1.7802913820526629E-2</v>
      </c>
      <c r="VH35" s="96">
        <v>1.9115507956509806E-2</v>
      </c>
      <c r="VI35" s="96">
        <v>1.5696436708311667E-2</v>
      </c>
      <c r="VJ35" s="96">
        <v>4.1740517315097307E-2</v>
      </c>
      <c r="VK35" s="96">
        <v>2.8847253508887831E-2</v>
      </c>
      <c r="VL35" s="96">
        <v>1.8486463460607332E-2</v>
      </c>
      <c r="VM35" s="96">
        <v>1.5417528226180274E-2</v>
      </c>
      <c r="VN35" s="96">
        <v>2.7928057134176325E-2</v>
      </c>
      <c r="VO35" s="96">
        <v>2.8397120960398006E-2</v>
      </c>
    </row>
    <row r="36" spans="1:587">
      <c r="A36" s="17"/>
      <c r="B36" s="17"/>
      <c r="C36" s="17" t="s">
        <v>158</v>
      </c>
      <c r="D36" s="17" t="s">
        <v>25</v>
      </c>
      <c r="E36" s="95">
        <v>0</v>
      </c>
      <c r="F36" s="95">
        <v>0</v>
      </c>
      <c r="G36" s="95">
        <v>0</v>
      </c>
      <c r="H36" s="95">
        <v>0</v>
      </c>
      <c r="I36" s="95">
        <v>0</v>
      </c>
      <c r="J36" s="95">
        <v>0</v>
      </c>
      <c r="K36" s="95">
        <v>0</v>
      </c>
      <c r="L36" s="95">
        <v>0</v>
      </c>
      <c r="M36" s="95">
        <v>0</v>
      </c>
      <c r="N36" s="95">
        <v>0</v>
      </c>
      <c r="O36" s="95">
        <v>0</v>
      </c>
      <c r="P36" s="95">
        <v>0</v>
      </c>
      <c r="Q36" s="95">
        <v>0</v>
      </c>
      <c r="R36" s="95">
        <v>0</v>
      </c>
      <c r="S36" s="95">
        <v>0</v>
      </c>
      <c r="T36" s="95">
        <v>0</v>
      </c>
      <c r="U36" s="95">
        <v>0</v>
      </c>
      <c r="V36" s="95">
        <v>0</v>
      </c>
      <c r="W36" s="95">
        <v>0</v>
      </c>
      <c r="X36" s="95">
        <v>0</v>
      </c>
      <c r="Y36" s="95">
        <v>0</v>
      </c>
      <c r="Z36" s="95">
        <v>0</v>
      </c>
      <c r="AA36" s="95">
        <v>0</v>
      </c>
      <c r="AB36" s="95">
        <v>0</v>
      </c>
      <c r="AC36" s="95">
        <v>0</v>
      </c>
      <c r="AD36" s="95">
        <v>0</v>
      </c>
      <c r="AE36" s="95">
        <v>0</v>
      </c>
      <c r="AF36" s="95">
        <v>0</v>
      </c>
      <c r="AG36" s="95">
        <v>0</v>
      </c>
      <c r="AH36" s="95">
        <v>0</v>
      </c>
      <c r="AI36" s="95">
        <v>0</v>
      </c>
      <c r="AJ36" s="95">
        <v>0</v>
      </c>
      <c r="AK36" s="95">
        <v>0</v>
      </c>
      <c r="AL36" s="95">
        <v>0</v>
      </c>
      <c r="AM36" s="95">
        <v>0</v>
      </c>
      <c r="AN36" s="95">
        <v>0</v>
      </c>
      <c r="AO36" s="95">
        <v>148308</v>
      </c>
      <c r="AP36" s="95">
        <v>0</v>
      </c>
      <c r="AQ36" s="95">
        <v>0</v>
      </c>
      <c r="AR36" s="95">
        <v>0</v>
      </c>
      <c r="AS36" s="95">
        <v>0</v>
      </c>
      <c r="AT36" s="95">
        <v>0</v>
      </c>
      <c r="AU36" s="95">
        <v>0</v>
      </c>
      <c r="AV36" s="95">
        <v>0</v>
      </c>
      <c r="AW36" s="95">
        <v>0</v>
      </c>
      <c r="AX36" s="95">
        <v>0</v>
      </c>
      <c r="AY36" s="95">
        <v>0</v>
      </c>
      <c r="AZ36" s="95">
        <v>0</v>
      </c>
      <c r="BA36" s="95">
        <v>0</v>
      </c>
      <c r="BB36" s="95">
        <v>0</v>
      </c>
      <c r="BC36" s="95">
        <v>0</v>
      </c>
      <c r="BD36" s="95">
        <v>0</v>
      </c>
      <c r="BE36" s="95">
        <v>0</v>
      </c>
      <c r="BF36" s="95">
        <v>0</v>
      </c>
      <c r="BG36" s="95">
        <v>0</v>
      </c>
      <c r="BH36" s="95">
        <v>0</v>
      </c>
      <c r="BI36" s="95">
        <v>0</v>
      </c>
      <c r="BJ36" s="95">
        <v>0</v>
      </c>
      <c r="BK36" s="95">
        <v>0</v>
      </c>
      <c r="BL36" s="95">
        <v>0</v>
      </c>
      <c r="BM36" s="95">
        <v>0</v>
      </c>
      <c r="BN36" s="95">
        <v>0</v>
      </c>
      <c r="BO36" s="95">
        <v>0</v>
      </c>
      <c r="BP36" s="95">
        <v>0</v>
      </c>
      <c r="BQ36" s="95">
        <v>0</v>
      </c>
      <c r="BR36" s="95">
        <v>0</v>
      </c>
      <c r="BS36" s="95">
        <v>0</v>
      </c>
      <c r="BT36" s="95">
        <v>0</v>
      </c>
      <c r="BU36" s="95">
        <v>0</v>
      </c>
      <c r="BV36" s="95">
        <v>0</v>
      </c>
      <c r="BW36" s="95">
        <v>0</v>
      </c>
      <c r="BX36" s="95">
        <v>0</v>
      </c>
      <c r="BY36" s="95">
        <v>0</v>
      </c>
      <c r="BZ36" s="95">
        <v>0</v>
      </c>
      <c r="CA36" s="95">
        <v>0</v>
      </c>
      <c r="CB36" s="95">
        <v>0</v>
      </c>
      <c r="CC36" s="95">
        <v>148308</v>
      </c>
      <c r="CD36" s="95">
        <v>0</v>
      </c>
      <c r="CE36" s="95">
        <v>0</v>
      </c>
      <c r="CF36" s="95">
        <v>130791</v>
      </c>
      <c r="CG36" s="95">
        <v>0</v>
      </c>
      <c r="CH36" s="95">
        <v>6390811</v>
      </c>
      <c r="CI36" s="95">
        <v>0</v>
      </c>
      <c r="CJ36" s="95">
        <v>0</v>
      </c>
      <c r="CK36" s="95">
        <v>0</v>
      </c>
      <c r="CL36" s="95">
        <v>6521602</v>
      </c>
      <c r="CM36" s="95">
        <v>6669910</v>
      </c>
      <c r="CN36" s="95">
        <v>0</v>
      </c>
      <c r="CO36" s="95">
        <v>0</v>
      </c>
      <c r="CP36" s="95">
        <v>6521602</v>
      </c>
      <c r="CQ36" s="95">
        <v>6669910</v>
      </c>
      <c r="CR36" s="95">
        <v>0</v>
      </c>
      <c r="CS36" s="95">
        <v>0</v>
      </c>
      <c r="CT36" s="95">
        <v>0</v>
      </c>
      <c r="CU36" s="95">
        <v>0</v>
      </c>
      <c r="CV36" s="95">
        <v>0</v>
      </c>
      <c r="CW36" s="95">
        <v>0</v>
      </c>
      <c r="CX36" s="95">
        <v>0</v>
      </c>
      <c r="CY36" s="95">
        <v>0</v>
      </c>
      <c r="CZ36" s="95">
        <v>0</v>
      </c>
      <c r="DA36" s="95">
        <v>0</v>
      </c>
      <c r="DB36" s="95">
        <v>0</v>
      </c>
      <c r="DC36" s="95">
        <v>0</v>
      </c>
      <c r="DD36" s="95">
        <v>0</v>
      </c>
      <c r="DE36" s="95">
        <v>0</v>
      </c>
      <c r="DF36" s="95">
        <v>0</v>
      </c>
      <c r="DG36" s="95">
        <v>0</v>
      </c>
      <c r="DH36" s="95">
        <v>0</v>
      </c>
      <c r="DI36" s="95">
        <v>0</v>
      </c>
      <c r="DJ36" s="95">
        <v>0</v>
      </c>
      <c r="DK36" s="95">
        <v>0</v>
      </c>
      <c r="DL36" s="95">
        <v>0</v>
      </c>
      <c r="DM36" s="95">
        <v>0</v>
      </c>
      <c r="DN36" s="95">
        <v>6521602</v>
      </c>
      <c r="DO36" s="95">
        <v>6669910</v>
      </c>
      <c r="DP36" s="95">
        <v>0</v>
      </c>
      <c r="DQ36" s="95">
        <v>6521602</v>
      </c>
      <c r="DR36" s="95">
        <v>6669910</v>
      </c>
      <c r="DS36" s="95">
        <v>0</v>
      </c>
      <c r="DT36" s="95">
        <v>6669910</v>
      </c>
      <c r="DV36" s="96">
        <f t="shared" si="114"/>
        <v>0</v>
      </c>
      <c r="DW36" s="96">
        <f t="shared" si="0"/>
        <v>0</v>
      </c>
      <c r="DX36" s="96">
        <f t="shared" si="1"/>
        <v>0</v>
      </c>
      <c r="DY36" s="96">
        <f t="shared" si="2"/>
        <v>0</v>
      </c>
      <c r="DZ36" s="96">
        <f t="shared" si="3"/>
        <v>0</v>
      </c>
      <c r="EA36" s="96">
        <f t="shared" si="4"/>
        <v>0</v>
      </c>
      <c r="EB36" s="96">
        <f t="shared" si="5"/>
        <v>0</v>
      </c>
      <c r="EC36" s="96">
        <f t="shared" si="6"/>
        <v>0</v>
      </c>
      <c r="ED36" s="96">
        <f t="shared" si="7"/>
        <v>0</v>
      </c>
      <c r="EE36" s="96">
        <f t="shared" si="8"/>
        <v>0</v>
      </c>
      <c r="EF36" s="96">
        <f t="shared" si="9"/>
        <v>0</v>
      </c>
      <c r="EG36" s="96">
        <f t="shared" si="10"/>
        <v>0</v>
      </c>
      <c r="EH36" s="96">
        <f t="shared" si="11"/>
        <v>0</v>
      </c>
      <c r="EI36" s="96">
        <f t="shared" si="12"/>
        <v>0</v>
      </c>
      <c r="EJ36" s="96">
        <f t="shared" si="13"/>
        <v>0</v>
      </c>
      <c r="EK36" s="96">
        <f t="shared" si="14"/>
        <v>0</v>
      </c>
      <c r="EL36" s="96">
        <f t="shared" si="15"/>
        <v>0</v>
      </c>
      <c r="EM36" s="96">
        <f t="shared" si="16"/>
        <v>0</v>
      </c>
      <c r="EN36" s="96">
        <f t="shared" si="17"/>
        <v>0</v>
      </c>
      <c r="EO36" s="96">
        <f t="shared" si="18"/>
        <v>0</v>
      </c>
      <c r="EP36" s="96">
        <f t="shared" si="19"/>
        <v>0</v>
      </c>
      <c r="EQ36" s="96">
        <f t="shared" si="20"/>
        <v>0</v>
      </c>
      <c r="ER36" s="96">
        <f t="shared" si="21"/>
        <v>0</v>
      </c>
      <c r="ES36" s="96">
        <f t="shared" si="22"/>
        <v>0</v>
      </c>
      <c r="ET36" s="96">
        <f t="shared" si="23"/>
        <v>0</v>
      </c>
      <c r="EU36" s="96">
        <f t="shared" si="24"/>
        <v>0</v>
      </c>
      <c r="EV36" s="96">
        <f t="shared" si="25"/>
        <v>0</v>
      </c>
      <c r="EW36" s="96">
        <f t="shared" si="26"/>
        <v>0</v>
      </c>
      <c r="EX36" s="96">
        <f t="shared" si="27"/>
        <v>0</v>
      </c>
      <c r="EY36" s="96">
        <f t="shared" si="28"/>
        <v>0</v>
      </c>
      <c r="EZ36" s="96">
        <f t="shared" si="29"/>
        <v>0</v>
      </c>
      <c r="FA36" s="96">
        <f t="shared" si="30"/>
        <v>0</v>
      </c>
      <c r="FB36" s="96">
        <f t="shared" si="31"/>
        <v>0</v>
      </c>
      <c r="FC36" s="96">
        <f t="shared" si="32"/>
        <v>0</v>
      </c>
      <c r="FD36" s="96">
        <f t="shared" si="33"/>
        <v>0</v>
      </c>
      <c r="FE36" s="96">
        <f t="shared" si="34"/>
        <v>0</v>
      </c>
      <c r="FF36" s="96">
        <f t="shared" si="35"/>
        <v>0.19763516890032556</v>
      </c>
      <c r="FG36" s="96">
        <f t="shared" si="36"/>
        <v>0</v>
      </c>
      <c r="FH36" s="96">
        <f t="shared" si="37"/>
        <v>0</v>
      </c>
      <c r="FI36" s="96">
        <f t="shared" si="38"/>
        <v>0</v>
      </c>
      <c r="FJ36" s="96">
        <f t="shared" si="39"/>
        <v>0</v>
      </c>
      <c r="FK36" s="96">
        <f t="shared" si="40"/>
        <v>0</v>
      </c>
      <c r="FL36" s="96">
        <f t="shared" si="41"/>
        <v>0</v>
      </c>
      <c r="FM36" s="96">
        <f t="shared" si="42"/>
        <v>0</v>
      </c>
      <c r="FN36" s="96">
        <f t="shared" si="43"/>
        <v>0</v>
      </c>
      <c r="FO36" s="96">
        <f t="shared" si="44"/>
        <v>0</v>
      </c>
      <c r="FP36" s="96">
        <f t="shared" si="45"/>
        <v>0</v>
      </c>
      <c r="FQ36" s="96">
        <f t="shared" si="46"/>
        <v>0</v>
      </c>
      <c r="FR36" s="96">
        <f t="shared" si="47"/>
        <v>0</v>
      </c>
      <c r="FS36" s="96">
        <f t="shared" si="48"/>
        <v>0</v>
      </c>
      <c r="FT36" s="96">
        <f t="shared" si="49"/>
        <v>0</v>
      </c>
      <c r="FU36" s="96">
        <f t="shared" si="50"/>
        <v>0</v>
      </c>
      <c r="FV36" s="96">
        <f t="shared" si="51"/>
        <v>0</v>
      </c>
      <c r="FW36" s="96">
        <f t="shared" si="52"/>
        <v>0</v>
      </c>
      <c r="FX36" s="96">
        <f t="shared" si="53"/>
        <v>0</v>
      </c>
      <c r="FY36" s="96">
        <f t="shared" si="54"/>
        <v>0</v>
      </c>
      <c r="FZ36" s="96">
        <f t="shared" si="55"/>
        <v>0</v>
      </c>
      <c r="GA36" s="96">
        <f t="shared" si="56"/>
        <v>0</v>
      </c>
      <c r="GB36" s="96">
        <f t="shared" si="57"/>
        <v>0</v>
      </c>
      <c r="GC36" s="96">
        <f t="shared" si="58"/>
        <v>0</v>
      </c>
      <c r="GD36" s="96">
        <f t="shared" si="59"/>
        <v>0</v>
      </c>
      <c r="GE36" s="96">
        <f t="shared" si="60"/>
        <v>0</v>
      </c>
      <c r="GF36" s="96">
        <f t="shared" si="61"/>
        <v>0</v>
      </c>
      <c r="GG36" s="96">
        <f t="shared" si="62"/>
        <v>0</v>
      </c>
      <c r="GH36" s="96">
        <f t="shared" si="63"/>
        <v>0</v>
      </c>
      <c r="GI36" s="96">
        <f t="shared" si="64"/>
        <v>0</v>
      </c>
      <c r="GJ36" s="96">
        <f t="shared" si="65"/>
        <v>0</v>
      </c>
      <c r="GK36" s="96">
        <f t="shared" si="66"/>
        <v>0</v>
      </c>
      <c r="GL36" s="96">
        <f t="shared" si="67"/>
        <v>0</v>
      </c>
      <c r="GM36" s="96">
        <f t="shared" si="68"/>
        <v>0</v>
      </c>
      <c r="GN36" s="96">
        <f t="shared" si="69"/>
        <v>0</v>
      </c>
      <c r="GO36" s="96">
        <f t="shared" si="70"/>
        <v>0</v>
      </c>
      <c r="GP36" s="96">
        <f t="shared" si="71"/>
        <v>0</v>
      </c>
      <c r="GQ36" s="96">
        <f t="shared" si="72"/>
        <v>0</v>
      </c>
      <c r="GR36" s="96">
        <f t="shared" si="73"/>
        <v>0</v>
      </c>
      <c r="GS36" s="96">
        <f t="shared" si="74"/>
        <v>0</v>
      </c>
      <c r="GU36" s="96">
        <f t="shared" si="115"/>
        <v>0</v>
      </c>
      <c r="GV36" s="96">
        <f t="shared" si="75"/>
        <v>0</v>
      </c>
      <c r="GW36" s="96">
        <f t="shared" si="76"/>
        <v>0</v>
      </c>
      <c r="GX36" s="96">
        <f t="shared" si="77"/>
        <v>0</v>
      </c>
      <c r="GY36" s="96">
        <f t="shared" si="78"/>
        <v>0</v>
      </c>
      <c r="GZ36" s="96">
        <f t="shared" si="79"/>
        <v>0</v>
      </c>
      <c r="HA36" s="96">
        <f t="shared" si="80"/>
        <v>0</v>
      </c>
      <c r="HB36" s="96">
        <f t="shared" si="81"/>
        <v>0</v>
      </c>
      <c r="HC36" s="96">
        <f t="shared" si="82"/>
        <v>0</v>
      </c>
      <c r="HD36" s="96">
        <f t="shared" si="83"/>
        <v>0</v>
      </c>
      <c r="HE36" s="96">
        <f t="shared" si="84"/>
        <v>0</v>
      </c>
      <c r="HF36" s="96">
        <f t="shared" si="85"/>
        <v>0</v>
      </c>
      <c r="HG36" s="96">
        <f t="shared" si="86"/>
        <v>0</v>
      </c>
      <c r="HH36" s="96">
        <f t="shared" si="87"/>
        <v>0</v>
      </c>
      <c r="HI36" s="96">
        <f t="shared" si="88"/>
        <v>0</v>
      </c>
      <c r="HJ36" s="96">
        <f t="shared" si="89"/>
        <v>0</v>
      </c>
      <c r="HK36" s="96">
        <f t="shared" si="90"/>
        <v>0</v>
      </c>
      <c r="HL36" s="96">
        <f t="shared" si="91"/>
        <v>0</v>
      </c>
      <c r="HM36" s="96">
        <f t="shared" si="92"/>
        <v>0</v>
      </c>
      <c r="HN36" s="96">
        <f t="shared" si="93"/>
        <v>0</v>
      </c>
      <c r="HO36" s="96">
        <f t="shared" si="94"/>
        <v>0</v>
      </c>
      <c r="HP36" s="96">
        <f t="shared" si="95"/>
        <v>0</v>
      </c>
      <c r="HQ36" s="96">
        <f t="shared" si="96"/>
        <v>0</v>
      </c>
      <c r="HR36" s="96">
        <f t="shared" si="97"/>
        <v>0</v>
      </c>
      <c r="HS36" s="96">
        <f t="shared" si="98"/>
        <v>0</v>
      </c>
      <c r="HT36" s="96">
        <f t="shared" si="99"/>
        <v>0</v>
      </c>
      <c r="HU36" s="96">
        <f t="shared" si="100"/>
        <v>0</v>
      </c>
      <c r="HV36" s="96">
        <f t="shared" si="101"/>
        <v>0</v>
      </c>
      <c r="HW36" s="96">
        <f t="shared" si="102"/>
        <v>0</v>
      </c>
      <c r="HX36" s="96">
        <f t="shared" si="103"/>
        <v>0</v>
      </c>
      <c r="HY36" s="96">
        <f t="shared" si="104"/>
        <v>0</v>
      </c>
      <c r="HZ36" s="96">
        <f t="shared" si="105"/>
        <v>0</v>
      </c>
      <c r="IA36" s="96">
        <f t="shared" si="106"/>
        <v>0</v>
      </c>
      <c r="IB36" s="96">
        <f t="shared" si="107"/>
        <v>0</v>
      </c>
      <c r="IC36" s="96">
        <f t="shared" si="108"/>
        <v>0</v>
      </c>
      <c r="ID36" s="96">
        <f t="shared" si="109"/>
        <v>0</v>
      </c>
      <c r="IE36" s="96">
        <f t="shared" si="110"/>
        <v>0.19763516890032556</v>
      </c>
      <c r="IF36" s="96">
        <f t="shared" si="111"/>
        <v>0</v>
      </c>
      <c r="IG36" s="1">
        <v>0</v>
      </c>
      <c r="IH36" s="1">
        <v>0</v>
      </c>
      <c r="II36" s="1">
        <v>0</v>
      </c>
      <c r="IJ36" s="1">
        <v>0</v>
      </c>
      <c r="IK36" s="1">
        <v>0</v>
      </c>
      <c r="IL36" s="1">
        <v>0</v>
      </c>
      <c r="IM36" s="1">
        <v>0</v>
      </c>
      <c r="IN36" s="1">
        <v>0</v>
      </c>
      <c r="IO36" s="1">
        <v>0</v>
      </c>
      <c r="IP36" s="1">
        <v>0</v>
      </c>
      <c r="IQ36" s="1">
        <v>0</v>
      </c>
      <c r="IR36" s="1">
        <v>0</v>
      </c>
      <c r="IS36" s="1">
        <v>0</v>
      </c>
      <c r="IT36" s="1">
        <v>0</v>
      </c>
      <c r="IU36" s="1">
        <v>0</v>
      </c>
      <c r="IV36" s="1">
        <v>0</v>
      </c>
      <c r="IW36" s="1">
        <v>0</v>
      </c>
      <c r="IX36" s="1">
        <v>0</v>
      </c>
      <c r="IY36" s="1">
        <v>0</v>
      </c>
      <c r="IZ36" s="1">
        <v>0</v>
      </c>
      <c r="JA36" s="1">
        <v>0</v>
      </c>
      <c r="JB36" s="1">
        <v>0</v>
      </c>
      <c r="JC36" s="1">
        <v>0</v>
      </c>
      <c r="JD36" s="1">
        <v>0</v>
      </c>
      <c r="JE36" s="1">
        <v>0</v>
      </c>
      <c r="JF36" s="1">
        <v>0</v>
      </c>
      <c r="JG36" s="1">
        <v>0</v>
      </c>
      <c r="JH36" s="1">
        <v>0</v>
      </c>
      <c r="JI36" s="1">
        <v>0</v>
      </c>
      <c r="JJ36" s="1">
        <v>0</v>
      </c>
      <c r="JK36" s="1">
        <v>0</v>
      </c>
      <c r="JL36" s="1">
        <v>0</v>
      </c>
      <c r="JM36" s="1">
        <v>0</v>
      </c>
      <c r="JN36" s="1">
        <v>0</v>
      </c>
      <c r="JO36" s="1">
        <v>0</v>
      </c>
      <c r="JP36" s="1">
        <v>0</v>
      </c>
      <c r="JQ36" s="1">
        <v>0</v>
      </c>
      <c r="JR36" s="1">
        <v>0</v>
      </c>
      <c r="JT36" s="25">
        <v>0</v>
      </c>
      <c r="JU36" s="25">
        <v>0</v>
      </c>
      <c r="JV36" s="25">
        <v>0</v>
      </c>
      <c r="JW36" s="25">
        <v>0</v>
      </c>
      <c r="JX36" s="25">
        <v>0</v>
      </c>
      <c r="JY36" s="25">
        <v>0</v>
      </c>
      <c r="JZ36" s="25">
        <v>0</v>
      </c>
      <c r="KA36" s="25">
        <v>0</v>
      </c>
      <c r="KB36" s="25">
        <v>0</v>
      </c>
      <c r="KC36" s="25">
        <v>0</v>
      </c>
      <c r="KD36" s="25">
        <v>0</v>
      </c>
      <c r="KE36" s="25">
        <v>0</v>
      </c>
      <c r="KF36" s="25">
        <v>0</v>
      </c>
      <c r="KG36" s="25">
        <v>0</v>
      </c>
      <c r="KH36" s="25">
        <v>0</v>
      </c>
      <c r="KI36" s="25">
        <v>0</v>
      </c>
      <c r="KJ36" s="25">
        <v>0</v>
      </c>
      <c r="KK36" s="25">
        <v>0</v>
      </c>
      <c r="KL36" s="25">
        <v>0</v>
      </c>
      <c r="KM36" s="25">
        <v>0</v>
      </c>
      <c r="KN36" s="25">
        <v>0</v>
      </c>
      <c r="KO36" s="25">
        <v>0</v>
      </c>
      <c r="KP36" s="25">
        <v>0</v>
      </c>
      <c r="KQ36" s="25">
        <v>0</v>
      </c>
      <c r="KR36" s="25">
        <v>0</v>
      </c>
      <c r="KS36" s="25">
        <v>0</v>
      </c>
      <c r="KT36" s="25">
        <v>0</v>
      </c>
      <c r="KU36" s="25">
        <v>0</v>
      </c>
      <c r="KV36" s="25">
        <v>0</v>
      </c>
      <c r="KW36" s="25">
        <v>1</v>
      </c>
      <c r="KX36" s="25">
        <v>0</v>
      </c>
      <c r="KY36" s="25">
        <v>0</v>
      </c>
      <c r="KZ36" s="25">
        <v>0</v>
      </c>
      <c r="LA36" s="25">
        <v>0</v>
      </c>
      <c r="LB36" s="25">
        <v>0</v>
      </c>
      <c r="LC36" s="25">
        <v>0</v>
      </c>
      <c r="LD36" s="25">
        <v>0</v>
      </c>
      <c r="LE36" s="25">
        <v>0</v>
      </c>
      <c r="LF36" s="25">
        <v>0</v>
      </c>
      <c r="LG36" s="25">
        <v>0</v>
      </c>
      <c r="LH36" s="25">
        <v>0</v>
      </c>
      <c r="LI36" s="25">
        <v>0</v>
      </c>
      <c r="LJ36" s="25">
        <v>0</v>
      </c>
      <c r="LK36" s="25">
        <v>0</v>
      </c>
      <c r="LL36" s="25">
        <v>0</v>
      </c>
      <c r="LM36" s="25">
        <v>0</v>
      </c>
      <c r="LN36" s="25">
        <v>0</v>
      </c>
      <c r="LO36" s="25">
        <v>0</v>
      </c>
      <c r="LP36" s="25">
        <v>0</v>
      </c>
      <c r="LQ36" s="25">
        <v>0</v>
      </c>
      <c r="LR36" s="25">
        <v>0</v>
      </c>
      <c r="LS36" s="25">
        <v>0</v>
      </c>
      <c r="LT36" s="25">
        <v>0</v>
      </c>
      <c r="LU36" s="25">
        <v>0</v>
      </c>
      <c r="LV36" s="25">
        <v>0</v>
      </c>
      <c r="LW36" s="25">
        <v>0</v>
      </c>
      <c r="LX36" s="25">
        <v>0</v>
      </c>
      <c r="LY36" s="25">
        <v>0</v>
      </c>
      <c r="LZ36" s="25">
        <v>0</v>
      </c>
      <c r="MA36" s="25">
        <v>0</v>
      </c>
      <c r="MB36" s="25">
        <v>0</v>
      </c>
      <c r="MC36" s="25">
        <v>0</v>
      </c>
      <c r="MD36" s="25">
        <v>0</v>
      </c>
      <c r="ME36" s="25">
        <v>0</v>
      </c>
      <c r="MF36" s="25">
        <v>0</v>
      </c>
      <c r="MG36" s="25">
        <v>0</v>
      </c>
      <c r="MH36" s="25">
        <v>0</v>
      </c>
      <c r="MI36" s="25">
        <v>0</v>
      </c>
      <c r="MJ36" s="25">
        <v>0</v>
      </c>
      <c r="MK36" s="25">
        <v>0</v>
      </c>
      <c r="ML36" s="25">
        <v>0</v>
      </c>
      <c r="MM36" s="25">
        <v>0</v>
      </c>
      <c r="MN36" s="25">
        <v>0</v>
      </c>
      <c r="MO36" s="25">
        <v>0</v>
      </c>
      <c r="MP36" s="25">
        <v>0</v>
      </c>
      <c r="MQ36" s="25">
        <v>0</v>
      </c>
      <c r="MS36" s="1">
        <f t="shared" si="116"/>
        <v>0</v>
      </c>
      <c r="MT36" s="1">
        <f t="shared" si="117"/>
        <v>0</v>
      </c>
      <c r="MU36" s="1">
        <f t="shared" si="118"/>
        <v>0</v>
      </c>
      <c r="MV36" s="1">
        <f t="shared" si="119"/>
        <v>0</v>
      </c>
      <c r="MW36" s="1">
        <f t="shared" si="120"/>
        <v>0</v>
      </c>
      <c r="MX36" s="1">
        <f t="shared" si="121"/>
        <v>0</v>
      </c>
      <c r="MY36" s="1">
        <f t="shared" si="122"/>
        <v>0</v>
      </c>
      <c r="MZ36" s="1">
        <f t="shared" si="123"/>
        <v>0</v>
      </c>
      <c r="NA36" s="1">
        <f t="shared" si="124"/>
        <v>0</v>
      </c>
      <c r="NB36" s="1">
        <f t="shared" si="125"/>
        <v>0</v>
      </c>
      <c r="NC36" s="1">
        <f t="shared" si="126"/>
        <v>0</v>
      </c>
      <c r="ND36" s="1">
        <f t="shared" si="127"/>
        <v>0</v>
      </c>
      <c r="NE36" s="1">
        <f t="shared" si="128"/>
        <v>0</v>
      </c>
      <c r="NF36" s="1">
        <f t="shared" si="129"/>
        <v>0</v>
      </c>
      <c r="NG36" s="1">
        <f t="shared" si="130"/>
        <v>0</v>
      </c>
      <c r="NH36" s="1">
        <f t="shared" si="131"/>
        <v>0</v>
      </c>
      <c r="NI36" s="1">
        <f t="shared" si="132"/>
        <v>0</v>
      </c>
      <c r="NJ36" s="1">
        <f t="shared" si="133"/>
        <v>0</v>
      </c>
      <c r="NK36" s="1">
        <f t="shared" si="134"/>
        <v>0</v>
      </c>
      <c r="NL36" s="1">
        <f t="shared" si="135"/>
        <v>0</v>
      </c>
      <c r="NM36" s="1">
        <f t="shared" si="136"/>
        <v>0</v>
      </c>
      <c r="NN36" s="1">
        <f t="shared" si="137"/>
        <v>0</v>
      </c>
      <c r="NO36" s="1">
        <f t="shared" si="138"/>
        <v>0</v>
      </c>
      <c r="NP36" s="1">
        <f t="shared" si="139"/>
        <v>0</v>
      </c>
      <c r="NQ36" s="1">
        <f t="shared" si="140"/>
        <v>0</v>
      </c>
      <c r="NR36" s="1">
        <f t="shared" si="141"/>
        <v>0</v>
      </c>
      <c r="NS36" s="1">
        <f t="shared" si="142"/>
        <v>0</v>
      </c>
      <c r="NT36" s="1">
        <f t="shared" si="143"/>
        <v>0</v>
      </c>
      <c r="NU36" s="1">
        <f t="shared" si="144"/>
        <v>0</v>
      </c>
      <c r="NV36" s="1">
        <f t="shared" si="145"/>
        <v>0</v>
      </c>
      <c r="NW36" s="1">
        <f t="shared" si="146"/>
        <v>0</v>
      </c>
      <c r="NX36" s="1">
        <f t="shared" si="147"/>
        <v>0</v>
      </c>
      <c r="NY36" s="1">
        <f t="shared" si="148"/>
        <v>0</v>
      </c>
      <c r="NZ36" s="1">
        <f t="shared" si="149"/>
        <v>0</v>
      </c>
      <c r="OA36" s="1">
        <f t="shared" si="150"/>
        <v>0</v>
      </c>
      <c r="OB36" s="1">
        <f t="shared" si="151"/>
        <v>0</v>
      </c>
      <c r="OC36" s="1">
        <f t="shared" si="152"/>
        <v>0</v>
      </c>
      <c r="OD36" s="1">
        <f t="shared" si="153"/>
        <v>0</v>
      </c>
      <c r="OE36" s="1">
        <f t="shared" si="154"/>
        <v>0</v>
      </c>
      <c r="OF36" s="1">
        <f t="shared" si="155"/>
        <v>0</v>
      </c>
      <c r="OG36" s="1">
        <f t="shared" si="156"/>
        <v>0</v>
      </c>
      <c r="OH36" s="1">
        <f t="shared" si="157"/>
        <v>0</v>
      </c>
      <c r="OI36" s="1">
        <f t="shared" si="158"/>
        <v>0</v>
      </c>
      <c r="OJ36" s="1">
        <f t="shared" si="159"/>
        <v>0</v>
      </c>
      <c r="OK36" s="1">
        <f t="shared" si="160"/>
        <v>0</v>
      </c>
      <c r="OL36" s="1">
        <f t="shared" si="161"/>
        <v>0</v>
      </c>
      <c r="OM36" s="1">
        <f t="shared" si="162"/>
        <v>0</v>
      </c>
      <c r="ON36" s="1">
        <f t="shared" si="163"/>
        <v>0</v>
      </c>
      <c r="OO36" s="1">
        <f t="shared" si="164"/>
        <v>0</v>
      </c>
      <c r="OP36" s="1">
        <f t="shared" si="165"/>
        <v>0</v>
      </c>
      <c r="OQ36" s="1">
        <f t="shared" si="166"/>
        <v>0</v>
      </c>
      <c r="OR36" s="1">
        <f t="shared" si="167"/>
        <v>0</v>
      </c>
      <c r="OS36" s="1">
        <f t="shared" si="168"/>
        <v>0</v>
      </c>
      <c r="OT36" s="1">
        <f t="shared" si="169"/>
        <v>0</v>
      </c>
      <c r="OU36" s="1">
        <f t="shared" si="170"/>
        <v>0</v>
      </c>
      <c r="OV36" s="1">
        <f t="shared" si="171"/>
        <v>0</v>
      </c>
      <c r="OW36" s="1">
        <f t="shared" si="172"/>
        <v>0</v>
      </c>
      <c r="OX36" s="1">
        <f t="shared" si="173"/>
        <v>0</v>
      </c>
      <c r="OY36" s="1">
        <f t="shared" si="174"/>
        <v>0</v>
      </c>
      <c r="OZ36" s="1">
        <f t="shared" si="175"/>
        <v>0</v>
      </c>
      <c r="PA36" s="1">
        <f t="shared" si="176"/>
        <v>0</v>
      </c>
      <c r="PB36" s="1">
        <f t="shared" si="177"/>
        <v>0</v>
      </c>
      <c r="PC36" s="1">
        <f t="shared" si="178"/>
        <v>0</v>
      </c>
      <c r="PD36" s="1">
        <f t="shared" si="179"/>
        <v>0</v>
      </c>
      <c r="PE36" s="1">
        <f t="shared" si="180"/>
        <v>0</v>
      </c>
      <c r="PF36" s="1">
        <f t="shared" si="181"/>
        <v>0</v>
      </c>
      <c r="PG36" s="1">
        <f t="shared" si="182"/>
        <v>0</v>
      </c>
      <c r="PH36" s="1">
        <f t="shared" si="183"/>
        <v>0</v>
      </c>
      <c r="PI36" s="1">
        <f t="shared" si="184"/>
        <v>0</v>
      </c>
      <c r="PJ36" s="1">
        <f t="shared" si="185"/>
        <v>0</v>
      </c>
      <c r="PK36" s="1">
        <f t="shared" si="186"/>
        <v>0</v>
      </c>
      <c r="PL36" s="1">
        <f t="shared" si="187"/>
        <v>0</v>
      </c>
      <c r="PM36" s="1">
        <f t="shared" si="188"/>
        <v>0</v>
      </c>
      <c r="PN36" s="1">
        <f t="shared" si="189"/>
        <v>0</v>
      </c>
      <c r="PO36" s="1">
        <f t="shared" si="190"/>
        <v>0</v>
      </c>
      <c r="PP36" s="1">
        <f t="shared" si="191"/>
        <v>0</v>
      </c>
      <c r="PR36" s="96">
        <v>8.8894800569868976E-4</v>
      </c>
      <c r="PS36" s="96">
        <v>4.3910955640538854E-3</v>
      </c>
      <c r="PT36" s="96">
        <v>1.0828024805931669E-3</v>
      </c>
      <c r="PU36" s="96">
        <v>5.3761388700733612E-4</v>
      </c>
      <c r="PV36" s="96">
        <v>6.8997724158988713E-4</v>
      </c>
      <c r="PW36" s="96">
        <v>4.443473493646204E-4</v>
      </c>
      <c r="PX36" s="96">
        <v>8.2081511641507693E-4</v>
      </c>
      <c r="PY36" s="96">
        <v>6.4943251851363548E-4</v>
      </c>
      <c r="PZ36" s="96">
        <v>2.3138009140256702E-3</v>
      </c>
      <c r="QA36" s="96">
        <v>9.7599523812812335E-4</v>
      </c>
      <c r="QB36" s="96">
        <v>9.9055292576837668E-4</v>
      </c>
      <c r="QC36" s="96">
        <v>9.7502141449230036E-4</v>
      </c>
      <c r="QD36" s="96">
        <v>2.0768633452113191E-3</v>
      </c>
      <c r="QE36" s="96">
        <v>1.4185676143111745E-3</v>
      </c>
      <c r="QF36" s="96">
        <v>6.726053248467496E-4</v>
      </c>
      <c r="QG36" s="96">
        <v>2.3301153807448138E-4</v>
      </c>
      <c r="QH36" s="96">
        <v>3.9663535325621378E-4</v>
      </c>
      <c r="QI36" s="96">
        <v>3.9425522300165635E-4</v>
      </c>
      <c r="QJ36" s="96">
        <v>4.6302216607339662E-4</v>
      </c>
      <c r="QK36" s="96">
        <v>4.5944604686213219E-4</v>
      </c>
      <c r="QL36" s="96">
        <v>3.3242939961592713E-3</v>
      </c>
      <c r="QM36" s="96">
        <v>7.2656550335902263E-4</v>
      </c>
      <c r="QN36" s="96">
        <v>2.4521129768970565E-3</v>
      </c>
      <c r="QO36" s="96">
        <v>2.6447985498022617E-3</v>
      </c>
      <c r="QP36" s="96">
        <v>1.2057344518963957E-3</v>
      </c>
      <c r="QQ36" s="96">
        <v>1.1670355006691726E-3</v>
      </c>
      <c r="QR36" s="96">
        <v>8.1904661966685464E-4</v>
      </c>
      <c r="QS36" s="96">
        <v>2.2534328061187803E-3</v>
      </c>
      <c r="QT36" s="96">
        <v>8.3830506236469437E-4</v>
      </c>
      <c r="QU36" s="96">
        <v>1.0005524553756344</v>
      </c>
      <c r="QV36" s="96">
        <v>2.0981480686628859E-3</v>
      </c>
      <c r="QW36" s="96">
        <v>9.9871006539920546E-4</v>
      </c>
      <c r="QX36" s="96">
        <v>1.1883611650050233E-3</v>
      </c>
      <c r="QY36" s="96">
        <v>1.0180632908000638E-3</v>
      </c>
      <c r="QZ36" s="96">
        <v>7.5028036423788636E-4</v>
      </c>
      <c r="RA36" s="96">
        <v>3.334336189700864E-4</v>
      </c>
      <c r="RB36" s="96">
        <v>0.19795738948964195</v>
      </c>
      <c r="RC36" s="96">
        <v>3.4851998443577052E-4</v>
      </c>
      <c r="RD36" s="96">
        <v>4.928723990067649E-5</v>
      </c>
      <c r="RE36" s="96">
        <v>7.0881285706419543E-5</v>
      </c>
      <c r="RF36" s="96">
        <v>7.7579795681899976E-5</v>
      </c>
      <c r="RG36" s="96">
        <v>6.699629153658145E-5</v>
      </c>
      <c r="RH36" s="96">
        <v>8.344116718461697E-5</v>
      </c>
      <c r="RI36" s="96">
        <v>6.8281328285607959E-5</v>
      </c>
      <c r="RJ36" s="96">
        <v>1.4366510535692307E-5</v>
      </c>
      <c r="RK36" s="96">
        <v>6.6979895138680732E-5</v>
      </c>
      <c r="RL36" s="96">
        <v>5.5694556481146617E-5</v>
      </c>
      <c r="RM36" s="96">
        <v>4.2694609374285815E-5</v>
      </c>
      <c r="RN36" s="96">
        <v>5.936242111781015E-5</v>
      </c>
      <c r="RO36" s="96">
        <v>5.9468961999047392E-5</v>
      </c>
      <c r="RP36" s="96">
        <v>6.6602879475868851E-5</v>
      </c>
      <c r="RQ36" s="96">
        <v>6.4084188983450855E-5</v>
      </c>
      <c r="RR36" s="96">
        <v>6.3672846493583897E-5</v>
      </c>
      <c r="RS36" s="96">
        <v>5.9648882821877514E-5</v>
      </c>
      <c r="RT36" s="96">
        <v>6.6485878935326225E-5</v>
      </c>
      <c r="RU36" s="96">
        <v>6.5251047716030768E-5</v>
      </c>
      <c r="RV36" s="96">
        <v>6.9686600219093716E-5</v>
      </c>
      <c r="RW36" s="96">
        <v>8.7633656273984015E-5</v>
      </c>
      <c r="RX36" s="96">
        <v>7.2822852842471965E-5</v>
      </c>
      <c r="RY36" s="96">
        <v>4.4359585814894864E-5</v>
      </c>
      <c r="RZ36" s="96">
        <v>7.0644661396119211E-5</v>
      </c>
      <c r="SA36" s="96">
        <v>4.9647881634332868E-5</v>
      </c>
      <c r="SB36" s="96">
        <v>7.0376165259471464E-5</v>
      </c>
      <c r="SC36" s="96">
        <v>9.5074220284539394E-5</v>
      </c>
      <c r="SD36" s="96">
        <v>3.7216591860593505E-5</v>
      </c>
      <c r="SE36" s="96">
        <v>6.1345033496043493E-5</v>
      </c>
      <c r="SF36" s="96">
        <v>1.0350764813544649E-4</v>
      </c>
      <c r="SG36" s="96">
        <v>4.1765947941667779E-5</v>
      </c>
      <c r="SH36" s="96">
        <v>4.4989211777167491E-5</v>
      </c>
      <c r="SI36" s="96">
        <v>6.3690238821761488E-5</v>
      </c>
      <c r="SJ36" s="96">
        <v>9.2798616818901878E-5</v>
      </c>
      <c r="SK36" s="96">
        <v>6.8791146866813157E-5</v>
      </c>
      <c r="SL36" s="96">
        <v>7.088378758197596E-5</v>
      </c>
      <c r="SM36" s="96">
        <v>1.2294053777992767E-4</v>
      </c>
      <c r="SN36" s="96">
        <v>5.7778404011212128E-5</v>
      </c>
      <c r="SO36" s="96">
        <v>6.4028936548365625E-5</v>
      </c>
      <c r="SR36" s="96">
        <v>3.6975037830163098E-4</v>
      </c>
      <c r="SS36" s="96">
        <v>4.283021008813559E-5</v>
      </c>
      <c r="ST36" s="96">
        <v>4.8857711523112978E-4</v>
      </c>
      <c r="SU36" s="96">
        <v>3.8827341003118476E-5</v>
      </c>
      <c r="SV36" s="96">
        <v>1.6756547679225821E-4</v>
      </c>
      <c r="SW36" s="96">
        <v>8.4867625656067494E-5</v>
      </c>
      <c r="SX36" s="96">
        <v>9.0152501605859225E-5</v>
      </c>
      <c r="SY36" s="96">
        <v>1.9286689983184264E-4</v>
      </c>
      <c r="SZ36" s="96">
        <v>1.519185766165895E-3</v>
      </c>
      <c r="TA36" s="96">
        <v>7.189986574516838E-4</v>
      </c>
      <c r="TB36" s="96">
        <v>9.0189046451312238E-5</v>
      </c>
      <c r="TC36" s="96">
        <v>3.5637923170118069E-4</v>
      </c>
      <c r="TD36" s="96">
        <v>9.4702477336724837E-4</v>
      </c>
      <c r="TE36" s="96">
        <v>4.6502436040590052E-4</v>
      </c>
      <c r="TF36" s="96">
        <v>2.1373485624967455E-4</v>
      </c>
      <c r="TG36" s="96">
        <v>2.6251604423735156E-5</v>
      </c>
      <c r="TH36" s="96">
        <v>1.1025630752599983E-4</v>
      </c>
      <c r="TI36" s="96">
        <v>9.7110890102013943E-5</v>
      </c>
      <c r="TJ36" s="96">
        <v>2.507063989972318E-4</v>
      </c>
      <c r="TK36" s="96">
        <v>2.6848953680090522E-4</v>
      </c>
      <c r="TL36" s="96">
        <v>3.3242939961592713E-3</v>
      </c>
      <c r="TM36" s="96">
        <v>7.2654202472923726E-4</v>
      </c>
      <c r="TN36" s="96">
        <v>2.4508998075076652E-3</v>
      </c>
      <c r="TO36" s="96">
        <v>2.6444289467558017E-3</v>
      </c>
      <c r="TP36" s="96">
        <v>1.1881164666491418E-3</v>
      </c>
      <c r="TQ36" s="96">
        <v>1.1137709596349542E-3</v>
      </c>
      <c r="TR36" s="96">
        <v>8.1902453092740969E-4</v>
      </c>
      <c r="TS36" s="96">
        <v>2.0512282577457783E-3</v>
      </c>
      <c r="TT36" s="96">
        <v>8.028838194931514E-4</v>
      </c>
      <c r="TU36" s="96">
        <v>1.0005524553756344</v>
      </c>
      <c r="TV36" s="96">
        <v>2.0472722625175786E-3</v>
      </c>
      <c r="TW36" s="96">
        <v>9.9860715196614593E-4</v>
      </c>
      <c r="TX36" s="96">
        <v>1.132876964715653E-3</v>
      </c>
      <c r="TY36" s="96">
        <v>9.7796019033756574E-4</v>
      </c>
      <c r="TZ36" s="96">
        <v>7.3187564360611501E-4</v>
      </c>
      <c r="UA36" s="96">
        <v>3.334336189700864E-4</v>
      </c>
      <c r="UB36" s="96">
        <v>0.19611081309261347</v>
      </c>
      <c r="UC36" s="96">
        <v>3.4851998443577052E-4</v>
      </c>
      <c r="UD36" s="96">
        <v>4.0161666853794417E-5</v>
      </c>
      <c r="UE36" s="96">
        <v>2.5709777245360297E-6</v>
      </c>
      <c r="UF36" s="96">
        <v>6.3564327803788945E-5</v>
      </c>
      <c r="UG36" s="96">
        <v>2.4615021800436745E-5</v>
      </c>
      <c r="UH36" s="96">
        <v>6.7641413058457215E-5</v>
      </c>
      <c r="UI36" s="96">
        <v>5.0175156551567526E-5</v>
      </c>
      <c r="UJ36" s="96">
        <v>1.173616152077903E-5</v>
      </c>
      <c r="UK36" s="96">
        <v>5.7473367897244878E-5</v>
      </c>
      <c r="UL36" s="96">
        <v>4.8737633989054849E-5</v>
      </c>
      <c r="UM36" s="96">
        <v>4.0888235405636362E-5</v>
      </c>
      <c r="UN36" s="96">
        <v>3.7742240506714078E-5</v>
      </c>
      <c r="UO36" s="96">
        <v>5.3299145891568411E-5</v>
      </c>
      <c r="UP36" s="96">
        <v>5.4336348910585729E-5</v>
      </c>
      <c r="UQ36" s="96">
        <v>5.3223177156724757E-5</v>
      </c>
      <c r="UR36" s="96">
        <v>4.2927512842479208E-5</v>
      </c>
      <c r="US36" s="96">
        <v>3.6452263821851974E-5</v>
      </c>
      <c r="UT36" s="96">
        <v>4.4416053112980325E-5</v>
      </c>
      <c r="UU36" s="96">
        <v>2.283414466662715E-5</v>
      </c>
      <c r="UV36" s="96">
        <v>6.2055810042917252E-5</v>
      </c>
      <c r="UW36" s="96">
        <v>6.0788824696452297E-5</v>
      </c>
      <c r="UX36" s="96">
        <v>7.2822852842471965E-5</v>
      </c>
      <c r="UY36" s="96">
        <v>4.4356113068959401E-5</v>
      </c>
      <c r="UZ36" s="96">
        <v>7.062221805939258E-5</v>
      </c>
      <c r="VA36" s="96">
        <v>4.9644958091535972E-5</v>
      </c>
      <c r="VB36" s="96">
        <v>7.029812168759427E-5</v>
      </c>
      <c r="VC36" s="96">
        <v>9.0830009098338452E-5</v>
      </c>
      <c r="VD36" s="96">
        <v>3.7215789320604749E-5</v>
      </c>
      <c r="VE36" s="96">
        <v>5.6851951831998346E-5</v>
      </c>
      <c r="VF36" s="96">
        <v>9.6563436215505303E-5</v>
      </c>
      <c r="VG36" s="96">
        <v>4.1765947941667779E-5</v>
      </c>
      <c r="VH36" s="96">
        <v>4.2717135980251261E-5</v>
      </c>
      <c r="VI36" s="96">
        <v>6.3687259707696241E-5</v>
      </c>
      <c r="VJ36" s="96">
        <v>9.0322952706737306E-5</v>
      </c>
      <c r="VK36" s="96">
        <v>6.4496473776928036E-5</v>
      </c>
      <c r="VL36" s="96">
        <v>6.923444711789541E-5</v>
      </c>
      <c r="VM36" s="96">
        <v>1.2294053777992767E-4</v>
      </c>
      <c r="VN36" s="96">
        <v>5.714588868721069E-5</v>
      </c>
      <c r="VO36" s="96">
        <v>6.4028936548365625E-5</v>
      </c>
    </row>
    <row r="37" spans="1:587">
      <c r="A37" s="17"/>
      <c r="B37" s="17"/>
      <c r="C37" s="17" t="s">
        <v>159</v>
      </c>
      <c r="D37" s="17" t="s">
        <v>26</v>
      </c>
      <c r="E37" s="95">
        <v>22</v>
      </c>
      <c r="F37" s="95">
        <v>0</v>
      </c>
      <c r="G37" s="95">
        <v>4</v>
      </c>
      <c r="H37" s="95">
        <v>1</v>
      </c>
      <c r="I37" s="95">
        <v>11</v>
      </c>
      <c r="J37" s="95">
        <v>96</v>
      </c>
      <c r="K37" s="95">
        <v>0</v>
      </c>
      <c r="L37" s="95">
        <v>8</v>
      </c>
      <c r="M37" s="95">
        <v>6</v>
      </c>
      <c r="N37" s="95">
        <v>5</v>
      </c>
      <c r="O37" s="95">
        <v>0</v>
      </c>
      <c r="P37" s="95">
        <v>28</v>
      </c>
      <c r="Q37" s="95">
        <v>0</v>
      </c>
      <c r="R37" s="95">
        <v>48</v>
      </c>
      <c r="S37" s="95">
        <v>46</v>
      </c>
      <c r="T37" s="95">
        <v>235</v>
      </c>
      <c r="U37" s="95">
        <v>353</v>
      </c>
      <c r="V37" s="95">
        <v>349</v>
      </c>
      <c r="W37" s="95">
        <v>170</v>
      </c>
      <c r="X37" s="95">
        <v>24</v>
      </c>
      <c r="Y37" s="95">
        <v>496</v>
      </c>
      <c r="Z37" s="95">
        <v>272</v>
      </c>
      <c r="AA37" s="95">
        <v>42</v>
      </c>
      <c r="AB37" s="95">
        <v>0</v>
      </c>
      <c r="AC37" s="95">
        <v>1944</v>
      </c>
      <c r="AD37" s="95">
        <v>1220</v>
      </c>
      <c r="AE37" s="95">
        <v>16</v>
      </c>
      <c r="AF37" s="95">
        <v>15031</v>
      </c>
      <c r="AG37" s="95">
        <v>49188</v>
      </c>
      <c r="AH37" s="95">
        <v>1463</v>
      </c>
      <c r="AI37" s="95">
        <v>5</v>
      </c>
      <c r="AJ37" s="95">
        <v>46</v>
      </c>
      <c r="AK37" s="95">
        <v>0</v>
      </c>
      <c r="AL37" s="95">
        <v>7540</v>
      </c>
      <c r="AM37" s="95">
        <v>1641</v>
      </c>
      <c r="AN37" s="95">
        <v>0</v>
      </c>
      <c r="AO37" s="95">
        <v>95</v>
      </c>
      <c r="AP37" s="95">
        <v>96814</v>
      </c>
      <c r="AQ37" s="95">
        <v>0</v>
      </c>
      <c r="AR37" s="95">
        <v>0</v>
      </c>
      <c r="AS37" s="95">
        <v>0</v>
      </c>
      <c r="AT37" s="95">
        <v>0</v>
      </c>
      <c r="AU37" s="95">
        <v>0</v>
      </c>
      <c r="AV37" s="95">
        <v>0</v>
      </c>
      <c r="AW37" s="95">
        <v>0</v>
      </c>
      <c r="AX37" s="95">
        <v>0</v>
      </c>
      <c r="AY37" s="95">
        <v>0</v>
      </c>
      <c r="AZ37" s="95">
        <v>0</v>
      </c>
      <c r="BA37" s="95">
        <v>0</v>
      </c>
      <c r="BB37" s="95">
        <v>0</v>
      </c>
      <c r="BC37" s="95">
        <v>0</v>
      </c>
      <c r="BD37" s="95">
        <v>0</v>
      </c>
      <c r="BE37" s="95">
        <v>0</v>
      </c>
      <c r="BF37" s="95">
        <v>0</v>
      </c>
      <c r="BG37" s="95">
        <v>0</v>
      </c>
      <c r="BH37" s="95">
        <v>0</v>
      </c>
      <c r="BI37" s="95">
        <v>0</v>
      </c>
      <c r="BJ37" s="95">
        <v>0</v>
      </c>
      <c r="BK37" s="95">
        <v>0</v>
      </c>
      <c r="BL37" s="95">
        <v>0</v>
      </c>
      <c r="BM37" s="95">
        <v>0</v>
      </c>
      <c r="BN37" s="95">
        <v>0</v>
      </c>
      <c r="BO37" s="95">
        <v>0</v>
      </c>
      <c r="BP37" s="95">
        <v>0</v>
      </c>
      <c r="BQ37" s="95">
        <v>0</v>
      </c>
      <c r="BR37" s="95">
        <v>0</v>
      </c>
      <c r="BS37" s="95">
        <v>0</v>
      </c>
      <c r="BT37" s="95">
        <v>0</v>
      </c>
      <c r="BU37" s="95">
        <v>0</v>
      </c>
      <c r="BV37" s="95">
        <v>0</v>
      </c>
      <c r="BW37" s="95">
        <v>0</v>
      </c>
      <c r="BX37" s="95">
        <v>0</v>
      </c>
      <c r="BY37" s="95">
        <v>0</v>
      </c>
      <c r="BZ37" s="95">
        <v>0</v>
      </c>
      <c r="CA37" s="95">
        <v>0</v>
      </c>
      <c r="CB37" s="95">
        <v>0</v>
      </c>
      <c r="CC37" s="95">
        <v>177219</v>
      </c>
      <c r="CD37" s="95">
        <v>0</v>
      </c>
      <c r="CE37" s="95">
        <v>0</v>
      </c>
      <c r="CF37" s="95">
        <v>1761477</v>
      </c>
      <c r="CG37" s="95">
        <v>387747</v>
      </c>
      <c r="CH37" s="95">
        <v>1559315</v>
      </c>
      <c r="CI37" s="95">
        <v>349992</v>
      </c>
      <c r="CJ37" s="95">
        <v>1071666</v>
      </c>
      <c r="CK37" s="95">
        <v>0</v>
      </c>
      <c r="CL37" s="95">
        <v>5130197</v>
      </c>
      <c r="CM37" s="95">
        <v>5307416</v>
      </c>
      <c r="CN37" s="95">
        <v>117430</v>
      </c>
      <c r="CO37" s="95">
        <v>117430</v>
      </c>
      <c r="CP37" s="95">
        <v>5247627</v>
      </c>
      <c r="CQ37" s="95">
        <v>5424846</v>
      </c>
      <c r="CR37" s="95">
        <v>-128694</v>
      </c>
      <c r="CS37" s="95">
        <v>0</v>
      </c>
      <c r="CT37" s="95">
        <v>0</v>
      </c>
      <c r="CU37" s="95">
        <v>-128694</v>
      </c>
      <c r="CV37" s="95">
        <v>0</v>
      </c>
      <c r="CW37" s="95">
        <v>0</v>
      </c>
      <c r="CX37" s="95">
        <v>0</v>
      </c>
      <c r="CY37" s="95">
        <v>19407</v>
      </c>
      <c r="CZ37" s="95">
        <v>7462</v>
      </c>
      <c r="DA37" s="95">
        <v>237840</v>
      </c>
      <c r="DB37" s="95">
        <v>1421297</v>
      </c>
      <c r="DC37" s="95">
        <v>0</v>
      </c>
      <c r="DD37" s="95">
        <v>1686006</v>
      </c>
      <c r="DE37" s="95">
        <v>1686006</v>
      </c>
      <c r="DF37" s="95">
        <v>59483</v>
      </c>
      <c r="DG37" s="95">
        <v>59483</v>
      </c>
      <c r="DH37" s="95">
        <v>1745489</v>
      </c>
      <c r="DI37" s="95">
        <v>1745489</v>
      </c>
      <c r="DJ37" s="95">
        <v>0</v>
      </c>
      <c r="DK37" s="95">
        <v>0</v>
      </c>
      <c r="DL37" s="95">
        <v>0</v>
      </c>
      <c r="DM37" s="95">
        <v>0</v>
      </c>
      <c r="DN37" s="95">
        <v>6816203</v>
      </c>
      <c r="DO37" s="95">
        <v>6993422</v>
      </c>
      <c r="DP37" s="95">
        <v>176913</v>
      </c>
      <c r="DQ37" s="95">
        <v>6993116</v>
      </c>
      <c r="DR37" s="95">
        <v>7170335</v>
      </c>
      <c r="DS37" s="95">
        <v>-128694</v>
      </c>
      <c r="DT37" s="95">
        <v>7041641</v>
      </c>
      <c r="DV37" s="96">
        <f t="shared" si="114"/>
        <v>2.1628848951983954E-4</v>
      </c>
      <c r="DW37" s="96">
        <f t="shared" si="0"/>
        <v>0</v>
      </c>
      <c r="DX37" s="96">
        <f t="shared" si="1"/>
        <v>3.4425481741585122E-6</v>
      </c>
      <c r="DY37" s="96">
        <f t="shared" si="2"/>
        <v>1.206330824165219E-5</v>
      </c>
      <c r="DZ37" s="96">
        <f t="shared" si="3"/>
        <v>3.8587825891729573E-5</v>
      </c>
      <c r="EA37" s="96">
        <f t="shared" si="4"/>
        <v>1.8780261163006798E-4</v>
      </c>
      <c r="EB37" s="96">
        <f t="shared" si="5"/>
        <v>0</v>
      </c>
      <c r="EC37" s="96">
        <f t="shared" si="6"/>
        <v>3.9898657410178145E-5</v>
      </c>
      <c r="ED37" s="96">
        <f t="shared" si="7"/>
        <v>3.6778678174306418E-5</v>
      </c>
      <c r="EE37" s="96">
        <f t="shared" si="8"/>
        <v>3.0113769822388986E-5</v>
      </c>
      <c r="EF37" s="96">
        <f t="shared" si="9"/>
        <v>0</v>
      </c>
      <c r="EG37" s="96">
        <f t="shared" si="10"/>
        <v>1.2106275806904901E-4</v>
      </c>
      <c r="EH37" s="96">
        <f t="shared" si="11"/>
        <v>0</v>
      </c>
      <c r="EI37" s="96">
        <f t="shared" si="12"/>
        <v>1.338311107145745E-4</v>
      </c>
      <c r="EJ37" s="96">
        <f t="shared" si="13"/>
        <v>8.4642999747911064E-5</v>
      </c>
      <c r="EK37" s="96">
        <f t="shared" si="14"/>
        <v>7.660362351437866E-4</v>
      </c>
      <c r="EL37" s="96">
        <f t="shared" si="15"/>
        <v>5.2594644285882438E-4</v>
      </c>
      <c r="EM37" s="96">
        <f t="shared" si="16"/>
        <v>6.1850042887422294E-4</v>
      </c>
      <c r="EN37" s="96">
        <f t="shared" si="17"/>
        <v>8.7668814036911665E-5</v>
      </c>
      <c r="EO37" s="96">
        <f t="shared" si="18"/>
        <v>1.8480872297172427E-5</v>
      </c>
      <c r="EP37" s="96">
        <f t="shared" si="19"/>
        <v>5.942938207820715E-5</v>
      </c>
      <c r="EQ37" s="96">
        <f t="shared" si="20"/>
        <v>1.9523651611921486E-4</v>
      </c>
      <c r="ER37" s="96">
        <f t="shared" si="21"/>
        <v>6.4341192150374563E-5</v>
      </c>
      <c r="ES37" s="96">
        <f t="shared" si="22"/>
        <v>0</v>
      </c>
      <c r="ET37" s="96">
        <f t="shared" si="23"/>
        <v>8.05204237113926E-5</v>
      </c>
      <c r="EU37" s="96">
        <f t="shared" si="24"/>
        <v>1.0940096871867612E-4</v>
      </c>
      <c r="EV37" s="96">
        <f t="shared" si="25"/>
        <v>1.081932079144143E-6</v>
      </c>
      <c r="EW37" s="96">
        <f t="shared" si="26"/>
        <v>1.9907773408719132E-3</v>
      </c>
      <c r="EX37" s="96">
        <f t="shared" si="27"/>
        <v>2.1823854500537744E-3</v>
      </c>
      <c r="EY37" s="96">
        <f t="shared" si="28"/>
        <v>2.1934328948966327E-4</v>
      </c>
      <c r="EZ37" s="96">
        <f t="shared" si="29"/>
        <v>7.100617597517397E-7</v>
      </c>
      <c r="FA37" s="96">
        <f t="shared" si="30"/>
        <v>6.3190788651264053E-6</v>
      </c>
      <c r="FB37" s="96">
        <f t="shared" si="31"/>
        <v>0</v>
      </c>
      <c r="FC37" s="96">
        <f t="shared" si="32"/>
        <v>2.9358310272718064E-4</v>
      </c>
      <c r="FD37" s="96">
        <f t="shared" si="33"/>
        <v>1.6356432682963296E-4</v>
      </c>
      <c r="FE37" s="96">
        <f t="shared" si="34"/>
        <v>0</v>
      </c>
      <c r="FF37" s="96">
        <f t="shared" si="35"/>
        <v>1.2659695394402816E-4</v>
      </c>
      <c r="FG37" s="96">
        <f t="shared" si="36"/>
        <v>3.1527834482223201E-3</v>
      </c>
      <c r="FH37" s="96">
        <f t="shared" si="37"/>
        <v>0</v>
      </c>
      <c r="FI37" s="96">
        <f t="shared" si="38"/>
        <v>0</v>
      </c>
      <c r="FJ37" s="96">
        <f t="shared" si="39"/>
        <v>0</v>
      </c>
      <c r="FK37" s="96">
        <f t="shared" si="40"/>
        <v>0</v>
      </c>
      <c r="FL37" s="96">
        <f t="shared" si="41"/>
        <v>0</v>
      </c>
      <c r="FM37" s="96">
        <f t="shared" si="42"/>
        <v>0</v>
      </c>
      <c r="FN37" s="96">
        <f t="shared" si="43"/>
        <v>0</v>
      </c>
      <c r="FO37" s="96">
        <f t="shared" si="44"/>
        <v>0</v>
      </c>
      <c r="FP37" s="96">
        <f t="shared" si="45"/>
        <v>0</v>
      </c>
      <c r="FQ37" s="96">
        <f t="shared" si="46"/>
        <v>0</v>
      </c>
      <c r="FR37" s="96">
        <f t="shared" si="47"/>
        <v>0</v>
      </c>
      <c r="FS37" s="96">
        <f t="shared" si="48"/>
        <v>0</v>
      </c>
      <c r="FT37" s="96">
        <f t="shared" si="49"/>
        <v>0</v>
      </c>
      <c r="FU37" s="96">
        <f t="shared" si="50"/>
        <v>0</v>
      </c>
      <c r="FV37" s="96">
        <f t="shared" si="51"/>
        <v>0</v>
      </c>
      <c r="FW37" s="96">
        <f t="shared" si="52"/>
        <v>0</v>
      </c>
      <c r="FX37" s="96">
        <f t="shared" si="53"/>
        <v>0</v>
      </c>
      <c r="FY37" s="96">
        <f t="shared" si="54"/>
        <v>0</v>
      </c>
      <c r="FZ37" s="96">
        <f t="shared" si="55"/>
        <v>0</v>
      </c>
      <c r="GA37" s="96">
        <f t="shared" si="56"/>
        <v>0</v>
      </c>
      <c r="GB37" s="96">
        <f t="shared" si="57"/>
        <v>0</v>
      </c>
      <c r="GC37" s="96">
        <f t="shared" si="58"/>
        <v>0</v>
      </c>
      <c r="GD37" s="96">
        <f t="shared" si="59"/>
        <v>0</v>
      </c>
      <c r="GE37" s="96">
        <f t="shared" si="60"/>
        <v>0</v>
      </c>
      <c r="GF37" s="96">
        <f t="shared" si="61"/>
        <v>0</v>
      </c>
      <c r="GG37" s="96">
        <f t="shared" si="62"/>
        <v>0</v>
      </c>
      <c r="GH37" s="96">
        <f t="shared" si="63"/>
        <v>0</v>
      </c>
      <c r="GI37" s="96">
        <f t="shared" si="64"/>
        <v>0</v>
      </c>
      <c r="GJ37" s="96">
        <f t="shared" si="65"/>
        <v>0</v>
      </c>
      <c r="GK37" s="96">
        <f t="shared" si="66"/>
        <v>0</v>
      </c>
      <c r="GL37" s="96">
        <f t="shared" si="67"/>
        <v>0</v>
      </c>
      <c r="GM37" s="96">
        <f t="shared" si="68"/>
        <v>0</v>
      </c>
      <c r="GN37" s="96">
        <f t="shared" si="69"/>
        <v>0</v>
      </c>
      <c r="GO37" s="96">
        <f t="shared" si="70"/>
        <v>0</v>
      </c>
      <c r="GP37" s="96">
        <f t="shared" si="71"/>
        <v>0</v>
      </c>
      <c r="GQ37" s="96">
        <f t="shared" si="72"/>
        <v>0</v>
      </c>
      <c r="GR37" s="96">
        <f t="shared" si="73"/>
        <v>0</v>
      </c>
      <c r="GS37" s="96">
        <f t="shared" si="74"/>
        <v>0</v>
      </c>
      <c r="GU37" s="96">
        <f t="shared" si="115"/>
        <v>2.1628848951983954E-4</v>
      </c>
      <c r="GV37" s="96">
        <f t="shared" si="75"/>
        <v>0</v>
      </c>
      <c r="GW37" s="96">
        <f t="shared" si="76"/>
        <v>3.4425481741585122E-6</v>
      </c>
      <c r="GX37" s="96">
        <f t="shared" si="77"/>
        <v>1.206330824165219E-5</v>
      </c>
      <c r="GY37" s="96">
        <f t="shared" si="78"/>
        <v>3.8587825891729573E-5</v>
      </c>
      <c r="GZ37" s="96">
        <f t="shared" si="79"/>
        <v>1.8780261163006798E-4</v>
      </c>
      <c r="HA37" s="96">
        <f t="shared" si="80"/>
        <v>0</v>
      </c>
      <c r="HB37" s="96">
        <f t="shared" si="81"/>
        <v>3.9898657410178145E-5</v>
      </c>
      <c r="HC37" s="96">
        <f t="shared" si="82"/>
        <v>3.6778678174306418E-5</v>
      </c>
      <c r="HD37" s="96">
        <f t="shared" si="83"/>
        <v>3.0113769822388986E-5</v>
      </c>
      <c r="HE37" s="96">
        <f t="shared" si="84"/>
        <v>0</v>
      </c>
      <c r="HF37" s="96">
        <f t="shared" si="85"/>
        <v>1.2106275806904901E-4</v>
      </c>
      <c r="HG37" s="96">
        <f t="shared" si="86"/>
        <v>0</v>
      </c>
      <c r="HH37" s="96">
        <f t="shared" si="87"/>
        <v>1.338311107145745E-4</v>
      </c>
      <c r="HI37" s="96">
        <f t="shared" si="88"/>
        <v>8.4642999747911064E-5</v>
      </c>
      <c r="HJ37" s="96">
        <f t="shared" si="89"/>
        <v>7.660362351437866E-4</v>
      </c>
      <c r="HK37" s="96">
        <f t="shared" si="90"/>
        <v>5.2594644285882438E-4</v>
      </c>
      <c r="HL37" s="96">
        <f t="shared" si="91"/>
        <v>6.1850042887422294E-4</v>
      </c>
      <c r="HM37" s="96">
        <f t="shared" si="92"/>
        <v>8.7668814036911665E-5</v>
      </c>
      <c r="HN37" s="96">
        <f t="shared" si="93"/>
        <v>1.8480872297172427E-5</v>
      </c>
      <c r="HO37" s="96">
        <f t="shared" si="94"/>
        <v>5.942938207820715E-5</v>
      </c>
      <c r="HP37" s="96">
        <f t="shared" si="95"/>
        <v>1.9523651611921486E-4</v>
      </c>
      <c r="HQ37" s="96">
        <f t="shared" si="96"/>
        <v>6.4341192150374563E-5</v>
      </c>
      <c r="HR37" s="96">
        <f t="shared" si="97"/>
        <v>0</v>
      </c>
      <c r="HS37" s="96">
        <f t="shared" si="98"/>
        <v>8.05204237113926E-5</v>
      </c>
      <c r="HT37" s="96">
        <f t="shared" si="99"/>
        <v>1.0940096871867612E-4</v>
      </c>
      <c r="HU37" s="96">
        <f t="shared" si="100"/>
        <v>1.081932079144143E-6</v>
      </c>
      <c r="HV37" s="96">
        <f t="shared" si="101"/>
        <v>1.9907773408719132E-3</v>
      </c>
      <c r="HW37" s="96">
        <f t="shared" si="102"/>
        <v>2.1823854500537744E-3</v>
      </c>
      <c r="HX37" s="96">
        <f t="shared" si="103"/>
        <v>2.1934328948966327E-4</v>
      </c>
      <c r="HY37" s="96">
        <f t="shared" si="104"/>
        <v>7.100617597517397E-7</v>
      </c>
      <c r="HZ37" s="96">
        <f t="shared" si="105"/>
        <v>6.3190788651264053E-6</v>
      </c>
      <c r="IA37" s="96">
        <f t="shared" si="106"/>
        <v>0</v>
      </c>
      <c r="IB37" s="96">
        <f t="shared" si="107"/>
        <v>2.9358310272718064E-4</v>
      </c>
      <c r="IC37" s="96">
        <f t="shared" si="108"/>
        <v>1.6356432682963296E-4</v>
      </c>
      <c r="ID37" s="96">
        <f t="shared" si="109"/>
        <v>0</v>
      </c>
      <c r="IE37" s="96">
        <f t="shared" si="110"/>
        <v>1.2659695394402816E-4</v>
      </c>
      <c r="IF37" s="96">
        <f t="shared" si="111"/>
        <v>3.1527834482223201E-3</v>
      </c>
      <c r="IG37" s="1">
        <v>0</v>
      </c>
      <c r="IH37" s="1">
        <v>0</v>
      </c>
      <c r="II37" s="1">
        <v>0</v>
      </c>
      <c r="IJ37" s="1">
        <v>0</v>
      </c>
      <c r="IK37" s="1">
        <v>0</v>
      </c>
      <c r="IL37" s="1">
        <v>0</v>
      </c>
      <c r="IM37" s="1">
        <v>0</v>
      </c>
      <c r="IN37" s="1">
        <v>0</v>
      </c>
      <c r="IO37" s="1">
        <v>0</v>
      </c>
      <c r="IP37" s="1">
        <v>0</v>
      </c>
      <c r="IQ37" s="1">
        <v>0</v>
      </c>
      <c r="IR37" s="1">
        <v>0</v>
      </c>
      <c r="IS37" s="1">
        <v>0</v>
      </c>
      <c r="IT37" s="1">
        <v>0</v>
      </c>
      <c r="IU37" s="1">
        <v>0</v>
      </c>
      <c r="IV37" s="1">
        <v>0</v>
      </c>
      <c r="IW37" s="1">
        <v>0</v>
      </c>
      <c r="IX37" s="1">
        <v>0</v>
      </c>
      <c r="IY37" s="1">
        <v>0</v>
      </c>
      <c r="IZ37" s="1">
        <v>0</v>
      </c>
      <c r="JA37" s="1">
        <v>0</v>
      </c>
      <c r="JB37" s="1">
        <v>0</v>
      </c>
      <c r="JC37" s="1">
        <v>0</v>
      </c>
      <c r="JD37" s="1">
        <v>0</v>
      </c>
      <c r="JE37" s="1">
        <v>0</v>
      </c>
      <c r="JF37" s="1">
        <v>0</v>
      </c>
      <c r="JG37" s="1">
        <v>0</v>
      </c>
      <c r="JH37" s="1">
        <v>0</v>
      </c>
      <c r="JI37" s="1">
        <v>0</v>
      </c>
      <c r="JJ37" s="1">
        <v>0</v>
      </c>
      <c r="JK37" s="1">
        <v>0</v>
      </c>
      <c r="JL37" s="1">
        <v>0</v>
      </c>
      <c r="JM37" s="1">
        <v>0</v>
      </c>
      <c r="JN37" s="1">
        <v>0</v>
      </c>
      <c r="JO37" s="1">
        <v>0</v>
      </c>
      <c r="JP37" s="1">
        <v>0</v>
      </c>
      <c r="JQ37" s="1">
        <v>0</v>
      </c>
      <c r="JR37" s="1">
        <v>0</v>
      </c>
      <c r="JT37" s="25">
        <v>0</v>
      </c>
      <c r="JU37" s="25">
        <v>0</v>
      </c>
      <c r="JV37" s="25">
        <v>0</v>
      </c>
      <c r="JW37" s="25">
        <v>0</v>
      </c>
      <c r="JX37" s="25">
        <v>0</v>
      </c>
      <c r="JY37" s="25">
        <v>0</v>
      </c>
      <c r="JZ37" s="25">
        <v>0</v>
      </c>
      <c r="KA37" s="25">
        <v>0</v>
      </c>
      <c r="KB37" s="25">
        <v>0</v>
      </c>
      <c r="KC37" s="25">
        <v>0</v>
      </c>
      <c r="KD37" s="25">
        <v>0</v>
      </c>
      <c r="KE37" s="25">
        <v>0</v>
      </c>
      <c r="KF37" s="25">
        <v>0</v>
      </c>
      <c r="KG37" s="25">
        <v>0</v>
      </c>
      <c r="KH37" s="25">
        <v>0</v>
      </c>
      <c r="KI37" s="25">
        <v>0</v>
      </c>
      <c r="KJ37" s="25">
        <v>0</v>
      </c>
      <c r="KK37" s="25">
        <v>0</v>
      </c>
      <c r="KL37" s="25">
        <v>0</v>
      </c>
      <c r="KM37" s="25">
        <v>0</v>
      </c>
      <c r="KN37" s="25">
        <v>0</v>
      </c>
      <c r="KO37" s="25">
        <v>0</v>
      </c>
      <c r="KP37" s="25">
        <v>0</v>
      </c>
      <c r="KQ37" s="25">
        <v>0</v>
      </c>
      <c r="KR37" s="25">
        <v>0</v>
      </c>
      <c r="KS37" s="25">
        <v>0</v>
      </c>
      <c r="KT37" s="25">
        <v>0</v>
      </c>
      <c r="KU37" s="25">
        <v>0</v>
      </c>
      <c r="KV37" s="25">
        <v>0</v>
      </c>
      <c r="KW37" s="25">
        <v>0</v>
      </c>
      <c r="KX37" s="25">
        <v>1</v>
      </c>
      <c r="KY37" s="25">
        <v>0</v>
      </c>
      <c r="KZ37" s="25">
        <v>0</v>
      </c>
      <c r="LA37" s="25">
        <v>0</v>
      </c>
      <c r="LB37" s="25">
        <v>0</v>
      </c>
      <c r="LC37" s="25">
        <v>0</v>
      </c>
      <c r="LD37" s="25">
        <v>0</v>
      </c>
      <c r="LE37" s="25">
        <v>0</v>
      </c>
      <c r="LF37" s="25">
        <v>0</v>
      </c>
      <c r="LG37" s="25">
        <v>0</v>
      </c>
      <c r="LH37" s="25">
        <v>0</v>
      </c>
      <c r="LI37" s="25">
        <v>0</v>
      </c>
      <c r="LJ37" s="25">
        <v>0</v>
      </c>
      <c r="LK37" s="25">
        <v>0</v>
      </c>
      <c r="LL37" s="25">
        <v>0</v>
      </c>
      <c r="LM37" s="25">
        <v>0</v>
      </c>
      <c r="LN37" s="25">
        <v>0</v>
      </c>
      <c r="LO37" s="25">
        <v>0</v>
      </c>
      <c r="LP37" s="25">
        <v>0</v>
      </c>
      <c r="LQ37" s="25">
        <v>0</v>
      </c>
      <c r="LR37" s="25">
        <v>0</v>
      </c>
      <c r="LS37" s="25">
        <v>0</v>
      </c>
      <c r="LT37" s="25">
        <v>0</v>
      </c>
      <c r="LU37" s="25">
        <v>0</v>
      </c>
      <c r="LV37" s="25">
        <v>0</v>
      </c>
      <c r="LW37" s="25">
        <v>0</v>
      </c>
      <c r="LX37" s="25">
        <v>0</v>
      </c>
      <c r="LY37" s="25">
        <v>0</v>
      </c>
      <c r="LZ37" s="25">
        <v>0</v>
      </c>
      <c r="MA37" s="25">
        <v>0</v>
      </c>
      <c r="MB37" s="25">
        <v>0</v>
      </c>
      <c r="MC37" s="25">
        <v>0</v>
      </c>
      <c r="MD37" s="25">
        <v>0</v>
      </c>
      <c r="ME37" s="25">
        <v>0</v>
      </c>
      <c r="MF37" s="25">
        <v>0</v>
      </c>
      <c r="MG37" s="25">
        <v>0</v>
      </c>
      <c r="MH37" s="25">
        <v>0</v>
      </c>
      <c r="MI37" s="25">
        <v>0</v>
      </c>
      <c r="MJ37" s="25">
        <v>0</v>
      </c>
      <c r="MK37" s="25">
        <v>0</v>
      </c>
      <c r="ML37" s="25">
        <v>0</v>
      </c>
      <c r="MM37" s="25">
        <v>0</v>
      </c>
      <c r="MN37" s="25">
        <v>0</v>
      </c>
      <c r="MO37" s="25">
        <v>0</v>
      </c>
      <c r="MP37" s="25">
        <v>0</v>
      </c>
      <c r="MQ37" s="25">
        <v>0</v>
      </c>
      <c r="MS37" s="1">
        <f t="shared" si="116"/>
        <v>0</v>
      </c>
      <c r="MT37" s="1">
        <f t="shared" si="117"/>
        <v>0</v>
      </c>
      <c r="MU37" s="1">
        <f t="shared" si="118"/>
        <v>0</v>
      </c>
      <c r="MV37" s="1">
        <f t="shared" si="119"/>
        <v>0</v>
      </c>
      <c r="MW37" s="1">
        <f t="shared" si="120"/>
        <v>0</v>
      </c>
      <c r="MX37" s="1">
        <f t="shared" si="121"/>
        <v>0</v>
      </c>
      <c r="MY37" s="1">
        <f t="shared" si="122"/>
        <v>0</v>
      </c>
      <c r="MZ37" s="1">
        <f t="shared" si="123"/>
        <v>0</v>
      </c>
      <c r="NA37" s="1">
        <f t="shared" si="124"/>
        <v>0</v>
      </c>
      <c r="NB37" s="1">
        <f t="shared" si="125"/>
        <v>0</v>
      </c>
      <c r="NC37" s="1">
        <f t="shared" si="126"/>
        <v>0</v>
      </c>
      <c r="ND37" s="1">
        <f t="shared" si="127"/>
        <v>0</v>
      </c>
      <c r="NE37" s="1">
        <f t="shared" si="128"/>
        <v>0</v>
      </c>
      <c r="NF37" s="1">
        <f t="shared" si="129"/>
        <v>0</v>
      </c>
      <c r="NG37" s="1">
        <f t="shared" si="130"/>
        <v>0</v>
      </c>
      <c r="NH37" s="1">
        <f t="shared" si="131"/>
        <v>0</v>
      </c>
      <c r="NI37" s="1">
        <f t="shared" si="132"/>
        <v>0</v>
      </c>
      <c r="NJ37" s="1">
        <f t="shared" si="133"/>
        <v>0</v>
      </c>
      <c r="NK37" s="1">
        <f t="shared" si="134"/>
        <v>0</v>
      </c>
      <c r="NL37" s="1">
        <f t="shared" si="135"/>
        <v>0</v>
      </c>
      <c r="NM37" s="1">
        <f t="shared" si="136"/>
        <v>0</v>
      </c>
      <c r="NN37" s="1">
        <f t="shared" si="137"/>
        <v>0</v>
      </c>
      <c r="NO37" s="1">
        <f t="shared" si="138"/>
        <v>0</v>
      </c>
      <c r="NP37" s="1">
        <f t="shared" si="139"/>
        <v>0</v>
      </c>
      <c r="NQ37" s="1">
        <f t="shared" si="140"/>
        <v>0</v>
      </c>
      <c r="NR37" s="1">
        <f t="shared" si="141"/>
        <v>0</v>
      </c>
      <c r="NS37" s="1">
        <f t="shared" si="142"/>
        <v>0</v>
      </c>
      <c r="NT37" s="1">
        <f t="shared" si="143"/>
        <v>0</v>
      </c>
      <c r="NU37" s="1">
        <f t="shared" si="144"/>
        <v>0</v>
      </c>
      <c r="NV37" s="1">
        <f t="shared" si="145"/>
        <v>0</v>
      </c>
      <c r="NW37" s="1">
        <f t="shared" si="146"/>
        <v>2.4247957951666121E-2</v>
      </c>
      <c r="NX37" s="1">
        <f t="shared" si="147"/>
        <v>0</v>
      </c>
      <c r="NY37" s="1">
        <f t="shared" si="148"/>
        <v>0</v>
      </c>
      <c r="NZ37" s="1">
        <f t="shared" si="149"/>
        <v>0</v>
      </c>
      <c r="OA37" s="1">
        <f t="shared" si="150"/>
        <v>0</v>
      </c>
      <c r="OB37" s="1">
        <f t="shared" si="151"/>
        <v>0</v>
      </c>
      <c r="OC37" s="1">
        <f t="shared" si="152"/>
        <v>0</v>
      </c>
      <c r="OD37" s="1">
        <f t="shared" si="153"/>
        <v>0</v>
      </c>
      <c r="OE37" s="1">
        <f t="shared" si="154"/>
        <v>0</v>
      </c>
      <c r="OF37" s="1">
        <f t="shared" si="155"/>
        <v>0</v>
      </c>
      <c r="OG37" s="1">
        <f t="shared" si="156"/>
        <v>0</v>
      </c>
      <c r="OH37" s="1">
        <f t="shared" si="157"/>
        <v>0</v>
      </c>
      <c r="OI37" s="1">
        <f t="shared" si="158"/>
        <v>0</v>
      </c>
      <c r="OJ37" s="1">
        <f t="shared" si="159"/>
        <v>0</v>
      </c>
      <c r="OK37" s="1">
        <f t="shared" si="160"/>
        <v>0</v>
      </c>
      <c r="OL37" s="1">
        <f t="shared" si="161"/>
        <v>0</v>
      </c>
      <c r="OM37" s="1">
        <f t="shared" si="162"/>
        <v>0</v>
      </c>
      <c r="ON37" s="1">
        <f t="shared" si="163"/>
        <v>0</v>
      </c>
      <c r="OO37" s="1">
        <f t="shared" si="164"/>
        <v>0</v>
      </c>
      <c r="OP37" s="1">
        <f t="shared" si="165"/>
        <v>0</v>
      </c>
      <c r="OQ37" s="1">
        <f t="shared" si="166"/>
        <v>0</v>
      </c>
      <c r="OR37" s="1">
        <f t="shared" si="167"/>
        <v>0</v>
      </c>
      <c r="OS37" s="1">
        <f t="shared" si="168"/>
        <v>0</v>
      </c>
      <c r="OT37" s="1">
        <f t="shared" si="169"/>
        <v>0</v>
      </c>
      <c r="OU37" s="1">
        <f t="shared" si="170"/>
        <v>0</v>
      </c>
      <c r="OV37" s="1">
        <f t="shared" si="171"/>
        <v>0</v>
      </c>
      <c r="OW37" s="1">
        <f t="shared" si="172"/>
        <v>0</v>
      </c>
      <c r="OX37" s="1">
        <f t="shared" si="173"/>
        <v>0</v>
      </c>
      <c r="OY37" s="1">
        <f t="shared" si="174"/>
        <v>0</v>
      </c>
      <c r="OZ37" s="1">
        <f t="shared" si="175"/>
        <v>0</v>
      </c>
      <c r="PA37" s="1">
        <f t="shared" si="176"/>
        <v>0</v>
      </c>
      <c r="PB37" s="1">
        <f t="shared" si="177"/>
        <v>0</v>
      </c>
      <c r="PC37" s="1">
        <f t="shared" si="178"/>
        <v>0</v>
      </c>
      <c r="PD37" s="1">
        <f t="shared" si="179"/>
        <v>0</v>
      </c>
      <c r="PE37" s="1">
        <f t="shared" si="180"/>
        <v>0</v>
      </c>
      <c r="PF37" s="1">
        <f t="shared" si="181"/>
        <v>0</v>
      </c>
      <c r="PG37" s="1">
        <f t="shared" si="182"/>
        <v>0</v>
      </c>
      <c r="PH37" s="1">
        <f t="shared" si="183"/>
        <v>0</v>
      </c>
      <c r="PI37" s="1">
        <f t="shared" si="184"/>
        <v>0</v>
      </c>
      <c r="PJ37" s="1">
        <f t="shared" si="185"/>
        <v>0</v>
      </c>
      <c r="PK37" s="1">
        <f t="shared" si="186"/>
        <v>0</v>
      </c>
      <c r="PL37" s="1">
        <f t="shared" si="187"/>
        <v>0</v>
      </c>
      <c r="PM37" s="1">
        <f t="shared" si="188"/>
        <v>0</v>
      </c>
      <c r="PN37" s="1">
        <f t="shared" si="189"/>
        <v>0</v>
      </c>
      <c r="PO37" s="1">
        <f t="shared" si="190"/>
        <v>0</v>
      </c>
      <c r="PP37" s="1">
        <f t="shared" si="191"/>
        <v>0</v>
      </c>
      <c r="PR37" s="96">
        <v>4.5368272124906369E-4</v>
      </c>
      <c r="PS37" s="96">
        <v>9.0330813978796356E-4</v>
      </c>
      <c r="PT37" s="96">
        <v>3.4694136347310483E-4</v>
      </c>
      <c r="PU37" s="96">
        <v>3.721201056930719E-4</v>
      </c>
      <c r="PV37" s="96">
        <v>3.6529531248558902E-4</v>
      </c>
      <c r="PW37" s="96">
        <v>5.0076012959334815E-4</v>
      </c>
      <c r="PX37" s="96">
        <v>2.3033881776431835E-4</v>
      </c>
      <c r="PY37" s="96">
        <v>2.9866461384144574E-4</v>
      </c>
      <c r="PZ37" s="96">
        <v>3.666471177504968E-4</v>
      </c>
      <c r="QA37" s="96">
        <v>1.8532712433267271E-4</v>
      </c>
      <c r="QB37" s="96">
        <v>1.7913470050388188E-4</v>
      </c>
      <c r="QC37" s="96">
        <v>4.1394736644941412E-4</v>
      </c>
      <c r="QD37" s="96">
        <v>2.8188396869592211E-4</v>
      </c>
      <c r="QE37" s="96">
        <v>4.3153307544692313E-4</v>
      </c>
      <c r="QF37" s="96">
        <v>4.0413761640381411E-4</v>
      </c>
      <c r="QG37" s="96">
        <v>1.0130178353954611E-3</v>
      </c>
      <c r="QH37" s="96">
        <v>7.5515629869094653E-4</v>
      </c>
      <c r="QI37" s="96">
        <v>8.9366742088504145E-4</v>
      </c>
      <c r="QJ37" s="96">
        <v>3.2407394124909952E-4</v>
      </c>
      <c r="QK37" s="96">
        <v>4.6936439850166998E-4</v>
      </c>
      <c r="QL37" s="96">
        <v>4.1121098332454122E-4</v>
      </c>
      <c r="QM37" s="96">
        <v>4.4776881064386548E-4</v>
      </c>
      <c r="QN37" s="96">
        <v>4.4580686878995863E-4</v>
      </c>
      <c r="QO37" s="96">
        <v>2.6990835803667362E-4</v>
      </c>
      <c r="QP37" s="96">
        <v>7.1191631158986452E-4</v>
      </c>
      <c r="QQ37" s="96">
        <v>6.8136685207398774E-4</v>
      </c>
      <c r="QR37" s="96">
        <v>1.4818378340410125E-4</v>
      </c>
      <c r="QS37" s="96">
        <v>2.5174588845756295E-3</v>
      </c>
      <c r="QT37" s="96">
        <v>2.9012736412379662E-3</v>
      </c>
      <c r="QU37" s="96">
        <v>5.4878054966987593E-4</v>
      </c>
      <c r="QV37" s="96">
        <v>1.0003774192414174</v>
      </c>
      <c r="QW37" s="96">
        <v>3.3943700561237092E-4</v>
      </c>
      <c r="QX37" s="96">
        <v>7.8386152209895615E-4</v>
      </c>
      <c r="QY37" s="96">
        <v>9.9293253377264997E-4</v>
      </c>
      <c r="QZ37" s="96">
        <v>6.1865772109158314E-4</v>
      </c>
      <c r="RA37" s="96">
        <v>2.7859642526929107E-4</v>
      </c>
      <c r="RB37" s="96">
        <v>5.370659753131964E-4</v>
      </c>
      <c r="RC37" s="96">
        <v>3.4372478661085278E-3</v>
      </c>
      <c r="RD37" s="96">
        <v>1.2217673210307097E-4</v>
      </c>
      <c r="RE37" s="96">
        <v>2.7587637432687368E-4</v>
      </c>
      <c r="RF37" s="96">
        <v>1.9461067144789783E-4</v>
      </c>
      <c r="RG37" s="96">
        <v>1.985143686959356E-4</v>
      </c>
      <c r="RH37" s="96">
        <v>1.8605164584465286E-4</v>
      </c>
      <c r="RI37" s="96">
        <v>1.7482478847736577E-4</v>
      </c>
      <c r="RJ37" s="96">
        <v>5.0112709302453073E-5</v>
      </c>
      <c r="RK37" s="96">
        <v>1.6610041287687199E-4</v>
      </c>
      <c r="RL37" s="96">
        <v>1.5337037791169332E-4</v>
      </c>
      <c r="RM37" s="96">
        <v>9.9822733272330517E-5</v>
      </c>
      <c r="RN37" s="96">
        <v>1.2711956079366536E-4</v>
      </c>
      <c r="RO37" s="96">
        <v>1.6249373084736615E-4</v>
      </c>
      <c r="RP37" s="96">
        <v>1.6348991362904452E-4</v>
      </c>
      <c r="RQ37" s="96">
        <v>1.7238215421377682E-4</v>
      </c>
      <c r="RR37" s="96">
        <v>1.7849506282655592E-4</v>
      </c>
      <c r="RS37" s="96">
        <v>1.707372229769865E-4</v>
      </c>
      <c r="RT37" s="96">
        <v>1.586674734134047E-4</v>
      </c>
      <c r="RU37" s="96">
        <v>1.8995359968474173E-4</v>
      </c>
      <c r="RV37" s="96">
        <v>1.7046884153144076E-4</v>
      </c>
      <c r="RW37" s="96">
        <v>2.8008413429411863E-4</v>
      </c>
      <c r="RX37" s="96">
        <v>1.7719403565390942E-4</v>
      </c>
      <c r="RY37" s="96">
        <v>1.2979537174577559E-4</v>
      </c>
      <c r="RZ37" s="96">
        <v>1.6131216041427262E-4</v>
      </c>
      <c r="SA37" s="96">
        <v>1.7429984890763209E-4</v>
      </c>
      <c r="SB37" s="96">
        <v>3.3010367760557543E-4</v>
      </c>
      <c r="SC37" s="96">
        <v>3.5043173510616562E-4</v>
      </c>
      <c r="SD37" s="96">
        <v>7.1912329399499524E-5</v>
      </c>
      <c r="SE37" s="96">
        <v>1.838390369249286E-4</v>
      </c>
      <c r="SF37" s="96">
        <v>3.6356992122391681E-4</v>
      </c>
      <c r="SG37" s="96">
        <v>9.3563566391376791E-5</v>
      </c>
      <c r="SH37" s="96">
        <v>1.4121974406807865E-4</v>
      </c>
      <c r="SI37" s="96">
        <v>2.0084604586961818E-4</v>
      </c>
      <c r="SJ37" s="96">
        <v>3.8659867520052027E-4</v>
      </c>
      <c r="SK37" s="96">
        <v>2.552651996328406E-4</v>
      </c>
      <c r="SL37" s="96">
        <v>2.4107873315090716E-4</v>
      </c>
      <c r="SM37" s="96">
        <v>2.1765703243050734E-4</v>
      </c>
      <c r="SN37" s="96">
        <v>1.3916513514819999E-4</v>
      </c>
      <c r="SO37" s="96">
        <v>1.2697205207061249E-4</v>
      </c>
      <c r="SR37" s="96">
        <v>1.8870547741305535E-4</v>
      </c>
      <c r="SS37" s="96">
        <v>8.8107573240158838E-6</v>
      </c>
      <c r="ST37" s="96">
        <v>1.5654527354535332E-4</v>
      </c>
      <c r="SU37" s="96">
        <v>2.6875113509975669E-5</v>
      </c>
      <c r="SV37" s="96">
        <v>8.871435102059145E-5</v>
      </c>
      <c r="SW37" s="96">
        <v>9.5642121602798283E-5</v>
      </c>
      <c r="SX37" s="96">
        <v>2.5298779497487331E-5</v>
      </c>
      <c r="SY37" s="96">
        <v>8.8696695220790149E-5</v>
      </c>
      <c r="SZ37" s="96">
        <v>2.4073163733140697E-4</v>
      </c>
      <c r="TA37" s="96">
        <v>1.3652725789947001E-4</v>
      </c>
      <c r="TB37" s="96">
        <v>1.6310070269343995E-5</v>
      </c>
      <c r="TC37" s="96">
        <v>1.5130154294794133E-4</v>
      </c>
      <c r="TD37" s="96">
        <v>1.28535708517189E-4</v>
      </c>
      <c r="TE37" s="96">
        <v>1.4146198628758294E-4</v>
      </c>
      <c r="TF37" s="96">
        <v>1.2842344857563574E-4</v>
      </c>
      <c r="TG37" s="96">
        <v>1.1412886979223158E-4</v>
      </c>
      <c r="TH37" s="96">
        <v>2.0991760924770868E-4</v>
      </c>
      <c r="TI37" s="96">
        <v>2.2012349776011188E-4</v>
      </c>
      <c r="TJ37" s="96">
        <v>1.7547196823947117E-4</v>
      </c>
      <c r="TK37" s="96">
        <v>2.7428558979932633E-4</v>
      </c>
      <c r="TL37" s="96">
        <v>4.1121098332454122E-4</v>
      </c>
      <c r="TM37" s="96">
        <v>4.4775434120086836E-4</v>
      </c>
      <c r="TN37" s="96">
        <v>4.455863082970727E-4</v>
      </c>
      <c r="TO37" s="96">
        <v>2.698706391142238E-4</v>
      </c>
      <c r="TP37" s="96">
        <v>7.015139124088984E-4</v>
      </c>
      <c r="TQ37" s="96">
        <v>6.5026866128986755E-4</v>
      </c>
      <c r="TR37" s="96">
        <v>1.4817978705895679E-4</v>
      </c>
      <c r="TS37" s="96">
        <v>2.2915628048607124E-3</v>
      </c>
      <c r="TT37" s="96">
        <v>2.7786849525889782E-3</v>
      </c>
      <c r="TU37" s="96">
        <v>5.4878054966987593E-4</v>
      </c>
      <c r="TV37" s="96">
        <v>0.97612030964385532</v>
      </c>
      <c r="TW37" s="96">
        <v>3.3940202786581039E-4</v>
      </c>
      <c r="TX37" s="96">
        <v>7.4726327993821927E-4</v>
      </c>
      <c r="TY37" s="96">
        <v>9.5381937301515507E-4</v>
      </c>
      <c r="TZ37" s="96">
        <v>6.0348176412122485E-4</v>
      </c>
      <c r="UA37" s="96">
        <v>2.7859642526929107E-4</v>
      </c>
      <c r="UB37" s="96">
        <v>5.3205614286280279E-4</v>
      </c>
      <c r="UC37" s="96">
        <v>3.4372478661085278E-3</v>
      </c>
      <c r="UD37" s="96">
        <v>9.9555609563388783E-5</v>
      </c>
      <c r="UE37" s="96">
        <v>1.0006477817824328E-5</v>
      </c>
      <c r="UF37" s="96">
        <v>1.5945255340387216E-4</v>
      </c>
      <c r="UG37" s="96">
        <v>7.2935910347848E-5</v>
      </c>
      <c r="UH37" s="96">
        <v>1.5082238961182777E-4</v>
      </c>
      <c r="UI37" s="96">
        <v>1.2846646881641582E-4</v>
      </c>
      <c r="UJ37" s="96">
        <v>4.0937627070698675E-5</v>
      </c>
      <c r="UK37" s="96">
        <v>1.4252560589100922E-4</v>
      </c>
      <c r="UL37" s="96">
        <v>1.3421256610515414E-4</v>
      </c>
      <c r="UM37" s="96">
        <v>9.5599315152215879E-5</v>
      </c>
      <c r="UN37" s="96">
        <v>8.0821788367774834E-5</v>
      </c>
      <c r="UO37" s="96">
        <v>1.4563524863672167E-4</v>
      </c>
      <c r="UP37" s="96">
        <v>1.3337929321100724E-4</v>
      </c>
      <c r="UQ37" s="96">
        <v>1.4316676356389526E-4</v>
      </c>
      <c r="UR37" s="96">
        <v>1.2033935223201027E-4</v>
      </c>
      <c r="US37" s="96">
        <v>1.043398971067532E-4</v>
      </c>
      <c r="UT37" s="96">
        <v>1.0599819148495398E-4</v>
      </c>
      <c r="UU37" s="96">
        <v>6.647292460381999E-5</v>
      </c>
      <c r="UV37" s="96">
        <v>1.5180224053192915E-4</v>
      </c>
      <c r="UW37" s="96">
        <v>1.9428591780572916E-4</v>
      </c>
      <c r="UX37" s="96">
        <v>1.7719403565390942E-4</v>
      </c>
      <c r="UY37" s="96">
        <v>1.2978521055194585E-4</v>
      </c>
      <c r="UZ37" s="96">
        <v>1.6126091261914232E-4</v>
      </c>
      <c r="VA37" s="96">
        <v>1.7428958516523262E-4</v>
      </c>
      <c r="VB37" s="96">
        <v>3.2973760949153209E-4</v>
      </c>
      <c r="VC37" s="96">
        <v>3.3478810126214183E-4</v>
      </c>
      <c r="VD37" s="96">
        <v>7.1910778679319559E-5</v>
      </c>
      <c r="VE37" s="96">
        <v>1.7037415217600448E-4</v>
      </c>
      <c r="VF37" s="96">
        <v>3.3917842333777552E-4</v>
      </c>
      <c r="VG37" s="96">
        <v>9.3563566391376791E-5</v>
      </c>
      <c r="VH37" s="96">
        <v>1.3408776842616205E-4</v>
      </c>
      <c r="VI37" s="96">
        <v>2.0083665128590696E-4</v>
      </c>
      <c r="VJ37" s="96">
        <v>3.7628506817907005E-4</v>
      </c>
      <c r="VK37" s="96">
        <v>2.393288381447871E-4</v>
      </c>
      <c r="VL37" s="96">
        <v>2.354692570890471E-4</v>
      </c>
      <c r="VM37" s="96">
        <v>2.1765703243050734E-4</v>
      </c>
      <c r="VN37" s="96">
        <v>1.376416579588528E-4</v>
      </c>
      <c r="VO37" s="96">
        <v>1.2697205207061249E-4</v>
      </c>
    </row>
    <row r="38" spans="1:587">
      <c r="A38" s="17"/>
      <c r="B38" s="17"/>
      <c r="C38" s="17" t="s">
        <v>160</v>
      </c>
      <c r="D38" s="17" t="s">
        <v>27</v>
      </c>
      <c r="E38" s="95">
        <v>490</v>
      </c>
      <c r="F38" s="95">
        <v>0</v>
      </c>
      <c r="G38" s="95">
        <v>0</v>
      </c>
      <c r="H38" s="95">
        <v>0</v>
      </c>
      <c r="I38" s="95">
        <v>0</v>
      </c>
      <c r="J38" s="95">
        <v>5</v>
      </c>
      <c r="K38" s="95">
        <v>0</v>
      </c>
      <c r="L38" s="95">
        <v>0</v>
      </c>
      <c r="M38" s="95">
        <v>0</v>
      </c>
      <c r="N38" s="95">
        <v>0</v>
      </c>
      <c r="O38" s="95">
        <v>0</v>
      </c>
      <c r="P38" s="95">
        <v>0</v>
      </c>
      <c r="Q38" s="95">
        <v>0</v>
      </c>
      <c r="R38" s="95">
        <v>0</v>
      </c>
      <c r="S38" s="95">
        <v>0</v>
      </c>
      <c r="T38" s="95">
        <v>0</v>
      </c>
      <c r="U38" s="95">
        <v>0</v>
      </c>
      <c r="V38" s="95">
        <v>0</v>
      </c>
      <c r="W38" s="95">
        <v>0</v>
      </c>
      <c r="X38" s="95">
        <v>7</v>
      </c>
      <c r="Y38" s="95">
        <v>4</v>
      </c>
      <c r="Z38" s="95">
        <v>13</v>
      </c>
      <c r="AA38" s="95">
        <v>158</v>
      </c>
      <c r="AB38" s="95">
        <v>0</v>
      </c>
      <c r="AC38" s="95">
        <v>240</v>
      </c>
      <c r="AD38" s="95">
        <v>2189</v>
      </c>
      <c r="AE38" s="95">
        <v>65</v>
      </c>
      <c r="AF38" s="95">
        <v>5323</v>
      </c>
      <c r="AG38" s="95">
        <v>8161</v>
      </c>
      <c r="AH38" s="95">
        <v>260</v>
      </c>
      <c r="AI38" s="95">
        <v>156</v>
      </c>
      <c r="AJ38" s="95">
        <v>110096</v>
      </c>
      <c r="AK38" s="95">
        <v>0</v>
      </c>
      <c r="AL38" s="95">
        <v>840</v>
      </c>
      <c r="AM38" s="95">
        <v>550</v>
      </c>
      <c r="AN38" s="95">
        <v>0</v>
      </c>
      <c r="AO38" s="95">
        <v>1800</v>
      </c>
      <c r="AP38" s="95">
        <v>6150</v>
      </c>
      <c r="AQ38" s="95">
        <v>57</v>
      </c>
      <c r="AR38" s="95">
        <v>0</v>
      </c>
      <c r="AS38" s="95">
        <v>0</v>
      </c>
      <c r="AT38" s="95">
        <v>0</v>
      </c>
      <c r="AU38" s="95">
        <v>0</v>
      </c>
      <c r="AV38" s="95">
        <v>5</v>
      </c>
      <c r="AW38" s="95">
        <v>0</v>
      </c>
      <c r="AX38" s="95">
        <v>0</v>
      </c>
      <c r="AY38" s="95">
        <v>0</v>
      </c>
      <c r="AZ38" s="95">
        <v>0</v>
      </c>
      <c r="BA38" s="95">
        <v>0</v>
      </c>
      <c r="BB38" s="95">
        <v>0</v>
      </c>
      <c r="BC38" s="95">
        <v>0</v>
      </c>
      <c r="BD38" s="95">
        <v>0</v>
      </c>
      <c r="BE38" s="95">
        <v>0</v>
      </c>
      <c r="BF38" s="95">
        <v>0</v>
      </c>
      <c r="BG38" s="95">
        <v>0</v>
      </c>
      <c r="BH38" s="95">
        <v>0</v>
      </c>
      <c r="BI38" s="95">
        <v>0</v>
      </c>
      <c r="BJ38" s="95">
        <v>1</v>
      </c>
      <c r="BK38" s="95">
        <v>0</v>
      </c>
      <c r="BL38" s="95">
        <v>8</v>
      </c>
      <c r="BM38" s="95">
        <v>15</v>
      </c>
      <c r="BN38" s="95">
        <v>0</v>
      </c>
      <c r="BO38" s="95">
        <v>10</v>
      </c>
      <c r="BP38" s="95">
        <v>43</v>
      </c>
      <c r="BQ38" s="95">
        <v>6</v>
      </c>
      <c r="BR38" s="95">
        <v>732</v>
      </c>
      <c r="BS38" s="95">
        <v>254</v>
      </c>
      <c r="BT38" s="95">
        <v>11</v>
      </c>
      <c r="BU38" s="95">
        <v>9</v>
      </c>
      <c r="BV38" s="95">
        <v>8174</v>
      </c>
      <c r="BW38" s="95">
        <v>0</v>
      </c>
      <c r="BX38" s="95">
        <v>27</v>
      </c>
      <c r="BY38" s="95">
        <v>22</v>
      </c>
      <c r="BZ38" s="95">
        <v>0</v>
      </c>
      <c r="CA38" s="95">
        <v>123</v>
      </c>
      <c r="CB38" s="95">
        <v>200</v>
      </c>
      <c r="CC38" s="95">
        <v>146204</v>
      </c>
      <c r="CD38" s="95">
        <v>184300</v>
      </c>
      <c r="CE38" s="95">
        <v>0</v>
      </c>
      <c r="CF38" s="95">
        <v>2019538</v>
      </c>
      <c r="CG38" s="95">
        <v>203480</v>
      </c>
      <c r="CH38" s="95">
        <v>4715044</v>
      </c>
      <c r="CI38" s="95">
        <v>0</v>
      </c>
      <c r="CJ38" s="95">
        <v>0</v>
      </c>
      <c r="CK38" s="95">
        <v>0</v>
      </c>
      <c r="CL38" s="95">
        <v>7122362</v>
      </c>
      <c r="CM38" s="95">
        <v>7258869</v>
      </c>
      <c r="CN38" s="95">
        <v>88</v>
      </c>
      <c r="CO38" s="95">
        <v>88</v>
      </c>
      <c r="CP38" s="95">
        <v>7122450</v>
      </c>
      <c r="CQ38" s="95">
        <v>7258957</v>
      </c>
      <c r="CR38" s="95">
        <v>-748</v>
      </c>
      <c r="CS38" s="95">
        <v>0</v>
      </c>
      <c r="CT38" s="95">
        <v>0</v>
      </c>
      <c r="CU38" s="95">
        <v>-748</v>
      </c>
      <c r="CV38" s="95">
        <v>0</v>
      </c>
      <c r="CW38" s="95">
        <v>4154</v>
      </c>
      <c r="CX38" s="95">
        <v>0</v>
      </c>
      <c r="CY38" s="95">
        <v>2318</v>
      </c>
      <c r="CZ38" s="95">
        <v>5164</v>
      </c>
      <c r="DA38" s="95">
        <v>0</v>
      </c>
      <c r="DB38" s="95">
        <v>0</v>
      </c>
      <c r="DC38" s="95">
        <v>0</v>
      </c>
      <c r="DD38" s="95">
        <v>11636</v>
      </c>
      <c r="DE38" s="95">
        <v>21333</v>
      </c>
      <c r="DF38" s="95">
        <v>0</v>
      </c>
      <c r="DG38" s="95">
        <v>0</v>
      </c>
      <c r="DH38" s="95">
        <v>11636</v>
      </c>
      <c r="DI38" s="95">
        <v>21333</v>
      </c>
      <c r="DJ38" s="95">
        <v>0</v>
      </c>
      <c r="DK38" s="95">
        <v>0</v>
      </c>
      <c r="DL38" s="95">
        <v>0</v>
      </c>
      <c r="DM38" s="95">
        <v>0</v>
      </c>
      <c r="DN38" s="95">
        <v>7133998</v>
      </c>
      <c r="DO38" s="95">
        <v>7280202</v>
      </c>
      <c r="DP38" s="95">
        <v>88</v>
      </c>
      <c r="DQ38" s="95">
        <v>7134086</v>
      </c>
      <c r="DR38" s="95">
        <v>7280290</v>
      </c>
      <c r="DS38" s="95">
        <v>-748</v>
      </c>
      <c r="DT38" s="95">
        <v>7279542</v>
      </c>
      <c r="DV38" s="96">
        <f t="shared" si="114"/>
        <v>4.8173345393055173E-3</v>
      </c>
      <c r="DW38" s="96">
        <f t="shared" si="0"/>
        <v>0</v>
      </c>
      <c r="DX38" s="96">
        <f t="shared" si="1"/>
        <v>0</v>
      </c>
      <c r="DY38" s="96">
        <f t="shared" si="2"/>
        <v>0</v>
      </c>
      <c r="DZ38" s="96">
        <f t="shared" si="3"/>
        <v>0</v>
      </c>
      <c r="EA38" s="96">
        <f t="shared" si="4"/>
        <v>9.7813860223993739E-6</v>
      </c>
      <c r="EB38" s="96">
        <f t="shared" si="5"/>
        <v>0</v>
      </c>
      <c r="EC38" s="96">
        <f t="shared" si="6"/>
        <v>0</v>
      </c>
      <c r="ED38" s="96">
        <f t="shared" si="7"/>
        <v>0</v>
      </c>
      <c r="EE38" s="96">
        <f t="shared" si="8"/>
        <v>0</v>
      </c>
      <c r="EF38" s="96">
        <f t="shared" si="9"/>
        <v>0</v>
      </c>
      <c r="EG38" s="96">
        <f t="shared" si="10"/>
        <v>0</v>
      </c>
      <c r="EH38" s="96">
        <f t="shared" si="11"/>
        <v>0</v>
      </c>
      <c r="EI38" s="96">
        <f t="shared" si="12"/>
        <v>0</v>
      </c>
      <c r="EJ38" s="96">
        <f t="shared" si="13"/>
        <v>0</v>
      </c>
      <c r="EK38" s="96">
        <f t="shared" si="14"/>
        <v>0</v>
      </c>
      <c r="EL38" s="96">
        <f t="shared" si="15"/>
        <v>0</v>
      </c>
      <c r="EM38" s="96">
        <f t="shared" si="16"/>
        <v>0</v>
      </c>
      <c r="EN38" s="96">
        <f t="shared" si="17"/>
        <v>0</v>
      </c>
      <c r="EO38" s="96">
        <f t="shared" si="18"/>
        <v>5.3902544200086246E-6</v>
      </c>
      <c r="EP38" s="96">
        <f t="shared" si="19"/>
        <v>4.7926921030812213E-7</v>
      </c>
      <c r="EQ38" s="96">
        <f t="shared" si="20"/>
        <v>9.3311570204036519E-6</v>
      </c>
      <c r="ER38" s="96">
        <f t="shared" si="21"/>
        <v>2.4204543713712332E-4</v>
      </c>
      <c r="ES38" s="96">
        <f t="shared" si="22"/>
        <v>0</v>
      </c>
      <c r="ET38" s="96">
        <f t="shared" si="23"/>
        <v>9.9407930507892091E-6</v>
      </c>
      <c r="EU38" s="96">
        <f t="shared" si="24"/>
        <v>1.9629403321736233E-4</v>
      </c>
      <c r="EV38" s="96">
        <f t="shared" si="25"/>
        <v>4.3953490715230809E-6</v>
      </c>
      <c r="EW38" s="96">
        <f t="shared" si="26"/>
        <v>7.0500351177308187E-4</v>
      </c>
      <c r="EX38" s="96">
        <f t="shared" si="27"/>
        <v>3.6208928311557396E-4</v>
      </c>
      <c r="EY38" s="96">
        <f t="shared" si="28"/>
        <v>3.8981035726119245E-5</v>
      </c>
      <c r="EZ38" s="96">
        <f t="shared" si="29"/>
        <v>2.2153926904254278E-5</v>
      </c>
      <c r="FA38" s="96">
        <f t="shared" si="30"/>
        <v>1.5124028407281666E-2</v>
      </c>
      <c r="FB38" s="96">
        <f t="shared" si="31"/>
        <v>0</v>
      </c>
      <c r="FC38" s="96">
        <f t="shared" si="32"/>
        <v>3.2706870860853016E-5</v>
      </c>
      <c r="FD38" s="96">
        <f t="shared" si="33"/>
        <v>5.4820462983728287E-5</v>
      </c>
      <c r="FE38" s="96">
        <f t="shared" si="34"/>
        <v>0</v>
      </c>
      <c r="FF38" s="96">
        <f t="shared" si="35"/>
        <v>2.3986791273605335E-3</v>
      </c>
      <c r="FG38" s="96">
        <f t="shared" si="36"/>
        <v>2.0027700752543297E-4</v>
      </c>
      <c r="FH38" s="96">
        <f t="shared" si="37"/>
        <v>4.4580337130587385E-6</v>
      </c>
      <c r="FI38" s="96">
        <f t="shared" si="38"/>
        <v>0</v>
      </c>
      <c r="FJ38" s="96">
        <f t="shared" si="39"/>
        <v>0</v>
      </c>
      <c r="FK38" s="96">
        <f t="shared" si="40"/>
        <v>0</v>
      </c>
      <c r="FL38" s="96">
        <f t="shared" si="41"/>
        <v>0</v>
      </c>
      <c r="FM38" s="96">
        <f t="shared" si="42"/>
        <v>1.8184623903971803E-7</v>
      </c>
      <c r="FN38" s="96">
        <f t="shared" si="43"/>
        <v>0</v>
      </c>
      <c r="FO38" s="96">
        <f t="shared" si="44"/>
        <v>0</v>
      </c>
      <c r="FP38" s="96">
        <f t="shared" si="45"/>
        <v>0</v>
      </c>
      <c r="FQ38" s="96">
        <f t="shared" si="46"/>
        <v>0</v>
      </c>
      <c r="FR38" s="96">
        <f t="shared" si="47"/>
        <v>0</v>
      </c>
      <c r="FS38" s="96">
        <f t="shared" si="48"/>
        <v>0</v>
      </c>
      <c r="FT38" s="96">
        <f t="shared" si="49"/>
        <v>0</v>
      </c>
      <c r="FU38" s="96">
        <f t="shared" si="50"/>
        <v>0</v>
      </c>
      <c r="FV38" s="96">
        <f t="shared" si="51"/>
        <v>0</v>
      </c>
      <c r="FW38" s="96">
        <f t="shared" si="52"/>
        <v>0</v>
      </c>
      <c r="FX38" s="96">
        <f t="shared" si="53"/>
        <v>0</v>
      </c>
      <c r="FY38" s="96">
        <f t="shared" si="54"/>
        <v>0</v>
      </c>
      <c r="FZ38" s="96">
        <f t="shared" si="55"/>
        <v>0</v>
      </c>
      <c r="GA38" s="96">
        <f t="shared" si="56"/>
        <v>1.1586581950214079E-7</v>
      </c>
      <c r="GB38" s="96">
        <f t="shared" si="57"/>
        <v>0</v>
      </c>
      <c r="GC38" s="96">
        <f t="shared" si="58"/>
        <v>3.4422627335430042E-7</v>
      </c>
      <c r="GD38" s="96">
        <f t="shared" si="59"/>
        <v>3.8532477741072027E-6</v>
      </c>
      <c r="GE38" s="96">
        <f t="shared" si="60"/>
        <v>0</v>
      </c>
      <c r="GF38" s="96">
        <f t="shared" si="61"/>
        <v>1.4018179728708412E-7</v>
      </c>
      <c r="GG38" s="96">
        <f t="shared" si="62"/>
        <v>1.7697959705120712E-6</v>
      </c>
      <c r="GH38" s="96">
        <f t="shared" si="63"/>
        <v>9.1004805903129869E-8</v>
      </c>
      <c r="GI38" s="96">
        <f t="shared" si="64"/>
        <v>1.5423806700426119E-5</v>
      </c>
      <c r="GJ38" s="96">
        <f t="shared" si="65"/>
        <v>9.2579528457470874E-6</v>
      </c>
      <c r="GK38" s="96">
        <f t="shared" si="66"/>
        <v>3.3263656053796403E-7</v>
      </c>
      <c r="GL38" s="96">
        <f t="shared" si="67"/>
        <v>2.4564074337111845E-7</v>
      </c>
      <c r="GM38" s="96">
        <f t="shared" si="68"/>
        <v>1.3553923015872897E-4</v>
      </c>
      <c r="GN38" s="96">
        <f t="shared" si="69"/>
        <v>0</v>
      </c>
      <c r="GO38" s="96">
        <f t="shared" si="70"/>
        <v>5.4983178405670293E-7</v>
      </c>
      <c r="GP38" s="96">
        <f t="shared" si="71"/>
        <v>4.9136384489885823E-7</v>
      </c>
      <c r="GQ38" s="96">
        <f t="shared" si="72"/>
        <v>0</v>
      </c>
      <c r="GR38" s="96">
        <f t="shared" si="73"/>
        <v>3.11978846312372E-5</v>
      </c>
      <c r="GS38" s="96">
        <f t="shared" si="74"/>
        <v>3.880224304902438E-6</v>
      </c>
      <c r="GU38" s="96">
        <f t="shared" si="115"/>
        <v>4.8173345393055173E-3</v>
      </c>
      <c r="GV38" s="96">
        <f t="shared" si="75"/>
        <v>0</v>
      </c>
      <c r="GW38" s="96">
        <f t="shared" si="76"/>
        <v>0</v>
      </c>
      <c r="GX38" s="96">
        <f t="shared" si="77"/>
        <v>0</v>
      </c>
      <c r="GY38" s="96">
        <f t="shared" si="78"/>
        <v>0</v>
      </c>
      <c r="GZ38" s="96">
        <f t="shared" si="79"/>
        <v>9.7813860223993739E-6</v>
      </c>
      <c r="HA38" s="96">
        <f t="shared" si="80"/>
        <v>0</v>
      </c>
      <c r="HB38" s="96">
        <f t="shared" si="81"/>
        <v>0</v>
      </c>
      <c r="HC38" s="96">
        <f t="shared" si="82"/>
        <v>0</v>
      </c>
      <c r="HD38" s="96">
        <f t="shared" si="83"/>
        <v>0</v>
      </c>
      <c r="HE38" s="96">
        <f t="shared" si="84"/>
        <v>0</v>
      </c>
      <c r="HF38" s="96">
        <f t="shared" si="85"/>
        <v>0</v>
      </c>
      <c r="HG38" s="96">
        <f t="shared" si="86"/>
        <v>0</v>
      </c>
      <c r="HH38" s="96">
        <f t="shared" si="87"/>
        <v>0</v>
      </c>
      <c r="HI38" s="96">
        <f t="shared" si="88"/>
        <v>0</v>
      </c>
      <c r="HJ38" s="96">
        <f t="shared" si="89"/>
        <v>0</v>
      </c>
      <c r="HK38" s="96">
        <f t="shared" si="90"/>
        <v>0</v>
      </c>
      <c r="HL38" s="96">
        <f t="shared" si="91"/>
        <v>0</v>
      </c>
      <c r="HM38" s="96">
        <f t="shared" si="92"/>
        <v>0</v>
      </c>
      <c r="HN38" s="96">
        <f t="shared" si="93"/>
        <v>5.3902544200086246E-6</v>
      </c>
      <c r="HO38" s="96">
        <f t="shared" si="94"/>
        <v>4.7926921030812213E-7</v>
      </c>
      <c r="HP38" s="96">
        <f t="shared" si="95"/>
        <v>9.3311570204036519E-6</v>
      </c>
      <c r="HQ38" s="96">
        <f t="shared" si="96"/>
        <v>2.4204543713712332E-4</v>
      </c>
      <c r="HR38" s="96">
        <f t="shared" si="97"/>
        <v>0</v>
      </c>
      <c r="HS38" s="96">
        <f t="shared" si="98"/>
        <v>9.9407930507892091E-6</v>
      </c>
      <c r="HT38" s="96">
        <f t="shared" si="99"/>
        <v>1.9629403321736233E-4</v>
      </c>
      <c r="HU38" s="96">
        <f t="shared" si="100"/>
        <v>4.3953490715230809E-6</v>
      </c>
      <c r="HV38" s="96">
        <f t="shared" si="101"/>
        <v>7.0500351177308187E-4</v>
      </c>
      <c r="HW38" s="96">
        <f t="shared" si="102"/>
        <v>3.6208928311557396E-4</v>
      </c>
      <c r="HX38" s="96">
        <f t="shared" si="103"/>
        <v>3.8981035726119245E-5</v>
      </c>
      <c r="HY38" s="96">
        <f t="shared" si="104"/>
        <v>2.2153926904254278E-5</v>
      </c>
      <c r="HZ38" s="96">
        <f t="shared" si="105"/>
        <v>1.5124028407281666E-2</v>
      </c>
      <c r="IA38" s="96">
        <f t="shared" si="106"/>
        <v>0</v>
      </c>
      <c r="IB38" s="96">
        <f t="shared" si="107"/>
        <v>3.2706870860853016E-5</v>
      </c>
      <c r="IC38" s="96">
        <f t="shared" si="108"/>
        <v>5.4820462983728287E-5</v>
      </c>
      <c r="ID38" s="96">
        <f t="shared" si="109"/>
        <v>0</v>
      </c>
      <c r="IE38" s="96">
        <f t="shared" si="110"/>
        <v>2.3986791273605335E-3</v>
      </c>
      <c r="IF38" s="96">
        <f t="shared" si="111"/>
        <v>2.0027700752543297E-4</v>
      </c>
      <c r="IG38" s="1">
        <v>0</v>
      </c>
      <c r="IH38" s="1">
        <v>0</v>
      </c>
      <c r="II38" s="1">
        <v>0</v>
      </c>
      <c r="IJ38" s="1">
        <v>0</v>
      </c>
      <c r="IK38" s="1">
        <v>0</v>
      </c>
      <c r="IL38" s="1">
        <v>0</v>
      </c>
      <c r="IM38" s="1">
        <v>0</v>
      </c>
      <c r="IN38" s="1">
        <v>0</v>
      </c>
      <c r="IO38" s="1">
        <v>0</v>
      </c>
      <c r="IP38" s="1">
        <v>0</v>
      </c>
      <c r="IQ38" s="1">
        <v>0</v>
      </c>
      <c r="IR38" s="1">
        <v>0</v>
      </c>
      <c r="IS38" s="1">
        <v>0</v>
      </c>
      <c r="IT38" s="1">
        <v>0</v>
      </c>
      <c r="IU38" s="1">
        <v>0</v>
      </c>
      <c r="IV38" s="1">
        <v>0</v>
      </c>
      <c r="IW38" s="1">
        <v>0</v>
      </c>
      <c r="IX38" s="1">
        <v>0</v>
      </c>
      <c r="IY38" s="1">
        <v>0</v>
      </c>
      <c r="IZ38" s="1">
        <v>0</v>
      </c>
      <c r="JA38" s="1">
        <v>0</v>
      </c>
      <c r="JB38" s="1">
        <v>0</v>
      </c>
      <c r="JC38" s="1">
        <v>0</v>
      </c>
      <c r="JD38" s="1">
        <v>0</v>
      </c>
      <c r="JE38" s="1">
        <v>0</v>
      </c>
      <c r="JF38" s="1">
        <v>0</v>
      </c>
      <c r="JG38" s="1">
        <v>0</v>
      </c>
      <c r="JH38" s="1">
        <v>0</v>
      </c>
      <c r="JI38" s="1">
        <v>0</v>
      </c>
      <c r="JJ38" s="1">
        <v>0</v>
      </c>
      <c r="JK38" s="1">
        <v>0</v>
      </c>
      <c r="JL38" s="1">
        <v>0</v>
      </c>
      <c r="JM38" s="1">
        <v>0</v>
      </c>
      <c r="JN38" s="1">
        <v>0</v>
      </c>
      <c r="JO38" s="1">
        <v>0</v>
      </c>
      <c r="JP38" s="1">
        <v>0</v>
      </c>
      <c r="JQ38" s="1">
        <v>0</v>
      </c>
      <c r="JR38" s="1">
        <v>0</v>
      </c>
      <c r="JT38" s="25">
        <v>0</v>
      </c>
      <c r="JU38" s="25">
        <v>0</v>
      </c>
      <c r="JV38" s="25">
        <v>0</v>
      </c>
      <c r="JW38" s="25">
        <v>0</v>
      </c>
      <c r="JX38" s="25">
        <v>0</v>
      </c>
      <c r="JY38" s="25">
        <v>0</v>
      </c>
      <c r="JZ38" s="25">
        <v>0</v>
      </c>
      <c r="KA38" s="25">
        <v>0</v>
      </c>
      <c r="KB38" s="25">
        <v>0</v>
      </c>
      <c r="KC38" s="25">
        <v>0</v>
      </c>
      <c r="KD38" s="25">
        <v>0</v>
      </c>
      <c r="KE38" s="25">
        <v>0</v>
      </c>
      <c r="KF38" s="25">
        <v>0</v>
      </c>
      <c r="KG38" s="25">
        <v>0</v>
      </c>
      <c r="KH38" s="25">
        <v>0</v>
      </c>
      <c r="KI38" s="25">
        <v>0</v>
      </c>
      <c r="KJ38" s="25">
        <v>0</v>
      </c>
      <c r="KK38" s="25">
        <v>0</v>
      </c>
      <c r="KL38" s="25">
        <v>0</v>
      </c>
      <c r="KM38" s="25">
        <v>0</v>
      </c>
      <c r="KN38" s="25">
        <v>0</v>
      </c>
      <c r="KO38" s="25">
        <v>0</v>
      </c>
      <c r="KP38" s="25">
        <v>0</v>
      </c>
      <c r="KQ38" s="25">
        <v>0</v>
      </c>
      <c r="KR38" s="25">
        <v>0</v>
      </c>
      <c r="KS38" s="25">
        <v>0</v>
      </c>
      <c r="KT38" s="25">
        <v>0</v>
      </c>
      <c r="KU38" s="25">
        <v>0</v>
      </c>
      <c r="KV38" s="25">
        <v>0</v>
      </c>
      <c r="KW38" s="25">
        <v>0</v>
      </c>
      <c r="KX38" s="25">
        <v>0</v>
      </c>
      <c r="KY38" s="25">
        <v>1</v>
      </c>
      <c r="KZ38" s="25">
        <v>0</v>
      </c>
      <c r="LA38" s="25">
        <v>0</v>
      </c>
      <c r="LB38" s="25">
        <v>0</v>
      </c>
      <c r="LC38" s="25">
        <v>0</v>
      </c>
      <c r="LD38" s="25">
        <v>0</v>
      </c>
      <c r="LE38" s="25">
        <v>0</v>
      </c>
      <c r="LF38" s="25">
        <v>0</v>
      </c>
      <c r="LG38" s="25">
        <v>0</v>
      </c>
      <c r="LH38" s="25">
        <v>0</v>
      </c>
      <c r="LI38" s="25">
        <v>0</v>
      </c>
      <c r="LJ38" s="25">
        <v>0</v>
      </c>
      <c r="LK38" s="25">
        <v>0</v>
      </c>
      <c r="LL38" s="25">
        <v>0</v>
      </c>
      <c r="LM38" s="25">
        <v>0</v>
      </c>
      <c r="LN38" s="25">
        <v>0</v>
      </c>
      <c r="LO38" s="25">
        <v>0</v>
      </c>
      <c r="LP38" s="25">
        <v>0</v>
      </c>
      <c r="LQ38" s="25">
        <v>0</v>
      </c>
      <c r="LR38" s="25">
        <v>0</v>
      </c>
      <c r="LS38" s="25">
        <v>0</v>
      </c>
      <c r="LT38" s="25">
        <v>0</v>
      </c>
      <c r="LU38" s="25">
        <v>0</v>
      </c>
      <c r="LV38" s="25">
        <v>0</v>
      </c>
      <c r="LW38" s="25">
        <v>0</v>
      </c>
      <c r="LX38" s="25">
        <v>0</v>
      </c>
      <c r="LY38" s="25">
        <v>0</v>
      </c>
      <c r="LZ38" s="25">
        <v>0</v>
      </c>
      <c r="MA38" s="25">
        <v>0</v>
      </c>
      <c r="MB38" s="25">
        <v>0</v>
      </c>
      <c r="MC38" s="25">
        <v>0</v>
      </c>
      <c r="MD38" s="25">
        <v>0</v>
      </c>
      <c r="ME38" s="25">
        <v>0</v>
      </c>
      <c r="MF38" s="25">
        <v>0</v>
      </c>
      <c r="MG38" s="25">
        <v>0</v>
      </c>
      <c r="MH38" s="25">
        <v>0</v>
      </c>
      <c r="MI38" s="25">
        <v>0</v>
      </c>
      <c r="MJ38" s="25">
        <v>0</v>
      </c>
      <c r="MK38" s="25">
        <v>0</v>
      </c>
      <c r="ML38" s="25">
        <v>0</v>
      </c>
      <c r="MM38" s="25">
        <v>0</v>
      </c>
      <c r="MN38" s="25">
        <v>0</v>
      </c>
      <c r="MO38" s="25">
        <v>0</v>
      </c>
      <c r="MP38" s="25">
        <v>0</v>
      </c>
      <c r="MQ38" s="25">
        <v>0</v>
      </c>
      <c r="MS38" s="1">
        <f t="shared" si="116"/>
        <v>0</v>
      </c>
      <c r="MT38" s="1">
        <f t="shared" si="117"/>
        <v>0</v>
      </c>
      <c r="MU38" s="1">
        <f t="shared" si="118"/>
        <v>0</v>
      </c>
      <c r="MV38" s="1">
        <f t="shared" si="119"/>
        <v>0</v>
      </c>
      <c r="MW38" s="1">
        <f t="shared" si="120"/>
        <v>0</v>
      </c>
      <c r="MX38" s="1">
        <f t="shared" si="121"/>
        <v>0</v>
      </c>
      <c r="MY38" s="1">
        <f t="shared" si="122"/>
        <v>0</v>
      </c>
      <c r="MZ38" s="1">
        <f t="shared" si="123"/>
        <v>0</v>
      </c>
      <c r="NA38" s="1">
        <f t="shared" si="124"/>
        <v>0</v>
      </c>
      <c r="NB38" s="1">
        <f t="shared" si="125"/>
        <v>0</v>
      </c>
      <c r="NC38" s="1">
        <f t="shared" si="126"/>
        <v>0</v>
      </c>
      <c r="ND38" s="1">
        <f t="shared" si="127"/>
        <v>0</v>
      </c>
      <c r="NE38" s="1">
        <f t="shared" si="128"/>
        <v>0</v>
      </c>
      <c r="NF38" s="1">
        <f t="shared" si="129"/>
        <v>0</v>
      </c>
      <c r="NG38" s="1">
        <f t="shared" si="130"/>
        <v>0</v>
      </c>
      <c r="NH38" s="1">
        <f t="shared" si="131"/>
        <v>0</v>
      </c>
      <c r="NI38" s="1">
        <f t="shared" si="132"/>
        <v>0</v>
      </c>
      <c r="NJ38" s="1">
        <f t="shared" si="133"/>
        <v>0</v>
      </c>
      <c r="NK38" s="1">
        <f t="shared" si="134"/>
        <v>0</v>
      </c>
      <c r="NL38" s="1">
        <f t="shared" si="135"/>
        <v>0</v>
      </c>
      <c r="NM38" s="1">
        <f t="shared" si="136"/>
        <v>0</v>
      </c>
      <c r="NN38" s="1">
        <f t="shared" si="137"/>
        <v>0</v>
      </c>
      <c r="NO38" s="1">
        <f t="shared" si="138"/>
        <v>0</v>
      </c>
      <c r="NP38" s="1">
        <f t="shared" si="139"/>
        <v>0</v>
      </c>
      <c r="NQ38" s="1">
        <f t="shared" si="140"/>
        <v>0</v>
      </c>
      <c r="NR38" s="1">
        <f t="shared" si="141"/>
        <v>0</v>
      </c>
      <c r="NS38" s="1">
        <f t="shared" si="142"/>
        <v>0</v>
      </c>
      <c r="NT38" s="1">
        <f t="shared" si="143"/>
        <v>0</v>
      </c>
      <c r="NU38" s="1">
        <f t="shared" si="144"/>
        <v>0</v>
      </c>
      <c r="NV38" s="1">
        <f t="shared" si="145"/>
        <v>0</v>
      </c>
      <c r="NW38" s="1">
        <f t="shared" si="146"/>
        <v>0</v>
      </c>
      <c r="NX38" s="1">
        <f t="shared" si="147"/>
        <v>1.0304635611966547E-4</v>
      </c>
      <c r="NY38" s="1">
        <f t="shared" si="148"/>
        <v>0</v>
      </c>
      <c r="NZ38" s="1">
        <f t="shared" si="149"/>
        <v>0</v>
      </c>
      <c r="OA38" s="1">
        <f t="shared" si="150"/>
        <v>0</v>
      </c>
      <c r="OB38" s="1">
        <f t="shared" si="151"/>
        <v>0</v>
      </c>
      <c r="OC38" s="1">
        <f t="shared" si="152"/>
        <v>0</v>
      </c>
      <c r="OD38" s="1">
        <f t="shared" si="153"/>
        <v>0</v>
      </c>
      <c r="OE38" s="1">
        <f t="shared" si="154"/>
        <v>0</v>
      </c>
      <c r="OF38" s="1">
        <f t="shared" si="155"/>
        <v>0</v>
      </c>
      <c r="OG38" s="1">
        <f t="shared" si="156"/>
        <v>0</v>
      </c>
      <c r="OH38" s="1">
        <f t="shared" si="157"/>
        <v>0</v>
      </c>
      <c r="OI38" s="1">
        <f t="shared" si="158"/>
        <v>0</v>
      </c>
      <c r="OJ38" s="1">
        <f t="shared" si="159"/>
        <v>0</v>
      </c>
      <c r="OK38" s="1">
        <f t="shared" si="160"/>
        <v>0</v>
      </c>
      <c r="OL38" s="1">
        <f t="shared" si="161"/>
        <v>0</v>
      </c>
      <c r="OM38" s="1">
        <f t="shared" si="162"/>
        <v>0</v>
      </c>
      <c r="ON38" s="1">
        <f t="shared" si="163"/>
        <v>0</v>
      </c>
      <c r="OO38" s="1">
        <f t="shared" si="164"/>
        <v>0</v>
      </c>
      <c r="OP38" s="1">
        <f t="shared" si="165"/>
        <v>0</v>
      </c>
      <c r="OQ38" s="1">
        <f t="shared" si="166"/>
        <v>0</v>
      </c>
      <c r="OR38" s="1">
        <f t="shared" si="167"/>
        <v>0</v>
      </c>
      <c r="OS38" s="1">
        <f t="shared" si="168"/>
        <v>0</v>
      </c>
      <c r="OT38" s="1">
        <f t="shared" si="169"/>
        <v>0</v>
      </c>
      <c r="OU38" s="1">
        <f t="shared" si="170"/>
        <v>0</v>
      </c>
      <c r="OV38" s="1">
        <f t="shared" si="171"/>
        <v>0</v>
      </c>
      <c r="OW38" s="1">
        <f t="shared" si="172"/>
        <v>0</v>
      </c>
      <c r="OX38" s="1">
        <f t="shared" si="173"/>
        <v>0</v>
      </c>
      <c r="OY38" s="1">
        <f t="shared" si="174"/>
        <v>0</v>
      </c>
      <c r="OZ38" s="1">
        <f t="shared" si="175"/>
        <v>0</v>
      </c>
      <c r="PA38" s="1">
        <f t="shared" si="176"/>
        <v>0</v>
      </c>
      <c r="PB38" s="1">
        <f t="shared" si="177"/>
        <v>0</v>
      </c>
      <c r="PC38" s="1">
        <f t="shared" si="178"/>
        <v>0</v>
      </c>
      <c r="PD38" s="1">
        <f t="shared" si="179"/>
        <v>0</v>
      </c>
      <c r="PE38" s="1">
        <f t="shared" si="180"/>
        <v>0</v>
      </c>
      <c r="PF38" s="1">
        <f t="shared" si="181"/>
        <v>0</v>
      </c>
      <c r="PG38" s="1">
        <f t="shared" si="182"/>
        <v>0</v>
      </c>
      <c r="PH38" s="1">
        <f t="shared" si="183"/>
        <v>0</v>
      </c>
      <c r="PI38" s="1">
        <f t="shared" si="184"/>
        <v>0</v>
      </c>
      <c r="PJ38" s="1">
        <f t="shared" si="185"/>
        <v>0</v>
      </c>
      <c r="PK38" s="1">
        <f t="shared" si="186"/>
        <v>0</v>
      </c>
      <c r="PL38" s="1">
        <f t="shared" si="187"/>
        <v>0</v>
      </c>
      <c r="PM38" s="1">
        <f t="shared" si="188"/>
        <v>0</v>
      </c>
      <c r="PN38" s="1">
        <f t="shared" si="189"/>
        <v>0</v>
      </c>
      <c r="PO38" s="1">
        <f t="shared" si="190"/>
        <v>0</v>
      </c>
      <c r="PP38" s="1">
        <f t="shared" si="191"/>
        <v>0</v>
      </c>
      <c r="PR38" s="96">
        <v>4.9774313137855722E-3</v>
      </c>
      <c r="PS38" s="96">
        <v>2.5659309505637239E-4</v>
      </c>
      <c r="PT38" s="96">
        <v>1.1193071350426107E-4</v>
      </c>
      <c r="PU38" s="96">
        <v>5.1737032880252343E-5</v>
      </c>
      <c r="PV38" s="96">
        <v>5.4841960608653453E-5</v>
      </c>
      <c r="PW38" s="96">
        <v>5.5991981168332311E-5</v>
      </c>
      <c r="PX38" s="96">
        <v>3.7041766406758999E-5</v>
      </c>
      <c r="PY38" s="96">
        <v>4.6555160189304317E-5</v>
      </c>
      <c r="PZ38" s="96">
        <v>8.2593487604906755E-5</v>
      </c>
      <c r="QA38" s="96">
        <v>3.4270573638167799E-5</v>
      </c>
      <c r="QB38" s="96">
        <v>3.6311878508962596E-5</v>
      </c>
      <c r="QC38" s="96">
        <v>4.7947835772927049E-5</v>
      </c>
      <c r="QD38" s="96">
        <v>6.0090593074992636E-5</v>
      </c>
      <c r="QE38" s="96">
        <v>5.3100173767586322E-5</v>
      </c>
      <c r="QF38" s="96">
        <v>4.6085573793524904E-5</v>
      </c>
      <c r="QG38" s="96">
        <v>3.1161383264084222E-5</v>
      </c>
      <c r="QH38" s="96">
        <v>3.3207918404494547E-5</v>
      </c>
      <c r="QI38" s="96">
        <v>3.8067124712006591E-5</v>
      </c>
      <c r="QJ38" s="96">
        <v>3.2172148147038795E-5</v>
      </c>
      <c r="QK38" s="96">
        <v>6.5090381660410919E-5</v>
      </c>
      <c r="QL38" s="96">
        <v>9.2488737377112874E-5</v>
      </c>
      <c r="QM38" s="96">
        <v>5.2393599015737753E-5</v>
      </c>
      <c r="QN38" s="96">
        <v>3.5746508284517918E-4</v>
      </c>
      <c r="QO38" s="96">
        <v>8.3227038549781918E-5</v>
      </c>
      <c r="QP38" s="96">
        <v>9.8017299503797489E-5</v>
      </c>
      <c r="QQ38" s="96">
        <v>2.9427372850734772E-4</v>
      </c>
      <c r="QR38" s="96">
        <v>4.4748789634411818E-5</v>
      </c>
      <c r="QS38" s="96">
        <v>8.697474735848555E-4</v>
      </c>
      <c r="QT38" s="96">
        <v>4.9134854703576029E-4</v>
      </c>
      <c r="QU38" s="96">
        <v>1.1336630214246403E-4</v>
      </c>
      <c r="QV38" s="96">
        <v>1.0129816792741216E-4</v>
      </c>
      <c r="QW38" s="96">
        <v>1.0154079548917188</v>
      </c>
      <c r="QX38" s="96">
        <v>1.1800230815573429E-4</v>
      </c>
      <c r="QY38" s="96">
        <v>1.4242596824257353E-4</v>
      </c>
      <c r="QZ38" s="96">
        <v>1.3521448240154133E-4</v>
      </c>
      <c r="RA38" s="96">
        <v>4.0901022401289381E-5</v>
      </c>
      <c r="RB38" s="96">
        <v>2.5254536488703216E-3</v>
      </c>
      <c r="RC38" s="96">
        <v>2.7632672969930475E-4</v>
      </c>
      <c r="RD38" s="96">
        <v>2.123950959626556E-5</v>
      </c>
      <c r="RE38" s="96">
        <v>3.3443839933142588E-5</v>
      </c>
      <c r="RF38" s="96">
        <v>2.4866476737141821E-5</v>
      </c>
      <c r="RG38" s="96">
        <v>2.2321431603255572E-5</v>
      </c>
      <c r="RH38" s="96">
        <v>2.2927304654559951E-5</v>
      </c>
      <c r="RI38" s="96">
        <v>2.1084778889027375E-5</v>
      </c>
      <c r="RJ38" s="96">
        <v>5.8549898294394611E-6</v>
      </c>
      <c r="RK38" s="96">
        <v>1.9225551186511092E-5</v>
      </c>
      <c r="RL38" s="96">
        <v>1.9254218137721972E-5</v>
      </c>
      <c r="RM38" s="96">
        <v>1.3069257964797003E-5</v>
      </c>
      <c r="RN38" s="96">
        <v>1.5935218699657355E-5</v>
      </c>
      <c r="RO38" s="96">
        <v>1.8997287053700692E-5</v>
      </c>
      <c r="RP38" s="96">
        <v>1.919435083876429E-5</v>
      </c>
      <c r="RQ38" s="96">
        <v>1.9798874290639579E-5</v>
      </c>
      <c r="RR38" s="96">
        <v>1.9991767159607083E-5</v>
      </c>
      <c r="RS38" s="96">
        <v>1.9043767093044803E-5</v>
      </c>
      <c r="RT38" s="96">
        <v>1.9179425854076104E-5</v>
      </c>
      <c r="RU38" s="96">
        <v>2.2175754384613049E-5</v>
      </c>
      <c r="RV38" s="96">
        <v>1.928528593372191E-5</v>
      </c>
      <c r="RW38" s="96">
        <v>3.2277796517736509E-5</v>
      </c>
      <c r="RX38" s="96">
        <v>2.212916869539608E-5</v>
      </c>
      <c r="RY38" s="96">
        <v>1.7123357293451039E-5</v>
      </c>
      <c r="RZ38" s="96">
        <v>2.9260741835387614E-5</v>
      </c>
      <c r="SA38" s="96">
        <v>2.1831570653621638E-5</v>
      </c>
      <c r="SB38" s="96">
        <v>3.5811526952251182E-5</v>
      </c>
      <c r="SC38" s="96">
        <v>4.4130754648186042E-5</v>
      </c>
      <c r="SD38" s="96">
        <v>1.1913778112851132E-5</v>
      </c>
      <c r="SE38" s="96">
        <v>4.0666140792371393E-5</v>
      </c>
      <c r="SF38" s="96">
        <v>5.61593223540906E-5</v>
      </c>
      <c r="SG38" s="96">
        <v>1.5056152215767751E-5</v>
      </c>
      <c r="SH38" s="96">
        <v>1.8832612239094259E-5</v>
      </c>
      <c r="SI38" s="96">
        <v>1.6224338255918169E-4</v>
      </c>
      <c r="SJ38" s="96">
        <v>4.4567156879311396E-5</v>
      </c>
      <c r="SK38" s="96">
        <v>3.015344456580991E-5</v>
      </c>
      <c r="SL38" s="96">
        <v>2.814610976182088E-5</v>
      </c>
      <c r="SM38" s="96">
        <v>2.7610154957996672E-5</v>
      </c>
      <c r="SN38" s="96">
        <v>5.5340324693024219E-5</v>
      </c>
      <c r="SO38" s="96">
        <v>2.4473040819164341E-5</v>
      </c>
      <c r="SR38" s="96">
        <v>2.070320310574394E-3</v>
      </c>
      <c r="SS38" s="96">
        <v>2.5027777255395011E-6</v>
      </c>
      <c r="ST38" s="96">
        <v>5.0504857616983041E-5</v>
      </c>
      <c r="SU38" s="96">
        <v>3.7365318617666194E-6</v>
      </c>
      <c r="SV38" s="96">
        <v>1.3318728102445791E-5</v>
      </c>
      <c r="SW38" s="96">
        <v>1.069412590022296E-5</v>
      </c>
      <c r="SX38" s="96">
        <v>4.0684044904705461E-6</v>
      </c>
      <c r="SY38" s="96">
        <v>1.3825838960814867E-5</v>
      </c>
      <c r="SZ38" s="96">
        <v>5.4228888054619184E-5</v>
      </c>
      <c r="TA38" s="96">
        <v>2.524653345973297E-5</v>
      </c>
      <c r="TB38" s="96">
        <v>3.3061673055368064E-6</v>
      </c>
      <c r="TC38" s="96">
        <v>1.7525371874409293E-5</v>
      </c>
      <c r="TD38" s="96">
        <v>2.7400589653412261E-5</v>
      </c>
      <c r="TE38" s="96">
        <v>1.7406906864784394E-5</v>
      </c>
      <c r="TF38" s="96">
        <v>1.4644685562349834E-5</v>
      </c>
      <c r="TG38" s="96">
        <v>3.5107115875251523E-6</v>
      </c>
      <c r="TH38" s="96">
        <v>9.2311046754804131E-6</v>
      </c>
      <c r="TI38" s="96">
        <v>9.3764956016620752E-6</v>
      </c>
      <c r="TJ38" s="96">
        <v>1.7419821341060814E-5</v>
      </c>
      <c r="TK38" s="96">
        <v>3.8037298484890398E-5</v>
      </c>
      <c r="TL38" s="96">
        <v>9.2488737377112874E-5</v>
      </c>
      <c r="TM38" s="96">
        <v>5.2391905940703599E-5</v>
      </c>
      <c r="TN38" s="96">
        <v>3.5728822896431402E-4</v>
      </c>
      <c r="TO38" s="96">
        <v>8.3215407808756987E-5</v>
      </c>
      <c r="TP38" s="96">
        <v>9.6585087515562815E-5</v>
      </c>
      <c r="TQ38" s="96">
        <v>2.8084281309956067E-4</v>
      </c>
      <c r="TR38" s="96">
        <v>4.4747582811343413E-5</v>
      </c>
      <c r="TS38" s="96">
        <v>7.9170348016412812E-4</v>
      </c>
      <c r="TT38" s="96">
        <v>4.7058739814082262E-4</v>
      </c>
      <c r="TU38" s="96">
        <v>1.1336630214246403E-4</v>
      </c>
      <c r="TV38" s="96">
        <v>9.8841894210927457E-5</v>
      </c>
      <c r="TW38" s="96">
        <v>1.0153033208019921</v>
      </c>
      <c r="TX38" s="96">
        <v>1.1249281837003173E-4</v>
      </c>
      <c r="TY38" s="96">
        <v>1.3681558727263225E-4</v>
      </c>
      <c r="TZ38" s="96">
        <v>1.3189760927972139E-4</v>
      </c>
      <c r="UA38" s="96">
        <v>4.0901022401289381E-5</v>
      </c>
      <c r="UB38" s="96">
        <v>2.5018958361924708E-3</v>
      </c>
      <c r="UC38" s="96">
        <v>2.7632672969930475E-4</v>
      </c>
      <c r="UD38" s="96">
        <v>1.7306996907560225E-5</v>
      </c>
      <c r="UE38" s="96">
        <v>1.2130616231650951E-6</v>
      </c>
      <c r="UF38" s="96">
        <v>2.0374130464663583E-5</v>
      </c>
      <c r="UG38" s="96">
        <v>8.201088641318093E-6</v>
      </c>
      <c r="UH38" s="96">
        <v>1.8585973048829631E-5</v>
      </c>
      <c r="UI38" s="96">
        <v>1.549372439251626E-5</v>
      </c>
      <c r="UJ38" s="96">
        <v>4.7830060173695943E-6</v>
      </c>
      <c r="UK38" s="96">
        <v>1.649684840625489E-5</v>
      </c>
      <c r="UL38" s="96">
        <v>1.6849133840564436E-5</v>
      </c>
      <c r="UM38" s="96">
        <v>1.2516308360077292E-5</v>
      </c>
      <c r="UN38" s="96">
        <v>1.013150820610839E-5</v>
      </c>
      <c r="UO38" s="96">
        <v>1.7026346856960721E-5</v>
      </c>
      <c r="UP38" s="96">
        <v>1.5659247055004069E-5</v>
      </c>
      <c r="UQ38" s="96">
        <v>1.6443353822368836E-5</v>
      </c>
      <c r="UR38" s="96">
        <v>1.3478223273312665E-5</v>
      </c>
      <c r="US38" s="96">
        <v>1.1637911548327667E-5</v>
      </c>
      <c r="UT38" s="96">
        <v>1.2812862085192082E-5</v>
      </c>
      <c r="UU38" s="96">
        <v>7.7602490907658311E-6</v>
      </c>
      <c r="UV38" s="96">
        <v>1.717351738732814E-5</v>
      </c>
      <c r="UW38" s="96">
        <v>2.2390134082388442E-5</v>
      </c>
      <c r="UX38" s="96">
        <v>2.212916869539608E-5</v>
      </c>
      <c r="UY38" s="96">
        <v>1.7122016769901284E-5</v>
      </c>
      <c r="UZ38" s="96">
        <v>2.9251445893289453E-5</v>
      </c>
      <c r="VA38" s="96">
        <v>2.18302850895849E-5</v>
      </c>
      <c r="VB38" s="96">
        <v>3.5771813798409601E-5</v>
      </c>
      <c r="VC38" s="96">
        <v>4.2160712275261331E-5</v>
      </c>
      <c r="VD38" s="96">
        <v>1.1913521203691137E-5</v>
      </c>
      <c r="VE38" s="96">
        <v>3.768763901107451E-5</v>
      </c>
      <c r="VF38" s="96">
        <v>5.239165645952039E-5</v>
      </c>
      <c r="VG38" s="96">
        <v>1.5056152215767751E-5</v>
      </c>
      <c r="VH38" s="96">
        <v>1.7881514836608306E-5</v>
      </c>
      <c r="VI38" s="96">
        <v>1.6223579361695261E-4</v>
      </c>
      <c r="VJ38" s="96">
        <v>4.3378202618466788E-5</v>
      </c>
      <c r="VK38" s="96">
        <v>2.8270946703187406E-5</v>
      </c>
      <c r="VL38" s="96">
        <v>2.7491199530296685E-5</v>
      </c>
      <c r="VM38" s="96">
        <v>2.7610154957996672E-5</v>
      </c>
      <c r="VN38" s="96">
        <v>5.4734499661983895E-5</v>
      </c>
      <c r="VO38" s="96">
        <v>2.4473040819164341E-5</v>
      </c>
    </row>
    <row r="39" spans="1:587">
      <c r="A39" s="17"/>
      <c r="B39" s="17"/>
      <c r="C39" s="17" t="s">
        <v>161</v>
      </c>
      <c r="D39" s="17" t="s">
        <v>601</v>
      </c>
      <c r="E39" s="95">
        <v>58</v>
      </c>
      <c r="F39" s="95">
        <v>11</v>
      </c>
      <c r="G39" s="95">
        <v>349</v>
      </c>
      <c r="H39" s="95">
        <v>41</v>
      </c>
      <c r="I39" s="95">
        <v>102</v>
      </c>
      <c r="J39" s="95">
        <v>585</v>
      </c>
      <c r="K39" s="95">
        <v>14</v>
      </c>
      <c r="L39" s="95">
        <v>57</v>
      </c>
      <c r="M39" s="95">
        <v>100</v>
      </c>
      <c r="N39" s="95">
        <v>38</v>
      </c>
      <c r="O39" s="95">
        <v>11</v>
      </c>
      <c r="P39" s="95">
        <v>91</v>
      </c>
      <c r="Q39" s="95">
        <v>520</v>
      </c>
      <c r="R39" s="95">
        <v>419</v>
      </c>
      <c r="S39" s="95">
        <v>260</v>
      </c>
      <c r="T39" s="95">
        <v>88</v>
      </c>
      <c r="U39" s="95">
        <v>139</v>
      </c>
      <c r="V39" s="95">
        <v>263</v>
      </c>
      <c r="W39" s="95">
        <v>233</v>
      </c>
      <c r="X39" s="95">
        <v>274</v>
      </c>
      <c r="Y39" s="95">
        <v>3364</v>
      </c>
      <c r="Z39" s="95">
        <v>1248</v>
      </c>
      <c r="AA39" s="95">
        <v>2482</v>
      </c>
      <c r="AB39" s="95">
        <v>358</v>
      </c>
      <c r="AC39" s="95">
        <v>2918</v>
      </c>
      <c r="AD39" s="95">
        <v>6030</v>
      </c>
      <c r="AE39" s="95">
        <v>3504</v>
      </c>
      <c r="AF39" s="95">
        <v>3493</v>
      </c>
      <c r="AG39" s="95">
        <v>12196</v>
      </c>
      <c r="AH39" s="95">
        <v>27</v>
      </c>
      <c r="AI39" s="95">
        <v>8015</v>
      </c>
      <c r="AJ39" s="95">
        <v>3414</v>
      </c>
      <c r="AK39" s="95">
        <v>0</v>
      </c>
      <c r="AL39" s="95">
        <v>23702</v>
      </c>
      <c r="AM39" s="95">
        <v>13276</v>
      </c>
      <c r="AN39" s="95">
        <v>0</v>
      </c>
      <c r="AO39" s="95">
        <v>2423</v>
      </c>
      <c r="AP39" s="95">
        <v>105758</v>
      </c>
      <c r="AQ39" s="95">
        <v>50</v>
      </c>
      <c r="AR39" s="95">
        <v>10</v>
      </c>
      <c r="AS39" s="95">
        <v>170</v>
      </c>
      <c r="AT39" s="95">
        <v>5</v>
      </c>
      <c r="AU39" s="95">
        <v>56</v>
      </c>
      <c r="AV39" s="95">
        <v>268</v>
      </c>
      <c r="AW39" s="95">
        <v>11</v>
      </c>
      <c r="AX39" s="95">
        <v>44</v>
      </c>
      <c r="AY39" s="95">
        <v>16</v>
      </c>
      <c r="AZ39" s="95">
        <v>145</v>
      </c>
      <c r="BA39" s="95">
        <v>9</v>
      </c>
      <c r="BB39" s="95">
        <v>65</v>
      </c>
      <c r="BC39" s="95">
        <v>187</v>
      </c>
      <c r="BD39" s="95">
        <v>211</v>
      </c>
      <c r="BE39" s="95">
        <v>70</v>
      </c>
      <c r="BF39" s="95">
        <v>55</v>
      </c>
      <c r="BG39" s="95">
        <v>63</v>
      </c>
      <c r="BH39" s="95">
        <v>22</v>
      </c>
      <c r="BI39" s="95">
        <v>51</v>
      </c>
      <c r="BJ39" s="95">
        <v>26</v>
      </c>
      <c r="BK39" s="95">
        <v>157</v>
      </c>
      <c r="BL39" s="95">
        <v>181</v>
      </c>
      <c r="BM39" s="95">
        <v>345</v>
      </c>
      <c r="BN39" s="95">
        <v>52</v>
      </c>
      <c r="BO39" s="95">
        <v>138</v>
      </c>
      <c r="BP39" s="95">
        <v>454</v>
      </c>
      <c r="BQ39" s="95">
        <v>96</v>
      </c>
      <c r="BR39" s="95">
        <v>275</v>
      </c>
      <c r="BS39" s="95">
        <v>312</v>
      </c>
      <c r="BT39" s="95">
        <v>1</v>
      </c>
      <c r="BU39" s="95">
        <v>649</v>
      </c>
      <c r="BV39" s="95">
        <v>388</v>
      </c>
      <c r="BW39" s="95">
        <v>0</v>
      </c>
      <c r="BX39" s="95">
        <v>704</v>
      </c>
      <c r="BY39" s="95">
        <v>976</v>
      </c>
      <c r="BZ39" s="95">
        <v>0</v>
      </c>
      <c r="CA39" s="95">
        <v>177</v>
      </c>
      <c r="CB39" s="95">
        <v>2409</v>
      </c>
      <c r="CC39" s="95">
        <v>204709</v>
      </c>
      <c r="CD39" s="95">
        <v>0</v>
      </c>
      <c r="CE39" s="95">
        <v>0</v>
      </c>
      <c r="CF39" s="95">
        <v>363577</v>
      </c>
      <c r="CG39" s="95">
        <v>14479</v>
      </c>
      <c r="CH39" s="95">
        <v>0</v>
      </c>
      <c r="CI39" s="95">
        <v>0</v>
      </c>
      <c r="CJ39" s="95">
        <v>0</v>
      </c>
      <c r="CK39" s="95">
        <v>0</v>
      </c>
      <c r="CL39" s="95">
        <v>378056</v>
      </c>
      <c r="CM39" s="95">
        <v>573917</v>
      </c>
      <c r="CN39" s="95">
        <v>7736</v>
      </c>
      <c r="CO39" s="95">
        <v>7736</v>
      </c>
      <c r="CP39" s="95">
        <v>385792</v>
      </c>
      <c r="CQ39" s="95">
        <v>581653</v>
      </c>
      <c r="CR39" s="95">
        <v>-26796</v>
      </c>
      <c r="CS39" s="95">
        <v>0</v>
      </c>
      <c r="CT39" s="95">
        <v>0</v>
      </c>
      <c r="CU39" s="95">
        <v>-26796</v>
      </c>
      <c r="CV39" s="95">
        <v>0</v>
      </c>
      <c r="CW39" s="95">
        <v>0</v>
      </c>
      <c r="CX39" s="95">
        <v>0</v>
      </c>
      <c r="CY39" s="95">
        <v>25628</v>
      </c>
      <c r="CZ39" s="95">
        <v>0</v>
      </c>
      <c r="DA39" s="95">
        <v>0</v>
      </c>
      <c r="DB39" s="95">
        <v>0</v>
      </c>
      <c r="DC39" s="95">
        <v>0</v>
      </c>
      <c r="DD39" s="95">
        <v>25628</v>
      </c>
      <c r="DE39" s="95">
        <v>34476</v>
      </c>
      <c r="DF39" s="95">
        <v>227</v>
      </c>
      <c r="DG39" s="95">
        <v>227</v>
      </c>
      <c r="DH39" s="95">
        <v>25855</v>
      </c>
      <c r="DI39" s="95">
        <v>34703</v>
      </c>
      <c r="DJ39" s="95">
        <v>0</v>
      </c>
      <c r="DK39" s="95">
        <v>0</v>
      </c>
      <c r="DL39" s="95">
        <v>0</v>
      </c>
      <c r="DM39" s="95">
        <v>0</v>
      </c>
      <c r="DN39" s="95">
        <v>403684</v>
      </c>
      <c r="DO39" s="95">
        <v>608393</v>
      </c>
      <c r="DP39" s="95">
        <v>7963</v>
      </c>
      <c r="DQ39" s="95">
        <v>411647</v>
      </c>
      <c r="DR39" s="95">
        <v>616356</v>
      </c>
      <c r="DS39" s="95">
        <v>-26796</v>
      </c>
      <c r="DT39" s="95">
        <v>589560</v>
      </c>
      <c r="DV39" s="96">
        <f t="shared" ref="DV39:DV70" si="192">E39/E$91</f>
        <v>5.7021510873412251E-4</v>
      </c>
      <c r="DW39" s="96">
        <f t="shared" ref="DW39:DW70" si="193">F39/F$91</f>
        <v>1.152073732718894E-3</v>
      </c>
      <c r="DX39" s="96">
        <f t="shared" ref="DX39:DX70" si="194">G39/G$91</f>
        <v>3.0036232819533016E-4</v>
      </c>
      <c r="DY39" s="96">
        <f t="shared" ref="DY39:DY70" si="195">H39/H$91</f>
        <v>4.9459563790773978E-4</v>
      </c>
      <c r="DZ39" s="96">
        <f t="shared" ref="DZ39:DZ70" si="196">I39/I$91</f>
        <v>3.5781438554149242E-4</v>
      </c>
      <c r="EA39" s="96">
        <f t="shared" ref="EA39:EA70" si="197">J39/J$91</f>
        <v>1.1444221646207267E-3</v>
      </c>
      <c r="EB39" s="96">
        <f t="shared" ref="EB39:EB70" si="198">K39/K$91</f>
        <v>4.7188890386948903E-4</v>
      </c>
      <c r="EC39" s="96">
        <f t="shared" ref="EC39:EC70" si="199">L39/L$91</f>
        <v>2.8427793404751928E-4</v>
      </c>
      <c r="ED39" s="96">
        <f t="shared" ref="ED39:ED70" si="200">M39/M$91</f>
        <v>6.1297796957177357E-4</v>
      </c>
      <c r="EE39" s="96">
        <f t="shared" ref="EE39:EE70" si="201">N39/N$91</f>
        <v>2.2886465065015629E-4</v>
      </c>
      <c r="EF39" s="96">
        <f t="shared" ref="EF39:EF70" si="202">O39/O$91</f>
        <v>1.4738985957766105E-4</v>
      </c>
      <c r="EG39" s="96">
        <f t="shared" ref="EG39:EG70" si="203">P39/P$91</f>
        <v>3.9345396372440929E-4</v>
      </c>
      <c r="EH39" s="96">
        <f t="shared" ref="EH39:EH70" si="204">Q39/Q$91</f>
        <v>1.9365482517065831E-3</v>
      </c>
      <c r="EI39" s="96">
        <f t="shared" ref="EI39:EI70" si="205">R39/R$91</f>
        <v>1.1682340706126398E-3</v>
      </c>
      <c r="EJ39" s="96">
        <f t="shared" ref="EJ39:EJ70" si="206">S39/S$91</f>
        <v>4.7841695509688863E-4</v>
      </c>
      <c r="EK39" s="96">
        <f t="shared" ref="EK39:EK70" si="207">T39/T$91</f>
        <v>2.8685612209639668E-4</v>
      </c>
      <c r="EL39" s="96">
        <f t="shared" ref="EL39:EL70" si="208">U39/U$91</f>
        <v>2.0710072395857391E-4</v>
      </c>
      <c r="EM39" s="96">
        <f t="shared" ref="EM39:EM70" si="209">V39/V$91</f>
        <v>4.6609058107140579E-4</v>
      </c>
      <c r="EN39" s="96">
        <f t="shared" ref="EN39:EN70" si="210">W39/W$91</f>
        <v>1.2015784512117893E-4</v>
      </c>
      <c r="EO39" s="96">
        <f t="shared" ref="EO39:EO70" si="211">X39/X$91</f>
        <v>2.1098995872605186E-4</v>
      </c>
      <c r="EP39" s="96">
        <f t="shared" ref="EP39:EP70" si="212">Y39/Y$91</f>
        <v>4.0306540586913076E-4</v>
      </c>
      <c r="EQ39" s="96">
        <f t="shared" ref="EQ39:EQ70" si="213">Z39/Z$91</f>
        <v>8.9579107395875053E-4</v>
      </c>
      <c r="ER39" s="96">
        <f t="shared" ref="ER39:ER70" si="214">AA39/AA$91</f>
        <v>3.802258069457849E-3</v>
      </c>
      <c r="ES39" s="96">
        <f t="shared" ref="ES39:ES70" si="215">AB39/AB$91</f>
        <v>7.7962181808679067E-4</v>
      </c>
      <c r="ET39" s="96">
        <f t="shared" ref="ET39:ET70" si="216">AC39/AC$91</f>
        <v>1.2086347550917881E-4</v>
      </c>
      <c r="EU39" s="96">
        <f t="shared" ref="EU39:EU70" si="217">AD39/AD$91</f>
        <v>5.4072773883083361E-4</v>
      </c>
      <c r="EV39" s="96">
        <f t="shared" ref="EV39:EV70" si="218">AE39/AE$91</f>
        <v>2.3694312533256733E-4</v>
      </c>
      <c r="EW39" s="96">
        <f t="shared" ref="EW39:EW70" si="219">AF39/AF$91</f>
        <v>4.6262958230760377E-4</v>
      </c>
      <c r="EX39" s="96">
        <f t="shared" ref="EX39:EX70" si="220">AG39/AG$91</f>
        <v>5.4111516932698689E-4</v>
      </c>
      <c r="EY39" s="96">
        <f t="shared" ref="EY39:EY70" si="221">AH39/AH$91</f>
        <v>4.0480306330969985E-6</v>
      </c>
      <c r="EZ39" s="96">
        <f t="shared" ref="EZ39:EZ70" si="222">AI39/AI$91</f>
        <v>1.1382290008820387E-3</v>
      </c>
      <c r="FA39" s="96">
        <f t="shared" ref="FA39:FA70" si="223">AJ39/AJ$91</f>
        <v>4.6898554881612058E-4</v>
      </c>
      <c r="FB39" s="96">
        <f t="shared" ref="FB39:FB70" si="224">AK39/AK$91</f>
        <v>0</v>
      </c>
      <c r="FC39" s="96">
        <f t="shared" ref="FC39:FC70" si="225">AL39/AL$91</f>
        <v>9.2287887279040269E-4</v>
      </c>
      <c r="FD39" s="96">
        <f t="shared" ref="FD39:FD70" si="226">AM39/AM$91</f>
        <v>1.3232663028581396E-3</v>
      </c>
      <c r="FE39" s="96">
        <f t="shared" ref="FE39:FE70" si="227">AN39/AN$91</f>
        <v>0</v>
      </c>
      <c r="FF39" s="96">
        <f t="shared" ref="FF39:FF70" si="228">AO39/AO$91</f>
        <v>3.228888625330318E-3</v>
      </c>
      <c r="FG39" s="96">
        <f t="shared" ref="FG39:FG70" si="229">AP39/AP$91</f>
        <v>3.4440480913617466E-3</v>
      </c>
      <c r="FH39" s="96">
        <f t="shared" ref="FH39:FH70" si="230">AQ39/AQ$91</f>
        <v>3.9105558886480162E-6</v>
      </c>
      <c r="FI39" s="96">
        <f t="shared" ref="FI39:FI70" si="231">AR39/AR$91</f>
        <v>1.1927950408353383E-5</v>
      </c>
      <c r="FJ39" s="96">
        <f t="shared" ref="FJ39:FJ70" si="232">AS39/AS$91</f>
        <v>4.5725082674311612E-6</v>
      </c>
      <c r="FK39" s="96">
        <f t="shared" ref="FK39:FK70" si="233">AT39/AT$91</f>
        <v>1.4273056123940369E-6</v>
      </c>
      <c r="FL39" s="96">
        <f t="shared" ref="FL39:FL70" si="234">AU39/AU$91</f>
        <v>4.7992190984924025E-6</v>
      </c>
      <c r="FM39" s="96">
        <f t="shared" ref="FM39:FM70" si="235">AV39/AV$91</f>
        <v>9.746958412528886E-6</v>
      </c>
      <c r="FN39" s="96">
        <f t="shared" ref="FN39:FN70" si="236">AW39/AW$91</f>
        <v>6.5456927437544574E-7</v>
      </c>
      <c r="FO39" s="96">
        <f t="shared" ref="FO39:FO70" si="237">AX39/AX$91</f>
        <v>3.1889883651933805E-6</v>
      </c>
      <c r="FP39" s="96">
        <f t="shared" ref="FP39:FP70" si="238">AY39/AY$91</f>
        <v>2.6026924853761214E-6</v>
      </c>
      <c r="FQ39" s="96">
        <f t="shared" ref="FQ39:FQ70" si="239">AZ39/AZ$91</f>
        <v>5.3354557408307893E-6</v>
      </c>
      <c r="FR39" s="96">
        <f t="shared" ref="FR39:FR70" si="240">BA39/BA$91</f>
        <v>1.0306913545494659E-6</v>
      </c>
      <c r="FS39" s="96">
        <f t="shared" ref="FS39:FS70" si="241">BB39/BB$91</f>
        <v>5.6493914649341401E-6</v>
      </c>
      <c r="FT39" s="96">
        <f t="shared" ref="FT39:FT70" si="242">BC39/BC$91</f>
        <v>1.8351254592843068E-5</v>
      </c>
      <c r="FU39" s="96">
        <f t="shared" ref="FU39:FU70" si="243">BD39/BD$91</f>
        <v>1.2908149887723566E-5</v>
      </c>
      <c r="FV39" s="96">
        <f t="shared" ref="FV39:FV70" si="244">BE39/BE$91</f>
        <v>1.1006564472287908E-5</v>
      </c>
      <c r="FW39" s="96">
        <f t="shared" ref="FW39:FW70" si="245">BF39/BF$91</f>
        <v>4.1574352706225798E-6</v>
      </c>
      <c r="FX39" s="96">
        <f t="shared" ref="FX39:FX70" si="246">BG39/BG$91</f>
        <v>4.0931579356684213E-6</v>
      </c>
      <c r="FY39" s="96">
        <f t="shared" ref="FY39:FY70" si="247">BH39/BH$91</f>
        <v>4.4969616891569261E-6</v>
      </c>
      <c r="FZ39" s="96">
        <f t="shared" ref="FZ39:FZ70" si="248">BI39/BI$91</f>
        <v>9.543663730542925E-7</v>
      </c>
      <c r="GA39" s="96">
        <f t="shared" ref="GA39:GA70" si="249">BJ39/BJ$91</f>
        <v>3.0125113070556606E-6</v>
      </c>
      <c r="GB39" s="96">
        <f t="shared" ref="GB39:GB70" si="250">BK39/BK$91</f>
        <v>2.991015769721048E-6</v>
      </c>
      <c r="GC39" s="96">
        <f t="shared" ref="GC39:GC70" si="251">BL39/BL$91</f>
        <v>7.7881194346410481E-6</v>
      </c>
      <c r="GD39" s="96">
        <f t="shared" ref="GD39:GD70" si="252">BM39/BM$91</f>
        <v>8.8624698804465652E-5</v>
      </c>
      <c r="GE39" s="96">
        <f t="shared" ref="GE39:GE70" si="253">BN39/BN$91</f>
        <v>1.1704375388129467E-5</v>
      </c>
      <c r="GF39" s="96">
        <f t="shared" ref="GF39:GF70" si="254">BO39/BO$91</f>
        <v>1.9345088025617605E-6</v>
      </c>
      <c r="GG39" s="96">
        <f t="shared" ref="GG39:GG70" si="255">BP39/BP$91</f>
        <v>1.8685752804941402E-5</v>
      </c>
      <c r="GH39" s="96">
        <f t="shared" ref="GH39:GH70" si="256">BQ39/BQ$91</f>
        <v>1.4560768944500779E-6</v>
      </c>
      <c r="GI39" s="96">
        <f t="shared" ref="GI39:GI70" si="257">BR39/BR$91</f>
        <v>5.7944628997502505E-6</v>
      </c>
      <c r="GJ39" s="96">
        <f t="shared" ref="GJ39:GJ70" si="258">BS39/BS$91</f>
        <v>1.1371973574303509E-5</v>
      </c>
      <c r="GK39" s="96">
        <f t="shared" ref="GK39:GK70" si="259">BT39/BT$91</f>
        <v>3.0239687321633095E-8</v>
      </c>
      <c r="GL39" s="96">
        <f t="shared" ref="GL39:GL70" si="260">BU39/BU$91</f>
        <v>1.771342693865065E-5</v>
      </c>
      <c r="GM39" s="96">
        <f t="shared" ref="GM39:GM70" si="261">BV39/BV$91</f>
        <v>6.4337192686061714E-6</v>
      </c>
      <c r="GN39" s="96">
        <f t="shared" ref="GN39:GN70" si="262">BW39/BW$91</f>
        <v>0</v>
      </c>
      <c r="GO39" s="96">
        <f t="shared" ref="GO39:GO70" si="263">BX39/BX$91</f>
        <v>1.4336354665774772E-5</v>
      </c>
      <c r="GP39" s="96">
        <f t="shared" ref="GP39:GP70" si="264">BY39/BY$91</f>
        <v>2.1798686937331166E-5</v>
      </c>
      <c r="GQ39" s="96">
        <f t="shared" ref="GQ39:GQ70" si="265">BZ39/BZ$91</f>
        <v>0</v>
      </c>
      <c r="GR39" s="96">
        <f t="shared" ref="GR39:GR70" si="266">CA39/CA$91</f>
        <v>4.4894516908365728E-5</v>
      </c>
      <c r="GS39" s="96">
        <f t="shared" ref="GS39:GS70" si="267">CB39/CB$91</f>
        <v>4.6737301752549871E-5</v>
      </c>
      <c r="GU39" s="96">
        <f t="shared" si="115"/>
        <v>5.7021510873412251E-4</v>
      </c>
      <c r="GV39" s="96">
        <f t="shared" si="75"/>
        <v>1.152073732718894E-3</v>
      </c>
      <c r="GW39" s="96">
        <f t="shared" si="76"/>
        <v>3.0036232819533016E-4</v>
      </c>
      <c r="GX39" s="96">
        <f t="shared" si="77"/>
        <v>4.9459563790773978E-4</v>
      </c>
      <c r="GY39" s="96">
        <f t="shared" si="78"/>
        <v>3.5781438554149242E-4</v>
      </c>
      <c r="GZ39" s="96">
        <f t="shared" si="79"/>
        <v>1.1444221646207267E-3</v>
      </c>
      <c r="HA39" s="96">
        <f t="shared" si="80"/>
        <v>4.7188890386948903E-4</v>
      </c>
      <c r="HB39" s="96">
        <f t="shared" si="81"/>
        <v>2.8427793404751928E-4</v>
      </c>
      <c r="HC39" s="96">
        <f t="shared" si="82"/>
        <v>6.1297796957177357E-4</v>
      </c>
      <c r="HD39" s="96">
        <f t="shared" si="83"/>
        <v>2.2886465065015629E-4</v>
      </c>
      <c r="HE39" s="96">
        <f t="shared" si="84"/>
        <v>1.4738985957766105E-4</v>
      </c>
      <c r="HF39" s="96">
        <f t="shared" si="85"/>
        <v>3.9345396372440929E-4</v>
      </c>
      <c r="HG39" s="96">
        <f t="shared" si="86"/>
        <v>1.9365482517065831E-3</v>
      </c>
      <c r="HH39" s="96">
        <f t="shared" si="87"/>
        <v>1.1682340706126398E-3</v>
      </c>
      <c r="HI39" s="96">
        <f t="shared" si="88"/>
        <v>4.7841695509688863E-4</v>
      </c>
      <c r="HJ39" s="96">
        <f t="shared" si="89"/>
        <v>2.8685612209639668E-4</v>
      </c>
      <c r="HK39" s="96">
        <f t="shared" si="90"/>
        <v>2.0710072395857391E-4</v>
      </c>
      <c r="HL39" s="96">
        <f t="shared" si="91"/>
        <v>4.6609058107140579E-4</v>
      </c>
      <c r="HM39" s="96">
        <f t="shared" si="92"/>
        <v>1.2015784512117893E-4</v>
      </c>
      <c r="HN39" s="96">
        <f t="shared" si="93"/>
        <v>2.1098995872605186E-4</v>
      </c>
      <c r="HO39" s="96">
        <f t="shared" si="94"/>
        <v>4.0306540586913076E-4</v>
      </c>
      <c r="HP39" s="96">
        <f t="shared" si="95"/>
        <v>8.9579107395875053E-4</v>
      </c>
      <c r="HQ39" s="96">
        <f t="shared" si="96"/>
        <v>3.802258069457849E-3</v>
      </c>
      <c r="HR39" s="96">
        <f t="shared" si="97"/>
        <v>7.7962181808679067E-4</v>
      </c>
      <c r="HS39" s="96">
        <f t="shared" si="98"/>
        <v>1.2086347550917881E-4</v>
      </c>
      <c r="HT39" s="96">
        <f t="shared" si="99"/>
        <v>5.4072773883083361E-4</v>
      </c>
      <c r="HU39" s="96">
        <f t="shared" si="100"/>
        <v>2.3694312533256733E-4</v>
      </c>
      <c r="HV39" s="96">
        <f t="shared" si="101"/>
        <v>4.6262958230760377E-4</v>
      </c>
      <c r="HW39" s="96">
        <f t="shared" si="102"/>
        <v>5.4111516932698689E-4</v>
      </c>
      <c r="HX39" s="96">
        <f t="shared" si="103"/>
        <v>4.0480306330969985E-6</v>
      </c>
      <c r="HY39" s="96">
        <f t="shared" si="104"/>
        <v>1.1382290008820387E-3</v>
      </c>
      <c r="HZ39" s="96">
        <f t="shared" si="105"/>
        <v>4.6898554881612058E-4</v>
      </c>
      <c r="IA39" s="96">
        <f t="shared" si="106"/>
        <v>0</v>
      </c>
      <c r="IB39" s="96">
        <f t="shared" si="107"/>
        <v>9.2287887279040269E-4</v>
      </c>
      <c r="IC39" s="96">
        <f t="shared" si="108"/>
        <v>1.3232663028581396E-3</v>
      </c>
      <c r="ID39" s="96">
        <f t="shared" si="109"/>
        <v>0</v>
      </c>
      <c r="IE39" s="96">
        <f t="shared" si="110"/>
        <v>3.228888625330318E-3</v>
      </c>
      <c r="IF39" s="96">
        <f t="shared" si="111"/>
        <v>3.4440480913617466E-3</v>
      </c>
      <c r="IG39" s="1">
        <v>0</v>
      </c>
      <c r="IH39" s="1">
        <v>0</v>
      </c>
      <c r="II39" s="1">
        <v>0</v>
      </c>
      <c r="IJ39" s="1">
        <v>0</v>
      </c>
      <c r="IK39" s="1">
        <v>0</v>
      </c>
      <c r="IL39" s="1">
        <v>0</v>
      </c>
      <c r="IM39" s="1">
        <v>0</v>
      </c>
      <c r="IN39" s="1">
        <v>0</v>
      </c>
      <c r="IO39" s="1">
        <v>0</v>
      </c>
      <c r="IP39" s="1">
        <v>0</v>
      </c>
      <c r="IQ39" s="1">
        <v>0</v>
      </c>
      <c r="IR39" s="1">
        <v>0</v>
      </c>
      <c r="IS39" s="1">
        <v>0</v>
      </c>
      <c r="IT39" s="1">
        <v>0</v>
      </c>
      <c r="IU39" s="1">
        <v>0</v>
      </c>
      <c r="IV39" s="1">
        <v>0</v>
      </c>
      <c r="IW39" s="1">
        <v>0</v>
      </c>
      <c r="IX39" s="1">
        <v>0</v>
      </c>
      <c r="IY39" s="1">
        <v>0</v>
      </c>
      <c r="IZ39" s="1">
        <v>0</v>
      </c>
      <c r="JA39" s="1">
        <v>0</v>
      </c>
      <c r="JB39" s="1">
        <v>0</v>
      </c>
      <c r="JC39" s="1">
        <v>0</v>
      </c>
      <c r="JD39" s="1">
        <v>0</v>
      </c>
      <c r="JE39" s="1">
        <v>0</v>
      </c>
      <c r="JF39" s="1">
        <v>0</v>
      </c>
      <c r="JG39" s="1">
        <v>0</v>
      </c>
      <c r="JH39" s="1">
        <v>0</v>
      </c>
      <c r="JI39" s="1">
        <v>0</v>
      </c>
      <c r="JJ39" s="1">
        <v>0</v>
      </c>
      <c r="JK39" s="1">
        <v>0</v>
      </c>
      <c r="JL39" s="1">
        <v>0</v>
      </c>
      <c r="JM39" s="1">
        <v>0</v>
      </c>
      <c r="JN39" s="1">
        <v>0</v>
      </c>
      <c r="JO39" s="1">
        <v>0</v>
      </c>
      <c r="JP39" s="1">
        <v>0</v>
      </c>
      <c r="JQ39" s="1">
        <v>0</v>
      </c>
      <c r="JR39" s="1">
        <v>0</v>
      </c>
      <c r="JT39" s="25">
        <v>0</v>
      </c>
      <c r="JU39" s="25">
        <v>0</v>
      </c>
      <c r="JV39" s="25">
        <v>0</v>
      </c>
      <c r="JW39" s="25">
        <v>0</v>
      </c>
      <c r="JX39" s="25">
        <v>0</v>
      </c>
      <c r="JY39" s="25">
        <v>0</v>
      </c>
      <c r="JZ39" s="25">
        <v>0</v>
      </c>
      <c r="KA39" s="25">
        <v>0</v>
      </c>
      <c r="KB39" s="25">
        <v>0</v>
      </c>
      <c r="KC39" s="25">
        <v>0</v>
      </c>
      <c r="KD39" s="25">
        <v>0</v>
      </c>
      <c r="KE39" s="25">
        <v>0</v>
      </c>
      <c r="KF39" s="25">
        <v>0</v>
      </c>
      <c r="KG39" s="25">
        <v>0</v>
      </c>
      <c r="KH39" s="25">
        <v>0</v>
      </c>
      <c r="KI39" s="25">
        <v>0</v>
      </c>
      <c r="KJ39" s="25">
        <v>0</v>
      </c>
      <c r="KK39" s="25">
        <v>0</v>
      </c>
      <c r="KL39" s="25">
        <v>0</v>
      </c>
      <c r="KM39" s="25">
        <v>0</v>
      </c>
      <c r="KN39" s="25">
        <v>0</v>
      </c>
      <c r="KO39" s="25">
        <v>0</v>
      </c>
      <c r="KP39" s="25">
        <v>0</v>
      </c>
      <c r="KQ39" s="25">
        <v>0</v>
      </c>
      <c r="KR39" s="25">
        <v>0</v>
      </c>
      <c r="KS39" s="25">
        <v>0</v>
      </c>
      <c r="KT39" s="25">
        <v>0</v>
      </c>
      <c r="KU39" s="25">
        <v>0</v>
      </c>
      <c r="KV39" s="25">
        <v>0</v>
      </c>
      <c r="KW39" s="25">
        <v>0</v>
      </c>
      <c r="KX39" s="25">
        <v>0</v>
      </c>
      <c r="KY39" s="25">
        <v>0</v>
      </c>
      <c r="KZ39" s="25">
        <v>1</v>
      </c>
      <c r="LA39" s="25">
        <v>0</v>
      </c>
      <c r="LB39" s="25">
        <v>0</v>
      </c>
      <c r="LC39" s="25">
        <v>0</v>
      </c>
      <c r="LD39" s="25">
        <v>0</v>
      </c>
      <c r="LE39" s="25">
        <v>0</v>
      </c>
      <c r="LF39" s="25">
        <v>0</v>
      </c>
      <c r="LG39" s="25">
        <v>0</v>
      </c>
      <c r="LH39" s="25">
        <v>0</v>
      </c>
      <c r="LI39" s="25">
        <v>0</v>
      </c>
      <c r="LJ39" s="25">
        <v>0</v>
      </c>
      <c r="LK39" s="25">
        <v>0</v>
      </c>
      <c r="LL39" s="25">
        <v>0</v>
      </c>
      <c r="LM39" s="25">
        <v>0</v>
      </c>
      <c r="LN39" s="25">
        <v>0</v>
      </c>
      <c r="LO39" s="25">
        <v>0</v>
      </c>
      <c r="LP39" s="25">
        <v>0</v>
      </c>
      <c r="LQ39" s="25">
        <v>0</v>
      </c>
      <c r="LR39" s="25">
        <v>0</v>
      </c>
      <c r="LS39" s="25">
        <v>0</v>
      </c>
      <c r="LT39" s="25">
        <v>0</v>
      </c>
      <c r="LU39" s="25">
        <v>0</v>
      </c>
      <c r="LV39" s="25">
        <v>0</v>
      </c>
      <c r="LW39" s="25">
        <v>0</v>
      </c>
      <c r="LX39" s="25">
        <v>0</v>
      </c>
      <c r="LY39" s="25">
        <v>0</v>
      </c>
      <c r="LZ39" s="25">
        <v>0</v>
      </c>
      <c r="MA39" s="25">
        <v>0</v>
      </c>
      <c r="MB39" s="25">
        <v>0</v>
      </c>
      <c r="MC39" s="25">
        <v>0</v>
      </c>
      <c r="MD39" s="25">
        <v>0</v>
      </c>
      <c r="ME39" s="25">
        <v>0</v>
      </c>
      <c r="MF39" s="25">
        <v>0</v>
      </c>
      <c r="MG39" s="25">
        <v>0</v>
      </c>
      <c r="MH39" s="25">
        <v>0</v>
      </c>
      <c r="MI39" s="25">
        <v>0</v>
      </c>
      <c r="MJ39" s="25">
        <v>0</v>
      </c>
      <c r="MK39" s="25">
        <v>0</v>
      </c>
      <c r="ML39" s="25">
        <v>0</v>
      </c>
      <c r="MM39" s="25">
        <v>0</v>
      </c>
      <c r="MN39" s="25">
        <v>0</v>
      </c>
      <c r="MO39" s="25">
        <v>0</v>
      </c>
      <c r="MP39" s="25">
        <v>0</v>
      </c>
      <c r="MQ39" s="25">
        <v>0</v>
      </c>
      <c r="MS39" s="1">
        <f t="shared" si="116"/>
        <v>0</v>
      </c>
      <c r="MT39" s="1">
        <f t="shared" si="117"/>
        <v>0</v>
      </c>
      <c r="MU39" s="1">
        <f t="shared" si="118"/>
        <v>0</v>
      </c>
      <c r="MV39" s="1">
        <f t="shared" si="119"/>
        <v>0</v>
      </c>
      <c r="MW39" s="1">
        <f t="shared" si="120"/>
        <v>0</v>
      </c>
      <c r="MX39" s="1">
        <f t="shared" si="121"/>
        <v>0</v>
      </c>
      <c r="MY39" s="1">
        <f t="shared" si="122"/>
        <v>0</v>
      </c>
      <c r="MZ39" s="1">
        <f t="shared" si="123"/>
        <v>0</v>
      </c>
      <c r="NA39" s="1">
        <f t="shared" si="124"/>
        <v>0</v>
      </c>
      <c r="NB39" s="1">
        <f t="shared" si="125"/>
        <v>0</v>
      </c>
      <c r="NC39" s="1">
        <f t="shared" si="126"/>
        <v>0</v>
      </c>
      <c r="ND39" s="1">
        <f t="shared" si="127"/>
        <v>0</v>
      </c>
      <c r="NE39" s="1">
        <f t="shared" si="128"/>
        <v>0</v>
      </c>
      <c r="NF39" s="1">
        <f t="shared" si="129"/>
        <v>0</v>
      </c>
      <c r="NG39" s="1">
        <f t="shared" si="130"/>
        <v>0</v>
      </c>
      <c r="NH39" s="1">
        <f t="shared" si="131"/>
        <v>0</v>
      </c>
      <c r="NI39" s="1">
        <f t="shared" si="132"/>
        <v>0</v>
      </c>
      <c r="NJ39" s="1">
        <f t="shared" si="133"/>
        <v>0</v>
      </c>
      <c r="NK39" s="1">
        <f t="shared" si="134"/>
        <v>0</v>
      </c>
      <c r="NL39" s="1">
        <f t="shared" si="135"/>
        <v>0</v>
      </c>
      <c r="NM39" s="1">
        <f t="shared" si="136"/>
        <v>0</v>
      </c>
      <c r="NN39" s="1">
        <f t="shared" si="137"/>
        <v>0</v>
      </c>
      <c r="NO39" s="1">
        <f t="shared" si="138"/>
        <v>0</v>
      </c>
      <c r="NP39" s="1">
        <f t="shared" si="139"/>
        <v>0</v>
      </c>
      <c r="NQ39" s="1">
        <f t="shared" si="140"/>
        <v>0</v>
      </c>
      <c r="NR39" s="1">
        <f t="shared" si="141"/>
        <v>0</v>
      </c>
      <c r="NS39" s="1">
        <f t="shared" si="142"/>
        <v>0</v>
      </c>
      <c r="NT39" s="1">
        <f t="shared" si="143"/>
        <v>0</v>
      </c>
      <c r="NU39" s="1">
        <f t="shared" si="144"/>
        <v>0</v>
      </c>
      <c r="NV39" s="1">
        <f t="shared" si="145"/>
        <v>0</v>
      </c>
      <c r="NW39" s="1">
        <f t="shared" si="146"/>
        <v>0</v>
      </c>
      <c r="NX39" s="1">
        <f t="shared" si="147"/>
        <v>0</v>
      </c>
      <c r="NY39" s="1">
        <f t="shared" si="148"/>
        <v>4.6689678124188692E-2</v>
      </c>
      <c r="NZ39" s="1">
        <f t="shared" si="149"/>
        <v>0</v>
      </c>
      <c r="OA39" s="1">
        <f t="shared" si="150"/>
        <v>0</v>
      </c>
      <c r="OB39" s="1">
        <f t="shared" si="151"/>
        <v>0</v>
      </c>
      <c r="OC39" s="1">
        <f t="shared" si="152"/>
        <v>0</v>
      </c>
      <c r="OD39" s="1">
        <f t="shared" si="153"/>
        <v>0</v>
      </c>
      <c r="OE39" s="1">
        <f t="shared" si="154"/>
        <v>0</v>
      </c>
      <c r="OF39" s="1">
        <f t="shared" si="155"/>
        <v>0</v>
      </c>
      <c r="OG39" s="1">
        <f t="shared" si="156"/>
        <v>0</v>
      </c>
      <c r="OH39" s="1">
        <f t="shared" si="157"/>
        <v>0</v>
      </c>
      <c r="OI39" s="1">
        <f t="shared" si="158"/>
        <v>0</v>
      </c>
      <c r="OJ39" s="1">
        <f t="shared" si="159"/>
        <v>0</v>
      </c>
      <c r="OK39" s="1">
        <f t="shared" si="160"/>
        <v>0</v>
      </c>
      <c r="OL39" s="1">
        <f t="shared" si="161"/>
        <v>0</v>
      </c>
      <c r="OM39" s="1">
        <f t="shared" si="162"/>
        <v>0</v>
      </c>
      <c r="ON39" s="1">
        <f t="shared" si="163"/>
        <v>0</v>
      </c>
      <c r="OO39" s="1">
        <f t="shared" si="164"/>
        <v>0</v>
      </c>
      <c r="OP39" s="1">
        <f t="shared" si="165"/>
        <v>0</v>
      </c>
      <c r="OQ39" s="1">
        <f t="shared" si="166"/>
        <v>0</v>
      </c>
      <c r="OR39" s="1">
        <f t="shared" si="167"/>
        <v>0</v>
      </c>
      <c r="OS39" s="1">
        <f t="shared" si="168"/>
        <v>0</v>
      </c>
      <c r="OT39" s="1">
        <f t="shared" si="169"/>
        <v>0</v>
      </c>
      <c r="OU39" s="1">
        <f t="shared" si="170"/>
        <v>0</v>
      </c>
      <c r="OV39" s="1">
        <f t="shared" si="171"/>
        <v>0</v>
      </c>
      <c r="OW39" s="1">
        <f t="shared" si="172"/>
        <v>0</v>
      </c>
      <c r="OX39" s="1">
        <f t="shared" si="173"/>
        <v>0</v>
      </c>
      <c r="OY39" s="1">
        <f t="shared" si="174"/>
        <v>0</v>
      </c>
      <c r="OZ39" s="1">
        <f t="shared" si="175"/>
        <v>0</v>
      </c>
      <c r="PA39" s="1">
        <f t="shared" si="176"/>
        <v>0</v>
      </c>
      <c r="PB39" s="1">
        <f t="shared" si="177"/>
        <v>0</v>
      </c>
      <c r="PC39" s="1">
        <f t="shared" si="178"/>
        <v>0</v>
      </c>
      <c r="PD39" s="1">
        <f t="shared" si="179"/>
        <v>0</v>
      </c>
      <c r="PE39" s="1">
        <f t="shared" si="180"/>
        <v>0</v>
      </c>
      <c r="PF39" s="1">
        <f t="shared" si="181"/>
        <v>0</v>
      </c>
      <c r="PG39" s="1">
        <f t="shared" si="182"/>
        <v>0</v>
      </c>
      <c r="PH39" s="1">
        <f t="shared" si="183"/>
        <v>0</v>
      </c>
      <c r="PI39" s="1">
        <f t="shared" si="184"/>
        <v>0</v>
      </c>
      <c r="PJ39" s="1">
        <f t="shared" si="185"/>
        <v>0</v>
      </c>
      <c r="PK39" s="1">
        <f t="shared" si="186"/>
        <v>0</v>
      </c>
      <c r="PL39" s="1">
        <f t="shared" si="187"/>
        <v>0</v>
      </c>
      <c r="PM39" s="1">
        <f t="shared" si="188"/>
        <v>0</v>
      </c>
      <c r="PN39" s="1">
        <f t="shared" si="189"/>
        <v>0</v>
      </c>
      <c r="PO39" s="1">
        <f t="shared" si="190"/>
        <v>0</v>
      </c>
      <c r="PP39" s="1">
        <f t="shared" si="191"/>
        <v>0</v>
      </c>
      <c r="PR39" s="96">
        <v>8.0640786113462995E-4</v>
      </c>
      <c r="PS39" s="96">
        <v>1.8508191783521753E-3</v>
      </c>
      <c r="PT39" s="96">
        <v>6.8549742799594443E-4</v>
      </c>
      <c r="PU39" s="96">
        <v>8.81941916732184E-4</v>
      </c>
      <c r="PV39" s="96">
        <v>7.1130662339302848E-4</v>
      </c>
      <c r="PW39" s="96">
        <v>1.4698293613166912E-3</v>
      </c>
      <c r="PX39" s="96">
        <v>7.1875059544295003E-4</v>
      </c>
      <c r="PY39" s="96">
        <v>5.9194857800981462E-4</v>
      </c>
      <c r="PZ39" s="96">
        <v>9.7457594152259002E-4</v>
      </c>
      <c r="QA39" s="96">
        <v>4.1686050583739656E-4</v>
      </c>
      <c r="QB39" s="96">
        <v>3.5750349753718464E-4</v>
      </c>
      <c r="QC39" s="96">
        <v>7.2038548738822194E-4</v>
      </c>
      <c r="QD39" s="96">
        <v>2.2354019685531094E-3</v>
      </c>
      <c r="QE39" s="96">
        <v>1.4870574180587887E-3</v>
      </c>
      <c r="QF39" s="96">
        <v>8.0950744875384008E-4</v>
      </c>
      <c r="QG39" s="96">
        <v>5.6856729234249436E-4</v>
      </c>
      <c r="QH39" s="96">
        <v>4.4992867232668997E-4</v>
      </c>
      <c r="QI39" s="96">
        <v>7.3389887202869836E-4</v>
      </c>
      <c r="QJ39" s="96">
        <v>3.9591548800705674E-4</v>
      </c>
      <c r="QK39" s="96">
        <v>6.7957732350502887E-4</v>
      </c>
      <c r="QL39" s="96">
        <v>8.2273224426120486E-4</v>
      </c>
      <c r="QM39" s="96">
        <v>1.1649369567993397E-3</v>
      </c>
      <c r="QN39" s="96">
        <v>4.358218361355597E-3</v>
      </c>
      <c r="QO39" s="96">
        <v>1.1029070088859538E-3</v>
      </c>
      <c r="QP39" s="96">
        <v>7.7049303581230226E-4</v>
      </c>
      <c r="QQ39" s="96">
        <v>1.1040243785728758E-3</v>
      </c>
      <c r="QR39" s="96">
        <v>4.360651430708963E-4</v>
      </c>
      <c r="QS39" s="96">
        <v>9.6648563846229464E-4</v>
      </c>
      <c r="QT39" s="96">
        <v>1.1870329174434092E-3</v>
      </c>
      <c r="QU39" s="96">
        <v>3.374818578480627E-4</v>
      </c>
      <c r="QV39" s="96">
        <v>1.535023295816637E-3</v>
      </c>
      <c r="QW39" s="96">
        <v>8.6111073121307609E-4</v>
      </c>
      <c r="QX39" s="96">
        <v>1.0007758683557355</v>
      </c>
      <c r="QY39" s="96">
        <v>1.5325380045423641E-3</v>
      </c>
      <c r="QZ39" s="96">
        <v>1.7885617551750587E-3</v>
      </c>
      <c r="RA39" s="96">
        <v>3.0481754380045685E-4</v>
      </c>
      <c r="RB39" s="96">
        <v>3.3402029896353025E-3</v>
      </c>
      <c r="RC39" s="96">
        <v>3.6242914073463385E-3</v>
      </c>
      <c r="RD39" s="96">
        <v>1.3465500234263389E-4</v>
      </c>
      <c r="RE39" s="96">
        <v>3.129948722192766E-4</v>
      </c>
      <c r="RF39" s="96">
        <v>2.1682209735566206E-4</v>
      </c>
      <c r="RG39" s="96">
        <v>2.1650915834675987E-4</v>
      </c>
      <c r="RH39" s="96">
        <v>2.0694875691500283E-4</v>
      </c>
      <c r="RI39" s="96">
        <v>2.022563575207116E-4</v>
      </c>
      <c r="RJ39" s="96">
        <v>5.4213908421155638E-5</v>
      </c>
      <c r="RK39" s="96">
        <v>1.8477090798649787E-4</v>
      </c>
      <c r="RL39" s="96">
        <v>1.6703123865919646E-4</v>
      </c>
      <c r="RM39" s="96">
        <v>1.1635265760211201E-4</v>
      </c>
      <c r="RN39" s="96">
        <v>1.3834982195883483E-4</v>
      </c>
      <c r="RO39" s="96">
        <v>1.8207101691120693E-4</v>
      </c>
      <c r="RP39" s="96">
        <v>2.0208486403875767E-4</v>
      </c>
      <c r="RQ39" s="96">
        <v>2.015935135535552E-4</v>
      </c>
      <c r="RR39" s="96">
        <v>2.0488191790152686E-4</v>
      </c>
      <c r="RS39" s="96">
        <v>1.8403948594593772E-4</v>
      </c>
      <c r="RT39" s="96">
        <v>1.6764541253234201E-4</v>
      </c>
      <c r="RU39" s="96">
        <v>1.9445014157864183E-4</v>
      </c>
      <c r="RV39" s="96">
        <v>1.872721383198847E-4</v>
      </c>
      <c r="RW39" s="96">
        <v>3.0503329533844133E-4</v>
      </c>
      <c r="RX39" s="96">
        <v>1.9766103464659163E-4</v>
      </c>
      <c r="RY39" s="96">
        <v>1.4448386162529362E-4</v>
      </c>
      <c r="RZ39" s="96">
        <v>2.420177789006519E-4</v>
      </c>
      <c r="SA39" s="96">
        <v>1.9870276746681689E-4</v>
      </c>
      <c r="SB39" s="96">
        <v>3.4316161513113562E-4</v>
      </c>
      <c r="SC39" s="96">
        <v>3.6664555714178759E-4</v>
      </c>
      <c r="SD39" s="96">
        <v>8.5609809877279389E-5</v>
      </c>
      <c r="SE39" s="96">
        <v>1.9805047752252574E-4</v>
      </c>
      <c r="SF39" s="96">
        <v>3.4586383380864205E-4</v>
      </c>
      <c r="SG39" s="96">
        <v>8.8915110317417051E-5</v>
      </c>
      <c r="SH39" s="96">
        <v>1.54056600775085E-4</v>
      </c>
      <c r="SI39" s="96">
        <v>2.2160284141997945E-4</v>
      </c>
      <c r="SJ39" s="96">
        <v>3.7752343081533599E-4</v>
      </c>
      <c r="SK39" s="96">
        <v>2.6487013295034101E-4</v>
      </c>
      <c r="SL39" s="96">
        <v>2.7325563022727198E-4</v>
      </c>
      <c r="SM39" s="96">
        <v>2.3694550472304986E-4</v>
      </c>
      <c r="SN39" s="96">
        <v>1.6536990479744837E-4</v>
      </c>
      <c r="SO39" s="96">
        <v>1.6450362213534994E-4</v>
      </c>
      <c r="SR39" s="96">
        <v>3.3541850570392479E-4</v>
      </c>
      <c r="SS39" s="96">
        <v>1.8052664326619834E-5</v>
      </c>
      <c r="ST39" s="96">
        <v>3.0930697137408384E-4</v>
      </c>
      <c r="SU39" s="96">
        <v>6.3695266014282019E-5</v>
      </c>
      <c r="SV39" s="96">
        <v>1.7274545638592119E-4</v>
      </c>
      <c r="SW39" s="96">
        <v>2.8072841706581759E-4</v>
      </c>
      <c r="SX39" s="96">
        <v>7.8942459652650486E-5</v>
      </c>
      <c r="SY39" s="96">
        <v>1.7579545810535749E-4</v>
      </c>
      <c r="SZ39" s="96">
        <v>6.3988301216152878E-4</v>
      </c>
      <c r="TA39" s="96">
        <v>3.0709385899931209E-4</v>
      </c>
      <c r="TB39" s="96">
        <v>3.2550405644278691E-5</v>
      </c>
      <c r="TC39" s="96">
        <v>2.6330747479815734E-4</v>
      </c>
      <c r="TD39" s="96">
        <v>1.0193164839347234E-3</v>
      </c>
      <c r="TE39" s="96">
        <v>4.8747618213138471E-4</v>
      </c>
      <c r="TF39" s="96">
        <v>2.5723846035840512E-4</v>
      </c>
      <c r="TG39" s="96">
        <v>6.4056071086395557E-5</v>
      </c>
      <c r="TH39" s="96">
        <v>1.2507073223190848E-4</v>
      </c>
      <c r="TI39" s="96">
        <v>1.8077014215553335E-4</v>
      </c>
      <c r="TJ39" s="96">
        <v>2.1437104652511773E-4</v>
      </c>
      <c r="TK39" s="96">
        <v>3.971291124483555E-4</v>
      </c>
      <c r="TL39" s="96">
        <v>8.2273224426120486E-4</v>
      </c>
      <c r="TM39" s="96">
        <v>1.1648993123978294E-3</v>
      </c>
      <c r="TN39" s="96">
        <v>4.3560621568258327E-3</v>
      </c>
      <c r="TO39" s="96">
        <v>1.1027528807802511E-3</v>
      </c>
      <c r="TP39" s="96">
        <v>7.5923472357223741E-4</v>
      </c>
      <c r="TQ39" s="96">
        <v>1.0536357213456074E-3</v>
      </c>
      <c r="TR39" s="96">
        <v>4.3605338289864844E-4</v>
      </c>
      <c r="TS39" s="96">
        <v>8.797611568165083E-4</v>
      </c>
      <c r="TT39" s="96">
        <v>1.1368767354603549E-3</v>
      </c>
      <c r="TU39" s="96">
        <v>3.374818578480627E-4</v>
      </c>
      <c r="TV39" s="96">
        <v>1.4978021154848473E-3</v>
      </c>
      <c r="TW39" s="96">
        <v>8.6102199689000903E-4</v>
      </c>
      <c r="TX39" s="96">
        <v>0.95404996518775076</v>
      </c>
      <c r="TY39" s="96">
        <v>1.4721689428993895E-3</v>
      </c>
      <c r="TZ39" s="96">
        <v>1.7446875169493193E-3</v>
      </c>
      <c r="UA39" s="96">
        <v>3.0481754380045685E-4</v>
      </c>
      <c r="UB39" s="96">
        <v>3.3090450721771757E-3</v>
      </c>
      <c r="UC39" s="96">
        <v>3.6242914073463385E-3</v>
      </c>
      <c r="UD39" s="96">
        <v>1.0972351779446149E-4</v>
      </c>
      <c r="UE39" s="96">
        <v>1.1352825168870791E-5</v>
      </c>
      <c r="UF39" s="96">
        <v>1.7765129116775741E-4</v>
      </c>
      <c r="UG39" s="96">
        <v>7.9547353002214268E-5</v>
      </c>
      <c r="UH39" s="96">
        <v>1.6776259034644302E-4</v>
      </c>
      <c r="UI39" s="96">
        <v>1.4862400391075169E-4</v>
      </c>
      <c r="UJ39" s="96">
        <v>4.4287942038720276E-5</v>
      </c>
      <c r="UK39" s="96">
        <v>1.5854617791545767E-4</v>
      </c>
      <c r="UL39" s="96">
        <v>1.4616702042085798E-4</v>
      </c>
      <c r="UM39" s="96">
        <v>1.114298719166146E-4</v>
      </c>
      <c r="UN39" s="96">
        <v>8.7961915233689854E-5</v>
      </c>
      <c r="UO39" s="96">
        <v>1.6318142047160814E-4</v>
      </c>
      <c r="UP39" s="96">
        <v>1.6486605036253159E-4</v>
      </c>
      <c r="UQ39" s="96">
        <v>1.6742737102092752E-4</v>
      </c>
      <c r="UR39" s="96">
        <v>1.3812907143700284E-4</v>
      </c>
      <c r="US39" s="96">
        <v>1.1246909544597198E-4</v>
      </c>
      <c r="UT39" s="96">
        <v>1.119959255472459E-4</v>
      </c>
      <c r="UU39" s="96">
        <v>6.8046457776064213E-5</v>
      </c>
      <c r="UV39" s="96">
        <v>1.6676555041245241E-4</v>
      </c>
      <c r="UW39" s="96">
        <v>2.1159239846089197E-4</v>
      </c>
      <c r="UX39" s="96">
        <v>1.9766103464659163E-4</v>
      </c>
      <c r="UY39" s="96">
        <v>1.4447255052457025E-4</v>
      </c>
      <c r="UZ39" s="96">
        <v>2.4194089146997627E-4</v>
      </c>
      <c r="VA39" s="96">
        <v>1.9869106674514603E-4</v>
      </c>
      <c r="VB39" s="96">
        <v>3.427810664314837E-4</v>
      </c>
      <c r="VC39" s="96">
        <v>3.5027812157055834E-4</v>
      </c>
      <c r="VD39" s="96">
        <v>8.5607963784114442E-5</v>
      </c>
      <c r="VE39" s="96">
        <v>1.8354470715450992E-4</v>
      </c>
      <c r="VF39" s="96">
        <v>3.2266021745105966E-4</v>
      </c>
      <c r="VG39" s="96">
        <v>8.8915110317417051E-5</v>
      </c>
      <c r="VH39" s="96">
        <v>1.4627632945782E-4</v>
      </c>
      <c r="VI39" s="96">
        <v>2.215924759361316E-4</v>
      </c>
      <c r="VJ39" s="96">
        <v>3.6745193146319908E-4</v>
      </c>
      <c r="VK39" s="96">
        <v>2.4833412964022755E-4</v>
      </c>
      <c r="VL39" s="96">
        <v>2.6689745463669064E-4</v>
      </c>
      <c r="VM39" s="96">
        <v>2.3694550472304986E-4</v>
      </c>
      <c r="VN39" s="96">
        <v>1.6355955713030361E-4</v>
      </c>
      <c r="VO39" s="96">
        <v>1.6450362213534994E-4</v>
      </c>
    </row>
    <row r="40" spans="1:587">
      <c r="A40" s="17"/>
      <c r="B40" s="17"/>
      <c r="C40" s="17" t="s">
        <v>162</v>
      </c>
      <c r="D40" s="17" t="s">
        <v>28</v>
      </c>
      <c r="E40" s="95">
        <v>2344</v>
      </c>
      <c r="F40" s="95">
        <v>275</v>
      </c>
      <c r="G40" s="95">
        <v>16669</v>
      </c>
      <c r="H40" s="95">
        <v>2588</v>
      </c>
      <c r="I40" s="95">
        <v>4717</v>
      </c>
      <c r="J40" s="95">
        <v>26044</v>
      </c>
      <c r="K40" s="95">
        <v>734</v>
      </c>
      <c r="L40" s="95">
        <v>4149</v>
      </c>
      <c r="M40" s="95">
        <v>5900</v>
      </c>
      <c r="N40" s="95">
        <v>1032</v>
      </c>
      <c r="O40" s="95">
        <v>560</v>
      </c>
      <c r="P40" s="95">
        <v>4796</v>
      </c>
      <c r="Q40" s="95">
        <v>7051</v>
      </c>
      <c r="R40" s="95">
        <v>6801</v>
      </c>
      <c r="S40" s="95">
        <v>8713</v>
      </c>
      <c r="T40" s="95">
        <v>6168</v>
      </c>
      <c r="U40" s="95">
        <v>15991</v>
      </c>
      <c r="V40" s="95">
        <v>12142</v>
      </c>
      <c r="W40" s="95">
        <v>54744</v>
      </c>
      <c r="X40" s="95">
        <v>24107</v>
      </c>
      <c r="Y40" s="95">
        <v>676546</v>
      </c>
      <c r="Z40" s="95">
        <v>42681</v>
      </c>
      <c r="AA40" s="95">
        <v>103081</v>
      </c>
      <c r="AB40" s="95">
        <v>14776</v>
      </c>
      <c r="AC40" s="95">
        <v>888368</v>
      </c>
      <c r="AD40" s="95">
        <v>657081</v>
      </c>
      <c r="AE40" s="95">
        <v>416197</v>
      </c>
      <c r="AF40" s="95">
        <v>591218</v>
      </c>
      <c r="AG40" s="95">
        <v>3429593</v>
      </c>
      <c r="AH40" s="95">
        <v>685529</v>
      </c>
      <c r="AI40" s="95">
        <v>455592</v>
      </c>
      <c r="AJ40" s="95">
        <v>241652</v>
      </c>
      <c r="AK40" s="95">
        <v>34719</v>
      </c>
      <c r="AL40" s="95">
        <v>3857960</v>
      </c>
      <c r="AM40" s="95">
        <v>155495</v>
      </c>
      <c r="AN40" s="95">
        <v>0</v>
      </c>
      <c r="AO40" s="95">
        <v>22627</v>
      </c>
      <c r="AP40" s="95">
        <v>3772056</v>
      </c>
      <c r="AQ40" s="95">
        <v>19172</v>
      </c>
      <c r="AR40" s="95">
        <v>5242</v>
      </c>
      <c r="AS40" s="95">
        <v>204517</v>
      </c>
      <c r="AT40" s="95">
        <v>11543</v>
      </c>
      <c r="AU40" s="95">
        <v>24197</v>
      </c>
      <c r="AV40" s="95">
        <v>319185</v>
      </c>
      <c r="AW40" s="95">
        <v>5267</v>
      </c>
      <c r="AX40" s="95">
        <v>65942</v>
      </c>
      <c r="AY40" s="95">
        <v>31794</v>
      </c>
      <c r="AZ40" s="95">
        <v>30103</v>
      </c>
      <c r="BA40" s="95">
        <v>10191</v>
      </c>
      <c r="BB40" s="95">
        <v>27592</v>
      </c>
      <c r="BC40" s="95">
        <v>40616</v>
      </c>
      <c r="BD40" s="95">
        <v>63240</v>
      </c>
      <c r="BE40" s="95">
        <v>16318</v>
      </c>
      <c r="BF40" s="95">
        <v>76498</v>
      </c>
      <c r="BG40" s="95">
        <v>89469</v>
      </c>
      <c r="BH40" s="95">
        <v>22648</v>
      </c>
      <c r="BI40" s="95">
        <v>170782</v>
      </c>
      <c r="BJ40" s="95">
        <v>42106</v>
      </c>
      <c r="BK40" s="95">
        <v>641365</v>
      </c>
      <c r="BL40" s="95">
        <v>133046</v>
      </c>
      <c r="BM40" s="95">
        <v>53463</v>
      </c>
      <c r="BN40" s="95">
        <v>22734</v>
      </c>
      <c r="BO40" s="95">
        <v>591590</v>
      </c>
      <c r="BP40" s="95">
        <v>483755</v>
      </c>
      <c r="BQ40" s="95">
        <v>235053</v>
      </c>
      <c r="BR40" s="95">
        <v>473425</v>
      </c>
      <c r="BS40" s="95">
        <v>635209</v>
      </c>
      <c r="BT40" s="95">
        <v>332377</v>
      </c>
      <c r="BU40" s="95">
        <v>251289</v>
      </c>
      <c r="BV40" s="95">
        <v>339871</v>
      </c>
      <c r="BW40" s="95">
        <v>25749</v>
      </c>
      <c r="BX40" s="95">
        <v>576829</v>
      </c>
      <c r="BY40" s="95">
        <v>143243</v>
      </c>
      <c r="BZ40" s="95">
        <v>0</v>
      </c>
      <c r="CA40" s="95">
        <v>23948</v>
      </c>
      <c r="CB40" s="95">
        <v>1506398</v>
      </c>
      <c r="CC40" s="95">
        <v>23996462</v>
      </c>
      <c r="CD40" s="95">
        <v>18028</v>
      </c>
      <c r="CE40" s="95">
        <v>0</v>
      </c>
      <c r="CF40" s="95">
        <v>310624</v>
      </c>
      <c r="CG40" s="95">
        <v>31669</v>
      </c>
      <c r="CH40" s="95">
        <v>0</v>
      </c>
      <c r="CI40" s="95">
        <v>21687</v>
      </c>
      <c r="CJ40" s="95">
        <v>71306</v>
      </c>
      <c r="CK40" s="95">
        <v>0</v>
      </c>
      <c r="CL40" s="95">
        <v>453314</v>
      </c>
      <c r="CM40" s="95">
        <v>16704010</v>
      </c>
      <c r="CN40" s="95">
        <v>1243954</v>
      </c>
      <c r="CO40" s="95">
        <v>1243954</v>
      </c>
      <c r="CP40" s="95">
        <v>1697268</v>
      </c>
      <c r="CQ40" s="95">
        <v>17947964</v>
      </c>
      <c r="CR40" s="95">
        <v>-657997</v>
      </c>
      <c r="CS40" s="95">
        <v>0</v>
      </c>
      <c r="CT40" s="95">
        <v>0</v>
      </c>
      <c r="CU40" s="95">
        <v>-657997</v>
      </c>
      <c r="CV40" s="95">
        <v>0</v>
      </c>
      <c r="CW40" s="95">
        <v>9550</v>
      </c>
      <c r="CX40" s="95">
        <v>0</v>
      </c>
      <c r="CY40" s="95">
        <v>149354</v>
      </c>
      <c r="CZ40" s="95">
        <v>0</v>
      </c>
      <c r="DA40" s="95">
        <v>14127</v>
      </c>
      <c r="DB40" s="95">
        <v>159814</v>
      </c>
      <c r="DC40" s="95">
        <v>0</v>
      </c>
      <c r="DD40" s="95">
        <v>332845</v>
      </c>
      <c r="DE40" s="95">
        <v>8078611</v>
      </c>
      <c r="DF40" s="95">
        <v>314099</v>
      </c>
      <c r="DG40" s="95">
        <v>314099</v>
      </c>
      <c r="DH40" s="95">
        <v>646944</v>
      </c>
      <c r="DI40" s="95">
        <v>8392710</v>
      </c>
      <c r="DJ40" s="95">
        <v>0</v>
      </c>
      <c r="DK40" s="95">
        <v>0</v>
      </c>
      <c r="DL40" s="95">
        <v>0</v>
      </c>
      <c r="DM40" s="95">
        <v>0</v>
      </c>
      <c r="DN40" s="95">
        <v>786159</v>
      </c>
      <c r="DO40" s="95">
        <v>24782621</v>
      </c>
      <c r="DP40" s="95">
        <v>1558053</v>
      </c>
      <c r="DQ40" s="95">
        <v>2344212</v>
      </c>
      <c r="DR40" s="95">
        <v>26340674</v>
      </c>
      <c r="DS40" s="95">
        <v>-657997</v>
      </c>
      <c r="DT40" s="95">
        <v>25682677</v>
      </c>
      <c r="DV40" s="96">
        <f t="shared" si="192"/>
        <v>2.3044555428841085E-2</v>
      </c>
      <c r="DW40" s="96">
        <f t="shared" si="193"/>
        <v>2.880184331797235E-2</v>
      </c>
      <c r="DX40" s="96">
        <f t="shared" si="194"/>
        <v>1.434595887876206E-2</v>
      </c>
      <c r="DY40" s="96">
        <f t="shared" si="195"/>
        <v>3.1219841729395868E-2</v>
      </c>
      <c r="DZ40" s="96">
        <f t="shared" si="196"/>
        <v>1.6547161339208038E-2</v>
      </c>
      <c r="EA40" s="96">
        <f t="shared" si="197"/>
        <v>5.0949283513473859E-2</v>
      </c>
      <c r="EB40" s="96">
        <f t="shared" si="198"/>
        <v>2.4740461102871782E-2</v>
      </c>
      <c r="EC40" s="96">
        <f t="shared" si="199"/>
        <v>2.069244119935364E-2</v>
      </c>
      <c r="ED40" s="96">
        <f t="shared" si="200"/>
        <v>3.6165700204734641E-2</v>
      </c>
      <c r="EE40" s="96">
        <f t="shared" si="201"/>
        <v>6.2154820913410862E-3</v>
      </c>
      <c r="EF40" s="96">
        <f t="shared" si="202"/>
        <v>7.5034837603172901E-3</v>
      </c>
      <c r="EG40" s="96">
        <f t="shared" si="203"/>
        <v>2.073632098925568E-2</v>
      </c>
      <c r="EH40" s="96">
        <f t="shared" si="204"/>
        <v>2.625884946689061E-2</v>
      </c>
      <c r="EI40" s="96">
        <f t="shared" si="205"/>
        <v>1.8962195499371271E-2</v>
      </c>
      <c r="EJ40" s="96">
        <f t="shared" si="206"/>
        <v>1.6032488191381502E-2</v>
      </c>
      <c r="EK40" s="96">
        <f t="shared" si="207"/>
        <v>2.0106006376029259E-2</v>
      </c>
      <c r="EL40" s="96">
        <f t="shared" si="208"/>
        <v>2.3825522854831332E-2</v>
      </c>
      <c r="EM40" s="96">
        <f t="shared" si="209"/>
        <v>2.1518143860718666E-2</v>
      </c>
      <c r="EN40" s="96">
        <f t="shared" si="210"/>
        <v>2.8231420915509953E-2</v>
      </c>
      <c r="EO40" s="96">
        <f t="shared" si="211"/>
        <v>1.8563266186163985E-2</v>
      </c>
      <c r="EP40" s="96">
        <f t="shared" si="212"/>
        <v>8.1061916789279709E-2</v>
      </c>
      <c r="EQ40" s="96">
        <f t="shared" si="213"/>
        <v>3.0635624060603713E-2</v>
      </c>
      <c r="ER40" s="96">
        <f t="shared" si="214"/>
        <v>0.15791320066792286</v>
      </c>
      <c r="ES40" s="96">
        <f t="shared" si="215"/>
        <v>3.2177910569973239E-2</v>
      </c>
      <c r="ET40" s="96">
        <f t="shared" si="216"/>
        <v>3.6796176837264619E-2</v>
      </c>
      <c r="EU40" s="96">
        <f t="shared" si="217"/>
        <v>5.8922375349701989E-2</v>
      </c>
      <c r="EV40" s="96">
        <f t="shared" si="218"/>
        <v>2.8143555346472181E-2</v>
      </c>
      <c r="EW40" s="96">
        <f t="shared" si="219"/>
        <v>7.8303732147934985E-2</v>
      </c>
      <c r="EX40" s="96">
        <f t="shared" si="220"/>
        <v>0.15216503746454976</v>
      </c>
      <c r="EY40" s="96">
        <f t="shared" si="221"/>
        <v>0.1027793478472723</v>
      </c>
      <c r="EZ40" s="96">
        <f t="shared" si="222"/>
        <v>6.4699691449762911E-2</v>
      </c>
      <c r="FA40" s="96">
        <f t="shared" si="223"/>
        <v>3.3196044476424477E-2</v>
      </c>
      <c r="FB40" s="96">
        <f t="shared" si="224"/>
        <v>5.8889680439649907E-2</v>
      </c>
      <c r="FC40" s="96">
        <f t="shared" si="225"/>
        <v>0.15021642798373394</v>
      </c>
      <c r="FD40" s="96">
        <f t="shared" si="226"/>
        <v>1.5498741621190601E-2</v>
      </c>
      <c r="FE40" s="96">
        <f t="shared" si="227"/>
        <v>0</v>
      </c>
      <c r="FF40" s="96">
        <f t="shared" si="228"/>
        <v>3.0152729230437107E-2</v>
      </c>
      <c r="FG40" s="96">
        <f t="shared" si="229"/>
        <v>0.12283838827615523</v>
      </c>
      <c r="FH40" s="96">
        <f t="shared" si="230"/>
        <v>1.4994635499431953E-3</v>
      </c>
      <c r="FI40" s="96">
        <f t="shared" si="231"/>
        <v>6.2526316040588427E-3</v>
      </c>
      <c r="FJ40" s="96">
        <f t="shared" si="232"/>
        <v>5.5009157254718756E-3</v>
      </c>
      <c r="FK40" s="96">
        <f t="shared" si="233"/>
        <v>3.2950777367728736E-3</v>
      </c>
      <c r="FL40" s="96">
        <f t="shared" si="234"/>
        <v>2.0736911522539403E-3</v>
      </c>
      <c r="FM40" s="96">
        <f t="shared" si="235"/>
        <v>1.1608518361578479E-2</v>
      </c>
      <c r="FN40" s="96">
        <f t="shared" si="236"/>
        <v>3.1341966983049749E-4</v>
      </c>
      <c r="FO40" s="96">
        <f t="shared" si="237"/>
        <v>4.7792788813086793E-3</v>
      </c>
      <c r="FP40" s="96">
        <f t="shared" si="238"/>
        <v>5.1718753050030257E-3</v>
      </c>
      <c r="FQ40" s="96">
        <f t="shared" si="239"/>
        <v>1.1076774080429604E-3</v>
      </c>
      <c r="FR40" s="96">
        <f t="shared" si="240"/>
        <v>1.1670861771348453E-3</v>
      </c>
      <c r="FS40" s="96">
        <f t="shared" si="241"/>
        <v>2.39812322000712E-3</v>
      </c>
      <c r="FT40" s="96">
        <f t="shared" si="242"/>
        <v>3.9858532435449951E-3</v>
      </c>
      <c r="FU40" s="96">
        <f t="shared" si="243"/>
        <v>3.8687744023679542E-3</v>
      </c>
      <c r="FV40" s="96">
        <f t="shared" si="244"/>
        <v>2.5657874151256295E-3</v>
      </c>
      <c r="FW40" s="96">
        <f t="shared" si="245"/>
        <v>5.7824633333106567E-3</v>
      </c>
      <c r="FX40" s="96">
        <f t="shared" si="246"/>
        <v>5.8128690054971115E-3</v>
      </c>
      <c r="FY40" s="96">
        <f t="shared" si="247"/>
        <v>4.629417651637548E-3</v>
      </c>
      <c r="FZ40" s="96">
        <f t="shared" si="248"/>
        <v>3.1958548612344745E-3</v>
      </c>
      <c r="GA40" s="96">
        <f t="shared" si="249"/>
        <v>4.8786461959571406E-3</v>
      </c>
      <c r="GB40" s="96">
        <f t="shared" si="250"/>
        <v>1.2218680440427643E-2</v>
      </c>
      <c r="GC40" s="96">
        <f t="shared" si="251"/>
        <v>5.7247410955870324E-3</v>
      </c>
      <c r="GD40" s="96">
        <f t="shared" si="252"/>
        <v>1.3733745716472892E-2</v>
      </c>
      <c r="GE40" s="96">
        <f t="shared" si="253"/>
        <v>5.1170628860333712E-3</v>
      </c>
      <c r="GF40" s="96">
        <f t="shared" si="254"/>
        <v>8.2930149457066081E-3</v>
      </c>
      <c r="GG40" s="96">
        <f t="shared" si="255"/>
        <v>1.991041045848993E-2</v>
      </c>
      <c r="GH40" s="96">
        <f t="shared" si="256"/>
        <v>3.5651587736580644E-3</v>
      </c>
      <c r="GI40" s="96">
        <f t="shared" si="257"/>
        <v>9.975431266597317E-3</v>
      </c>
      <c r="GJ40" s="96">
        <f t="shared" si="258"/>
        <v>2.3152499878717172E-2</v>
      </c>
      <c r="GK40" s="96">
        <f t="shared" si="259"/>
        <v>1.0050976552902442E-2</v>
      </c>
      <c r="GL40" s="96">
        <f t="shared" si="260"/>
        <v>6.8585351956649979E-3</v>
      </c>
      <c r="GM40" s="96">
        <f t="shared" si="261"/>
        <v>5.6356561895372368E-3</v>
      </c>
      <c r="GN40" s="96">
        <f t="shared" si="262"/>
        <v>6.7015717162389682E-3</v>
      </c>
      <c r="GO40" s="96">
        <f t="shared" si="263"/>
        <v>1.1746626598727552E-2</v>
      </c>
      <c r="GP40" s="96">
        <f t="shared" si="264"/>
        <v>3.1992923288566887E-3</v>
      </c>
      <c r="GQ40" s="96">
        <f t="shared" si="265"/>
        <v>0</v>
      </c>
      <c r="GR40" s="96">
        <f t="shared" si="266"/>
        <v>6.0742027735680359E-3</v>
      </c>
      <c r="GS40" s="96">
        <f t="shared" si="267"/>
        <v>2.9225810662282116E-2</v>
      </c>
      <c r="GU40" s="96">
        <f t="shared" si="115"/>
        <v>2.3044555428841085E-2</v>
      </c>
      <c r="GV40" s="96">
        <f t="shared" si="75"/>
        <v>2.880184331797235E-2</v>
      </c>
      <c r="GW40" s="96">
        <f t="shared" si="76"/>
        <v>1.434595887876206E-2</v>
      </c>
      <c r="GX40" s="96">
        <f t="shared" si="77"/>
        <v>3.1219841729395868E-2</v>
      </c>
      <c r="GY40" s="96">
        <f t="shared" si="78"/>
        <v>1.6547161339208038E-2</v>
      </c>
      <c r="GZ40" s="96">
        <f t="shared" si="79"/>
        <v>5.0949283513473859E-2</v>
      </c>
      <c r="HA40" s="96">
        <f t="shared" si="80"/>
        <v>2.4740461102871782E-2</v>
      </c>
      <c r="HB40" s="96">
        <f t="shared" si="81"/>
        <v>2.069244119935364E-2</v>
      </c>
      <c r="HC40" s="96">
        <f t="shared" si="82"/>
        <v>3.6165700204734641E-2</v>
      </c>
      <c r="HD40" s="96">
        <f t="shared" si="83"/>
        <v>6.2154820913410862E-3</v>
      </c>
      <c r="HE40" s="96">
        <f t="shared" si="84"/>
        <v>7.5034837603172901E-3</v>
      </c>
      <c r="HF40" s="96">
        <f t="shared" si="85"/>
        <v>2.073632098925568E-2</v>
      </c>
      <c r="HG40" s="96">
        <f t="shared" si="86"/>
        <v>2.625884946689061E-2</v>
      </c>
      <c r="HH40" s="96">
        <f t="shared" si="87"/>
        <v>1.8962195499371271E-2</v>
      </c>
      <c r="HI40" s="96">
        <f t="shared" si="88"/>
        <v>1.6032488191381502E-2</v>
      </c>
      <c r="HJ40" s="96">
        <f t="shared" si="89"/>
        <v>2.0106006376029259E-2</v>
      </c>
      <c r="HK40" s="96">
        <f t="shared" si="90"/>
        <v>2.3825522854831332E-2</v>
      </c>
      <c r="HL40" s="96">
        <f t="shared" si="91"/>
        <v>2.1518143860718666E-2</v>
      </c>
      <c r="HM40" s="96">
        <f t="shared" si="92"/>
        <v>2.8231420915509953E-2</v>
      </c>
      <c r="HN40" s="96">
        <f t="shared" si="93"/>
        <v>1.8563266186163985E-2</v>
      </c>
      <c r="HO40" s="96">
        <f t="shared" si="94"/>
        <v>8.1061916789279709E-2</v>
      </c>
      <c r="HP40" s="96">
        <f t="shared" si="95"/>
        <v>3.0635624060603713E-2</v>
      </c>
      <c r="HQ40" s="96">
        <f t="shared" si="96"/>
        <v>0.15791320066792286</v>
      </c>
      <c r="HR40" s="96">
        <f t="shared" si="97"/>
        <v>3.2177910569973239E-2</v>
      </c>
      <c r="HS40" s="96">
        <f t="shared" si="98"/>
        <v>3.6796176837264619E-2</v>
      </c>
      <c r="HT40" s="96">
        <f t="shared" si="99"/>
        <v>5.8922375349701989E-2</v>
      </c>
      <c r="HU40" s="96">
        <f t="shared" si="100"/>
        <v>2.8143555346472181E-2</v>
      </c>
      <c r="HV40" s="96">
        <f t="shared" si="101"/>
        <v>7.8303732147934985E-2</v>
      </c>
      <c r="HW40" s="96">
        <f t="shared" si="102"/>
        <v>0.15216503746454976</v>
      </c>
      <c r="HX40" s="96">
        <f t="shared" si="103"/>
        <v>0.1027793478472723</v>
      </c>
      <c r="HY40" s="96">
        <f t="shared" si="104"/>
        <v>6.4699691449762911E-2</v>
      </c>
      <c r="HZ40" s="96">
        <f t="shared" si="105"/>
        <v>3.3196044476424477E-2</v>
      </c>
      <c r="IA40" s="96">
        <f t="shared" si="106"/>
        <v>5.8889680439649907E-2</v>
      </c>
      <c r="IB40" s="96">
        <f t="shared" si="107"/>
        <v>0.15021642798373394</v>
      </c>
      <c r="IC40" s="96">
        <f t="shared" si="108"/>
        <v>1.5498741621190601E-2</v>
      </c>
      <c r="ID40" s="96">
        <f t="shared" si="109"/>
        <v>0</v>
      </c>
      <c r="IE40" s="96">
        <f t="shared" si="110"/>
        <v>3.0152729230437107E-2</v>
      </c>
      <c r="IF40" s="96">
        <f t="shared" si="111"/>
        <v>0.12283838827615523</v>
      </c>
      <c r="IG40" s="1">
        <v>0</v>
      </c>
      <c r="IH40" s="1">
        <v>0</v>
      </c>
      <c r="II40" s="1">
        <v>0</v>
      </c>
      <c r="IJ40" s="1">
        <v>0</v>
      </c>
      <c r="IK40" s="1">
        <v>0</v>
      </c>
      <c r="IL40" s="1">
        <v>0</v>
      </c>
      <c r="IM40" s="1">
        <v>0</v>
      </c>
      <c r="IN40" s="1">
        <v>0</v>
      </c>
      <c r="IO40" s="1">
        <v>0</v>
      </c>
      <c r="IP40" s="1">
        <v>0</v>
      </c>
      <c r="IQ40" s="1">
        <v>0</v>
      </c>
      <c r="IR40" s="1">
        <v>0</v>
      </c>
      <c r="IS40" s="1">
        <v>0</v>
      </c>
      <c r="IT40" s="1">
        <v>0</v>
      </c>
      <c r="IU40" s="1">
        <v>0</v>
      </c>
      <c r="IV40" s="1">
        <v>0</v>
      </c>
      <c r="IW40" s="1">
        <v>0</v>
      </c>
      <c r="IX40" s="1">
        <v>0</v>
      </c>
      <c r="IY40" s="1">
        <v>0</v>
      </c>
      <c r="IZ40" s="1">
        <v>0</v>
      </c>
      <c r="JA40" s="1">
        <v>0</v>
      </c>
      <c r="JB40" s="1">
        <v>0</v>
      </c>
      <c r="JC40" s="1">
        <v>0</v>
      </c>
      <c r="JD40" s="1">
        <v>0</v>
      </c>
      <c r="JE40" s="1">
        <v>0</v>
      </c>
      <c r="JF40" s="1">
        <v>0</v>
      </c>
      <c r="JG40" s="1">
        <v>0</v>
      </c>
      <c r="JH40" s="1">
        <v>0</v>
      </c>
      <c r="JI40" s="1">
        <v>0</v>
      </c>
      <c r="JJ40" s="1">
        <v>0</v>
      </c>
      <c r="JK40" s="1">
        <v>0</v>
      </c>
      <c r="JL40" s="1">
        <v>0</v>
      </c>
      <c r="JM40" s="1">
        <v>0</v>
      </c>
      <c r="JN40" s="1">
        <v>0</v>
      </c>
      <c r="JO40" s="1">
        <v>0</v>
      </c>
      <c r="JP40" s="1">
        <v>0</v>
      </c>
      <c r="JQ40" s="1">
        <v>0</v>
      </c>
      <c r="JR40" s="1">
        <v>0</v>
      </c>
      <c r="JT40" s="25">
        <v>0</v>
      </c>
      <c r="JU40" s="25">
        <v>0</v>
      </c>
      <c r="JV40" s="25">
        <v>0</v>
      </c>
      <c r="JW40" s="25">
        <v>0</v>
      </c>
      <c r="JX40" s="25">
        <v>0</v>
      </c>
      <c r="JY40" s="25">
        <v>0</v>
      </c>
      <c r="JZ40" s="25">
        <v>0</v>
      </c>
      <c r="KA40" s="25">
        <v>0</v>
      </c>
      <c r="KB40" s="25">
        <v>0</v>
      </c>
      <c r="KC40" s="25">
        <v>0</v>
      </c>
      <c r="KD40" s="25">
        <v>0</v>
      </c>
      <c r="KE40" s="25">
        <v>0</v>
      </c>
      <c r="KF40" s="25">
        <v>0</v>
      </c>
      <c r="KG40" s="25">
        <v>0</v>
      </c>
      <c r="KH40" s="25">
        <v>0</v>
      </c>
      <c r="KI40" s="25">
        <v>0</v>
      </c>
      <c r="KJ40" s="25">
        <v>0</v>
      </c>
      <c r="KK40" s="25">
        <v>0</v>
      </c>
      <c r="KL40" s="25">
        <v>0</v>
      </c>
      <c r="KM40" s="25">
        <v>0</v>
      </c>
      <c r="KN40" s="25">
        <v>0</v>
      </c>
      <c r="KO40" s="25">
        <v>0</v>
      </c>
      <c r="KP40" s="25">
        <v>0</v>
      </c>
      <c r="KQ40" s="25">
        <v>0</v>
      </c>
      <c r="KR40" s="25">
        <v>0</v>
      </c>
      <c r="KS40" s="25">
        <v>0</v>
      </c>
      <c r="KT40" s="25">
        <v>0</v>
      </c>
      <c r="KU40" s="25">
        <v>0</v>
      </c>
      <c r="KV40" s="25">
        <v>0</v>
      </c>
      <c r="KW40" s="25">
        <v>0</v>
      </c>
      <c r="KX40" s="25">
        <v>0</v>
      </c>
      <c r="KY40" s="25">
        <v>0</v>
      </c>
      <c r="KZ40" s="25">
        <v>0</v>
      </c>
      <c r="LA40" s="25">
        <v>1</v>
      </c>
      <c r="LB40" s="25">
        <v>0</v>
      </c>
      <c r="LC40" s="25">
        <v>0</v>
      </c>
      <c r="LD40" s="25">
        <v>0</v>
      </c>
      <c r="LE40" s="25">
        <v>0</v>
      </c>
      <c r="LF40" s="25">
        <v>0</v>
      </c>
      <c r="LG40" s="25">
        <v>0</v>
      </c>
      <c r="LH40" s="25">
        <v>0</v>
      </c>
      <c r="LI40" s="25">
        <v>0</v>
      </c>
      <c r="LJ40" s="25">
        <v>0</v>
      </c>
      <c r="LK40" s="25">
        <v>0</v>
      </c>
      <c r="LL40" s="25">
        <v>0</v>
      </c>
      <c r="LM40" s="25">
        <v>0</v>
      </c>
      <c r="LN40" s="25">
        <v>0</v>
      </c>
      <c r="LO40" s="25">
        <v>0</v>
      </c>
      <c r="LP40" s="25">
        <v>0</v>
      </c>
      <c r="LQ40" s="25">
        <v>0</v>
      </c>
      <c r="LR40" s="25">
        <v>0</v>
      </c>
      <c r="LS40" s="25">
        <v>0</v>
      </c>
      <c r="LT40" s="25">
        <v>0</v>
      </c>
      <c r="LU40" s="25">
        <v>0</v>
      </c>
      <c r="LV40" s="25">
        <v>0</v>
      </c>
      <c r="LW40" s="25">
        <v>0</v>
      </c>
      <c r="LX40" s="25">
        <v>0</v>
      </c>
      <c r="LY40" s="25">
        <v>0</v>
      </c>
      <c r="LZ40" s="25">
        <v>0</v>
      </c>
      <c r="MA40" s="25">
        <v>0</v>
      </c>
      <c r="MB40" s="25">
        <v>0</v>
      </c>
      <c r="MC40" s="25">
        <v>0</v>
      </c>
      <c r="MD40" s="25">
        <v>0</v>
      </c>
      <c r="ME40" s="25">
        <v>0</v>
      </c>
      <c r="MF40" s="25">
        <v>0</v>
      </c>
      <c r="MG40" s="25">
        <v>0</v>
      </c>
      <c r="MH40" s="25">
        <v>0</v>
      </c>
      <c r="MI40" s="25">
        <v>0</v>
      </c>
      <c r="MJ40" s="25">
        <v>0</v>
      </c>
      <c r="MK40" s="25">
        <v>0</v>
      </c>
      <c r="ML40" s="25">
        <v>0</v>
      </c>
      <c r="MM40" s="25">
        <v>0</v>
      </c>
      <c r="MN40" s="25">
        <v>0</v>
      </c>
      <c r="MO40" s="25">
        <v>0</v>
      </c>
      <c r="MP40" s="25">
        <v>0</v>
      </c>
      <c r="MQ40" s="25">
        <v>0</v>
      </c>
      <c r="MS40" s="1">
        <f t="shared" si="116"/>
        <v>0</v>
      </c>
      <c r="MT40" s="1">
        <f t="shared" si="117"/>
        <v>0</v>
      </c>
      <c r="MU40" s="1">
        <f t="shared" si="118"/>
        <v>0</v>
      </c>
      <c r="MV40" s="1">
        <f t="shared" si="119"/>
        <v>0</v>
      </c>
      <c r="MW40" s="1">
        <f t="shared" si="120"/>
        <v>0</v>
      </c>
      <c r="MX40" s="1">
        <f t="shared" si="121"/>
        <v>0</v>
      </c>
      <c r="MY40" s="1">
        <f t="shared" si="122"/>
        <v>0</v>
      </c>
      <c r="MZ40" s="1">
        <f t="shared" si="123"/>
        <v>0</v>
      </c>
      <c r="NA40" s="1">
        <f t="shared" si="124"/>
        <v>0</v>
      </c>
      <c r="NB40" s="1">
        <f t="shared" si="125"/>
        <v>0</v>
      </c>
      <c r="NC40" s="1">
        <f t="shared" si="126"/>
        <v>0</v>
      </c>
      <c r="ND40" s="1">
        <f t="shared" si="127"/>
        <v>0</v>
      </c>
      <c r="NE40" s="1">
        <f t="shared" si="128"/>
        <v>0</v>
      </c>
      <c r="NF40" s="1">
        <f t="shared" si="129"/>
        <v>0</v>
      </c>
      <c r="NG40" s="1">
        <f t="shared" si="130"/>
        <v>0</v>
      </c>
      <c r="NH40" s="1">
        <f t="shared" si="131"/>
        <v>0</v>
      </c>
      <c r="NI40" s="1">
        <f t="shared" si="132"/>
        <v>0</v>
      </c>
      <c r="NJ40" s="1">
        <f t="shared" si="133"/>
        <v>0</v>
      </c>
      <c r="NK40" s="1">
        <f t="shared" si="134"/>
        <v>0</v>
      </c>
      <c r="NL40" s="1">
        <f t="shared" si="135"/>
        <v>0</v>
      </c>
      <c r="NM40" s="1">
        <f t="shared" si="136"/>
        <v>0</v>
      </c>
      <c r="NN40" s="1">
        <f t="shared" si="137"/>
        <v>0</v>
      </c>
      <c r="NO40" s="1">
        <f t="shared" si="138"/>
        <v>0</v>
      </c>
      <c r="NP40" s="1">
        <f t="shared" si="139"/>
        <v>0</v>
      </c>
      <c r="NQ40" s="1">
        <f t="shared" si="140"/>
        <v>0</v>
      </c>
      <c r="NR40" s="1">
        <f t="shared" si="141"/>
        <v>0</v>
      </c>
      <c r="NS40" s="1">
        <f t="shared" si="142"/>
        <v>0</v>
      </c>
      <c r="NT40" s="1">
        <f t="shared" si="143"/>
        <v>0</v>
      </c>
      <c r="NU40" s="1">
        <f t="shared" si="144"/>
        <v>0</v>
      </c>
      <c r="NV40" s="1">
        <f t="shared" si="145"/>
        <v>0</v>
      </c>
      <c r="NW40" s="1">
        <f t="shared" si="146"/>
        <v>0</v>
      </c>
      <c r="NX40" s="1">
        <f t="shared" si="147"/>
        <v>0</v>
      </c>
      <c r="NY40" s="1">
        <f t="shared" si="148"/>
        <v>0</v>
      </c>
      <c r="NZ40" s="1">
        <f t="shared" si="149"/>
        <v>3.9391559272294499E-2</v>
      </c>
      <c r="OA40" s="1">
        <f t="shared" si="150"/>
        <v>0</v>
      </c>
      <c r="OB40" s="1">
        <f t="shared" si="151"/>
        <v>0</v>
      </c>
      <c r="OC40" s="1">
        <f t="shared" si="152"/>
        <v>0</v>
      </c>
      <c r="OD40" s="1">
        <f t="shared" si="153"/>
        <v>0</v>
      </c>
      <c r="OE40" s="1">
        <f t="shared" si="154"/>
        <v>0</v>
      </c>
      <c r="OF40" s="1">
        <f t="shared" si="155"/>
        <v>0</v>
      </c>
      <c r="OG40" s="1">
        <f t="shared" si="156"/>
        <v>0</v>
      </c>
      <c r="OH40" s="1">
        <f t="shared" si="157"/>
        <v>0</v>
      </c>
      <c r="OI40" s="1">
        <f t="shared" si="158"/>
        <v>0</v>
      </c>
      <c r="OJ40" s="1">
        <f t="shared" si="159"/>
        <v>0</v>
      </c>
      <c r="OK40" s="1">
        <f t="shared" si="160"/>
        <v>0</v>
      </c>
      <c r="OL40" s="1">
        <f t="shared" si="161"/>
        <v>0</v>
      </c>
      <c r="OM40" s="1">
        <f t="shared" si="162"/>
        <v>0</v>
      </c>
      <c r="ON40" s="1">
        <f t="shared" si="163"/>
        <v>0</v>
      </c>
      <c r="OO40" s="1">
        <f t="shared" si="164"/>
        <v>0</v>
      </c>
      <c r="OP40" s="1">
        <f t="shared" si="165"/>
        <v>0</v>
      </c>
      <c r="OQ40" s="1">
        <f t="shared" si="166"/>
        <v>0</v>
      </c>
      <c r="OR40" s="1">
        <f t="shared" si="167"/>
        <v>0</v>
      </c>
      <c r="OS40" s="1">
        <f t="shared" si="168"/>
        <v>0</v>
      </c>
      <c r="OT40" s="1">
        <f t="shared" si="169"/>
        <v>0</v>
      </c>
      <c r="OU40" s="1">
        <f t="shared" si="170"/>
        <v>0</v>
      </c>
      <c r="OV40" s="1">
        <f t="shared" si="171"/>
        <v>0</v>
      </c>
      <c r="OW40" s="1">
        <f t="shared" si="172"/>
        <v>0</v>
      </c>
      <c r="OX40" s="1">
        <f t="shared" si="173"/>
        <v>0</v>
      </c>
      <c r="OY40" s="1">
        <f t="shared" si="174"/>
        <v>0</v>
      </c>
      <c r="OZ40" s="1">
        <f t="shared" si="175"/>
        <v>0</v>
      </c>
      <c r="PA40" s="1">
        <f t="shared" si="176"/>
        <v>0</v>
      </c>
      <c r="PB40" s="1">
        <f t="shared" si="177"/>
        <v>0</v>
      </c>
      <c r="PC40" s="1">
        <f t="shared" si="178"/>
        <v>0</v>
      </c>
      <c r="PD40" s="1">
        <f t="shared" si="179"/>
        <v>0</v>
      </c>
      <c r="PE40" s="1">
        <f t="shared" si="180"/>
        <v>0</v>
      </c>
      <c r="PF40" s="1">
        <f t="shared" si="181"/>
        <v>0</v>
      </c>
      <c r="PG40" s="1">
        <f t="shared" si="182"/>
        <v>0</v>
      </c>
      <c r="PH40" s="1">
        <f t="shared" si="183"/>
        <v>0</v>
      </c>
      <c r="PI40" s="1">
        <f t="shared" si="184"/>
        <v>0</v>
      </c>
      <c r="PJ40" s="1">
        <f t="shared" si="185"/>
        <v>0</v>
      </c>
      <c r="PK40" s="1">
        <f t="shared" si="186"/>
        <v>0</v>
      </c>
      <c r="PL40" s="1">
        <f t="shared" si="187"/>
        <v>0</v>
      </c>
      <c r="PM40" s="1">
        <f t="shared" si="188"/>
        <v>0</v>
      </c>
      <c r="PN40" s="1">
        <f t="shared" si="189"/>
        <v>0</v>
      </c>
      <c r="PO40" s="1">
        <f t="shared" si="190"/>
        <v>0</v>
      </c>
      <c r="PP40" s="1">
        <f t="shared" si="191"/>
        <v>0</v>
      </c>
      <c r="PR40" s="96">
        <v>4.548130245228206E-2</v>
      </c>
      <c r="PS40" s="96">
        <v>8.6968030562709076E-2</v>
      </c>
      <c r="PT40" s="96">
        <v>4.4126919143377609E-2</v>
      </c>
      <c r="PU40" s="96">
        <v>6.4034586184233758E-2</v>
      </c>
      <c r="PV40" s="96">
        <v>4.5478705551162707E-2</v>
      </c>
      <c r="PW40" s="96">
        <v>8.5435544796464286E-2</v>
      </c>
      <c r="PX40" s="96">
        <v>4.5257818232907712E-2</v>
      </c>
      <c r="PY40" s="96">
        <v>4.8675973904188478E-2</v>
      </c>
      <c r="PZ40" s="96">
        <v>6.7773149735114641E-2</v>
      </c>
      <c r="QA40" s="96">
        <v>2.2860310365018573E-2</v>
      </c>
      <c r="QB40" s="96">
        <v>2.2926650714827228E-2</v>
      </c>
      <c r="QC40" s="96">
        <v>4.5793202553497274E-2</v>
      </c>
      <c r="QD40" s="96">
        <v>5.2653339249080632E-2</v>
      </c>
      <c r="QE40" s="96">
        <v>4.4773798945724516E-2</v>
      </c>
      <c r="QF40" s="96">
        <v>4.2409557649940866E-2</v>
      </c>
      <c r="QG40" s="96">
        <v>4.4009294405171463E-2</v>
      </c>
      <c r="QH40" s="96">
        <v>4.6515962086712576E-2</v>
      </c>
      <c r="QI40" s="96">
        <v>4.6851733832791911E-2</v>
      </c>
      <c r="QJ40" s="96">
        <v>5.577099971668275E-2</v>
      </c>
      <c r="QK40" s="96">
        <v>5.1833983244572099E-2</v>
      </c>
      <c r="QL40" s="96">
        <v>0.11759842403866383</v>
      </c>
      <c r="QM40" s="96">
        <v>5.3013386159250775E-2</v>
      </c>
      <c r="QN40" s="96">
        <v>0.22126014968088303</v>
      </c>
      <c r="QO40" s="96">
        <v>5.8574123857292812E-2</v>
      </c>
      <c r="QP40" s="96">
        <v>7.9123551636251579E-2</v>
      </c>
      <c r="QQ40" s="96">
        <v>0.10399981769375187</v>
      </c>
      <c r="QR40" s="96">
        <v>4.6143315201047252E-2</v>
      </c>
      <c r="QS40" s="96">
        <v>0.12577510032564071</v>
      </c>
      <c r="QT40" s="96">
        <v>0.22351887529335554</v>
      </c>
      <c r="QU40" s="96">
        <v>0.14131785531342422</v>
      </c>
      <c r="QV40" s="96">
        <v>9.9003367194115871E-2</v>
      </c>
      <c r="QW40" s="96">
        <v>6.3238434687772058E-2</v>
      </c>
      <c r="QX40" s="96">
        <v>0.11854163033658133</v>
      </c>
      <c r="QY40" s="96">
        <v>1.2156791422833315</v>
      </c>
      <c r="QZ40" s="96">
        <v>5.2563979014916593E-2</v>
      </c>
      <c r="RA40" s="96">
        <v>3.1825953511909331E-2</v>
      </c>
      <c r="RB40" s="96">
        <v>8.4779148827293246E-2</v>
      </c>
      <c r="RC40" s="96">
        <v>0.16537773541797396</v>
      </c>
      <c r="RD40" s="96">
        <v>1.6418034483080855E-2</v>
      </c>
      <c r="RE40" s="96">
        <v>3.3936257236608328E-2</v>
      </c>
      <c r="RF40" s="96">
        <v>2.6546773425576754E-2</v>
      </c>
      <c r="RG40" s="96">
        <v>2.4195249085380965E-2</v>
      </c>
      <c r="RH40" s="96">
        <v>2.2649440788533037E-2</v>
      </c>
      <c r="RI40" s="96">
        <v>3.463057506672107E-2</v>
      </c>
      <c r="RJ40" s="96">
        <v>5.0615177284625097E-3</v>
      </c>
      <c r="RK40" s="96">
        <v>2.5797637893234675E-2</v>
      </c>
      <c r="RL40" s="96">
        <v>2.2470676869552508E-2</v>
      </c>
      <c r="RM40" s="96">
        <v>1.3563660672145239E-2</v>
      </c>
      <c r="RN40" s="96">
        <v>1.4830382777989603E-2</v>
      </c>
      <c r="RO40" s="96">
        <v>1.9266333200236834E-2</v>
      </c>
      <c r="RP40" s="96">
        <v>2.1610624785293225E-2</v>
      </c>
      <c r="RQ40" s="96">
        <v>2.1863273710808699E-2</v>
      </c>
      <c r="RR40" s="96">
        <v>2.1286523831305061E-2</v>
      </c>
      <c r="RS40" s="96">
        <v>2.4701029730410256E-2</v>
      </c>
      <c r="RT40" s="96">
        <v>2.414262587199489E-2</v>
      </c>
      <c r="RU40" s="96">
        <v>2.5001407912454802E-2</v>
      </c>
      <c r="RV40" s="96">
        <v>2.3714786564949505E-2</v>
      </c>
      <c r="RW40" s="96">
        <v>3.2326700372401887E-2</v>
      </c>
      <c r="RX40" s="96">
        <v>3.2772656095460449E-2</v>
      </c>
      <c r="RY40" s="96">
        <v>2.0226900582027037E-2</v>
      </c>
      <c r="RZ40" s="96">
        <v>3.6071011327920198E-2</v>
      </c>
      <c r="SA40" s="96">
        <v>2.3528478375084275E-2</v>
      </c>
      <c r="SB40" s="96">
        <v>3.7485733693247779E-2</v>
      </c>
      <c r="SC40" s="96">
        <v>5.3700959863133044E-2</v>
      </c>
      <c r="SD40" s="96">
        <v>1.2856494787880486E-2</v>
      </c>
      <c r="SE40" s="96">
        <v>3.0395448176779572E-2</v>
      </c>
      <c r="SF40" s="96">
        <v>6.1449849594086503E-2</v>
      </c>
      <c r="SG40" s="96">
        <v>2.2676271816029724E-2</v>
      </c>
      <c r="SH40" s="96">
        <v>2.2195218997455923E-2</v>
      </c>
      <c r="SI40" s="96">
        <v>2.6598967960870676E-2</v>
      </c>
      <c r="SJ40" s="96">
        <v>4.1237741170944378E-2</v>
      </c>
      <c r="SK40" s="96">
        <v>3.658674205514429E-2</v>
      </c>
      <c r="SL40" s="96">
        <v>2.6610333682788905E-2</v>
      </c>
      <c r="SM40" s="96">
        <v>2.5964550866000871E-2</v>
      </c>
      <c r="SN40" s="96">
        <v>2.6839942891132722E-2</v>
      </c>
      <c r="SO40" s="96">
        <v>4.6908628041755079E-2</v>
      </c>
      <c r="SR40" s="96">
        <v>1.8917561746667828E-2</v>
      </c>
      <c r="SS40" s="96">
        <v>8.4827555347336025E-4</v>
      </c>
      <c r="ST40" s="96">
        <v>1.9910743875742098E-2</v>
      </c>
      <c r="SU40" s="96">
        <v>4.6246809724520676E-3</v>
      </c>
      <c r="SV40" s="96">
        <v>1.1044800495180555E-2</v>
      </c>
      <c r="SW40" s="96">
        <v>1.6317666446928124E-2</v>
      </c>
      <c r="SX40" s="96">
        <v>4.9707972591194749E-3</v>
      </c>
      <c r="SY40" s="96">
        <v>1.4455673092383648E-2</v>
      </c>
      <c r="SZ40" s="96">
        <v>4.4498212349082758E-2</v>
      </c>
      <c r="TA40" s="96">
        <v>1.6840791654784148E-2</v>
      </c>
      <c r="TB40" s="96">
        <v>2.0874530905944412E-3</v>
      </c>
      <c r="TC40" s="96">
        <v>1.673783375481009E-2</v>
      </c>
      <c r="TD40" s="96">
        <v>2.4009291118918471E-2</v>
      </c>
      <c r="TE40" s="96">
        <v>1.4677416153891334E-2</v>
      </c>
      <c r="TF40" s="96">
        <v>1.3476552107266893E-2</v>
      </c>
      <c r="TG40" s="96">
        <v>4.958186179273961E-3</v>
      </c>
      <c r="TH40" s="96">
        <v>1.293046164089001E-2</v>
      </c>
      <c r="TI40" s="96">
        <v>1.1540274699939611E-2</v>
      </c>
      <c r="TJ40" s="96">
        <v>3.0197574828909522E-2</v>
      </c>
      <c r="TK40" s="96">
        <v>3.0290568929537746E-2</v>
      </c>
      <c r="TL40" s="96">
        <v>0.11759842403866383</v>
      </c>
      <c r="TM40" s="96">
        <v>5.3011673056080386E-2</v>
      </c>
      <c r="TN40" s="96">
        <v>0.22115068244050134</v>
      </c>
      <c r="TO40" s="96">
        <v>5.856593829071232E-2</v>
      </c>
      <c r="TP40" s="96">
        <v>7.7967411855020874E-2</v>
      </c>
      <c r="TQ40" s="96">
        <v>9.9253173265262964E-2</v>
      </c>
      <c r="TR40" s="96">
        <v>4.6142070769238208E-2</v>
      </c>
      <c r="TS40" s="96">
        <v>0.11448907604798818</v>
      </c>
      <c r="TT40" s="96">
        <v>0.21407444184831959</v>
      </c>
      <c r="TU40" s="96">
        <v>0.14131785531342422</v>
      </c>
      <c r="TV40" s="96">
        <v>9.6602737709319583E-2</v>
      </c>
      <c r="TW40" s="96">
        <v>6.323191819751077E-2</v>
      </c>
      <c r="TX40" s="96">
        <v>0.11300695977184978</v>
      </c>
      <c r="TY40" s="96">
        <v>1.1677916452939854</v>
      </c>
      <c r="TZ40" s="96">
        <v>5.127456055859525E-2</v>
      </c>
      <c r="UA40" s="96">
        <v>3.1825953511909331E-2</v>
      </c>
      <c r="UB40" s="96">
        <v>8.3988316135529373E-2</v>
      </c>
      <c r="UC40" s="96">
        <v>0.16537773541797396</v>
      </c>
      <c r="UD40" s="96">
        <v>1.3378221881208484E-2</v>
      </c>
      <c r="UE40" s="96">
        <v>1.2309223871984972E-3</v>
      </c>
      <c r="UF40" s="96">
        <v>2.1750866876154521E-2</v>
      </c>
      <c r="UG40" s="96">
        <v>8.8895455262394205E-3</v>
      </c>
      <c r="UH40" s="96">
        <v>1.8360723269013376E-2</v>
      </c>
      <c r="UI40" s="96">
        <v>2.5447579434534569E-2</v>
      </c>
      <c r="UJ40" s="96">
        <v>4.1348098728596402E-3</v>
      </c>
      <c r="UK40" s="96">
        <v>2.2136151907194302E-2</v>
      </c>
      <c r="UL40" s="96">
        <v>1.9663818045221357E-2</v>
      </c>
      <c r="UM40" s="96">
        <v>1.2989793293643961E-2</v>
      </c>
      <c r="UN40" s="96">
        <v>9.4290607268641396E-3</v>
      </c>
      <c r="UO40" s="96">
        <v>1.7267479867084955E-2</v>
      </c>
      <c r="UP40" s="96">
        <v>1.763050573413855E-2</v>
      </c>
      <c r="UQ40" s="96">
        <v>1.8157878072496664E-2</v>
      </c>
      <c r="UR40" s="96">
        <v>1.4351133575160114E-2</v>
      </c>
      <c r="US40" s="96">
        <v>1.5095143610536819E-2</v>
      </c>
      <c r="UT40" s="96">
        <v>1.6128539927409723E-2</v>
      </c>
      <c r="UU40" s="96">
        <v>8.749066645286914E-3</v>
      </c>
      <c r="UV40" s="96">
        <v>2.1117980869435671E-2</v>
      </c>
      <c r="UW40" s="96">
        <v>2.2424057211636182E-2</v>
      </c>
      <c r="UX40" s="96">
        <v>3.2772656095460449E-2</v>
      </c>
      <c r="UY40" s="96">
        <v>2.0225317093689785E-2</v>
      </c>
      <c r="UZ40" s="96">
        <v>3.6059551808725068E-2</v>
      </c>
      <c r="VA40" s="96">
        <v>2.3527092887703722E-2</v>
      </c>
      <c r="VB40" s="96">
        <v>3.7444163929662731E-2</v>
      </c>
      <c r="VC40" s="96">
        <v>5.1303693665432755E-2</v>
      </c>
      <c r="VD40" s="96">
        <v>1.2856217549942602E-2</v>
      </c>
      <c r="VE40" s="96">
        <v>2.8169200621102047E-2</v>
      </c>
      <c r="VF40" s="96">
        <v>5.7327248165915161E-2</v>
      </c>
      <c r="VG40" s="96">
        <v>2.2676271816029724E-2</v>
      </c>
      <c r="VH40" s="96">
        <v>2.1074300939563469E-2</v>
      </c>
      <c r="VI40" s="96">
        <v>2.6597723792831127E-2</v>
      </c>
      <c r="VJ40" s="96">
        <v>4.0137608438547405E-2</v>
      </c>
      <c r="VK40" s="96">
        <v>3.4302609521999976E-2</v>
      </c>
      <c r="VL40" s="96">
        <v>2.5991158246445979E-2</v>
      </c>
      <c r="VM40" s="96">
        <v>2.5964550866000871E-2</v>
      </c>
      <c r="VN40" s="96">
        <v>2.6546119005469999E-2</v>
      </c>
      <c r="VO40" s="96">
        <v>4.6908628041755079E-2</v>
      </c>
    </row>
    <row r="41" spans="1:587">
      <c r="A41" s="17"/>
      <c r="B41" s="17"/>
      <c r="C41" s="17" t="s">
        <v>163</v>
      </c>
      <c r="D41" s="17" t="s">
        <v>29</v>
      </c>
      <c r="E41" s="95">
        <v>92</v>
      </c>
      <c r="F41" s="95">
        <v>0</v>
      </c>
      <c r="G41" s="95">
        <v>119</v>
      </c>
      <c r="H41" s="95">
        <v>10</v>
      </c>
      <c r="I41" s="95">
        <v>20</v>
      </c>
      <c r="J41" s="95">
        <v>45</v>
      </c>
      <c r="K41" s="95">
        <v>0</v>
      </c>
      <c r="L41" s="95">
        <v>16</v>
      </c>
      <c r="M41" s="95">
        <v>8</v>
      </c>
      <c r="N41" s="95">
        <v>9</v>
      </c>
      <c r="O41" s="95">
        <v>1</v>
      </c>
      <c r="P41" s="95">
        <v>16</v>
      </c>
      <c r="Q41" s="95">
        <v>29</v>
      </c>
      <c r="R41" s="95">
        <v>50</v>
      </c>
      <c r="S41" s="95">
        <v>31</v>
      </c>
      <c r="T41" s="95">
        <v>30</v>
      </c>
      <c r="U41" s="95">
        <v>52</v>
      </c>
      <c r="V41" s="95">
        <v>73</v>
      </c>
      <c r="W41" s="95">
        <v>128</v>
      </c>
      <c r="X41" s="95">
        <v>221</v>
      </c>
      <c r="Y41" s="95">
        <v>1634</v>
      </c>
      <c r="Z41" s="95">
        <v>56</v>
      </c>
      <c r="AA41" s="95">
        <v>211</v>
      </c>
      <c r="AB41" s="95">
        <v>20</v>
      </c>
      <c r="AC41" s="95">
        <v>16418</v>
      </c>
      <c r="AD41" s="95">
        <v>1732</v>
      </c>
      <c r="AE41" s="95">
        <v>5074</v>
      </c>
      <c r="AF41" s="95">
        <v>8061</v>
      </c>
      <c r="AG41" s="95">
        <v>307863</v>
      </c>
      <c r="AH41" s="95">
        <v>4398</v>
      </c>
      <c r="AI41" s="95">
        <v>15018</v>
      </c>
      <c r="AJ41" s="95">
        <v>81432</v>
      </c>
      <c r="AK41" s="95">
        <v>1738</v>
      </c>
      <c r="AL41" s="95">
        <v>55587</v>
      </c>
      <c r="AM41" s="95">
        <v>166837</v>
      </c>
      <c r="AN41" s="95">
        <v>0</v>
      </c>
      <c r="AO41" s="95">
        <v>979</v>
      </c>
      <c r="AP41" s="95">
        <v>20264</v>
      </c>
      <c r="AQ41" s="95">
        <v>0</v>
      </c>
      <c r="AR41" s="95">
        <v>0</v>
      </c>
      <c r="AS41" s="95">
        <v>0</v>
      </c>
      <c r="AT41" s="95">
        <v>0</v>
      </c>
      <c r="AU41" s="95">
        <v>0</v>
      </c>
      <c r="AV41" s="95">
        <v>0</v>
      </c>
      <c r="AW41" s="95">
        <v>0</v>
      </c>
      <c r="AX41" s="95">
        <v>0</v>
      </c>
      <c r="AY41" s="95">
        <v>0</v>
      </c>
      <c r="AZ41" s="95">
        <v>0</v>
      </c>
      <c r="BA41" s="95">
        <v>0</v>
      </c>
      <c r="BB41" s="95">
        <v>0</v>
      </c>
      <c r="BC41" s="95">
        <v>0</v>
      </c>
      <c r="BD41" s="95">
        <v>0</v>
      </c>
      <c r="BE41" s="95">
        <v>0</v>
      </c>
      <c r="BF41" s="95">
        <v>0</v>
      </c>
      <c r="BG41" s="95">
        <v>0</v>
      </c>
      <c r="BH41" s="95">
        <v>0</v>
      </c>
      <c r="BI41" s="95">
        <v>0</v>
      </c>
      <c r="BJ41" s="95">
        <v>72</v>
      </c>
      <c r="BK41" s="95">
        <v>0</v>
      </c>
      <c r="BL41" s="95">
        <v>0</v>
      </c>
      <c r="BM41" s="95">
        <v>0</v>
      </c>
      <c r="BN41" s="95">
        <v>0</v>
      </c>
      <c r="BO41" s="95">
        <v>32</v>
      </c>
      <c r="BP41" s="95">
        <v>0</v>
      </c>
      <c r="BQ41" s="95">
        <v>0</v>
      </c>
      <c r="BR41" s="95">
        <v>0</v>
      </c>
      <c r="BS41" s="95">
        <v>3722</v>
      </c>
      <c r="BT41" s="95">
        <v>0</v>
      </c>
      <c r="BU41" s="95">
        <v>56</v>
      </c>
      <c r="BV41" s="95">
        <v>0</v>
      </c>
      <c r="BW41" s="95">
        <v>0</v>
      </c>
      <c r="BX41" s="95">
        <v>147</v>
      </c>
      <c r="BY41" s="95">
        <v>3501</v>
      </c>
      <c r="BZ41" s="95">
        <v>0</v>
      </c>
      <c r="CA41" s="95">
        <v>45</v>
      </c>
      <c r="CB41" s="95">
        <v>0</v>
      </c>
      <c r="CC41" s="95">
        <v>695847</v>
      </c>
      <c r="CD41" s="95">
        <v>1739971</v>
      </c>
      <c r="CE41" s="95">
        <v>582487</v>
      </c>
      <c r="CF41" s="95">
        <v>5304961</v>
      </c>
      <c r="CG41" s="95">
        <v>1289511</v>
      </c>
      <c r="CH41" s="95">
        <v>0</v>
      </c>
      <c r="CI41" s="95">
        <v>0</v>
      </c>
      <c r="CJ41" s="95">
        <v>0</v>
      </c>
      <c r="CK41" s="95">
        <v>0</v>
      </c>
      <c r="CL41" s="95">
        <v>8916930</v>
      </c>
      <c r="CM41" s="95">
        <v>9605202</v>
      </c>
      <c r="CN41" s="95">
        <v>460368</v>
      </c>
      <c r="CO41" s="95">
        <v>460368</v>
      </c>
      <c r="CP41" s="95">
        <v>9377298</v>
      </c>
      <c r="CQ41" s="95">
        <v>10065570</v>
      </c>
      <c r="CR41" s="95">
        <v>-235620</v>
      </c>
      <c r="CS41" s="95">
        <v>0</v>
      </c>
      <c r="CT41" s="95">
        <v>0</v>
      </c>
      <c r="CU41" s="95">
        <v>-235620</v>
      </c>
      <c r="CV41" s="95">
        <v>0</v>
      </c>
      <c r="CW41" s="95">
        <v>14406</v>
      </c>
      <c r="CX41" s="95">
        <v>0</v>
      </c>
      <c r="CY41" s="95">
        <v>179439</v>
      </c>
      <c r="CZ41" s="95">
        <v>0</v>
      </c>
      <c r="DA41" s="95">
        <v>0</v>
      </c>
      <c r="DB41" s="95">
        <v>0</v>
      </c>
      <c r="DC41" s="95">
        <v>0</v>
      </c>
      <c r="DD41" s="95">
        <v>193845</v>
      </c>
      <c r="DE41" s="95">
        <v>201420</v>
      </c>
      <c r="DF41" s="95">
        <v>1380</v>
      </c>
      <c r="DG41" s="95">
        <v>1380</v>
      </c>
      <c r="DH41" s="95">
        <v>195225</v>
      </c>
      <c r="DI41" s="95">
        <v>202800</v>
      </c>
      <c r="DJ41" s="95">
        <v>0</v>
      </c>
      <c r="DK41" s="95">
        <v>0</v>
      </c>
      <c r="DL41" s="95">
        <v>0</v>
      </c>
      <c r="DM41" s="95">
        <v>0</v>
      </c>
      <c r="DN41" s="95">
        <v>9110775</v>
      </c>
      <c r="DO41" s="95">
        <v>9806622</v>
      </c>
      <c r="DP41" s="95">
        <v>461748</v>
      </c>
      <c r="DQ41" s="95">
        <v>9572523</v>
      </c>
      <c r="DR41" s="95">
        <v>10268370</v>
      </c>
      <c r="DS41" s="95">
        <v>-235620</v>
      </c>
      <c r="DT41" s="95">
        <v>10032750</v>
      </c>
      <c r="DV41" s="96">
        <f t="shared" si="192"/>
        <v>9.0447913799205628E-4</v>
      </c>
      <c r="DW41" s="96">
        <f t="shared" si="193"/>
        <v>0</v>
      </c>
      <c r="DX41" s="96">
        <f t="shared" si="194"/>
        <v>1.0241580818121573E-4</v>
      </c>
      <c r="DY41" s="96">
        <f t="shared" si="195"/>
        <v>1.2063308241652191E-4</v>
      </c>
      <c r="DZ41" s="96">
        <f t="shared" si="196"/>
        <v>7.0159683439508319E-5</v>
      </c>
      <c r="EA41" s="96">
        <f t="shared" si="197"/>
        <v>8.803247420159436E-5</v>
      </c>
      <c r="EB41" s="96">
        <f t="shared" si="198"/>
        <v>0</v>
      </c>
      <c r="EC41" s="96">
        <f t="shared" si="199"/>
        <v>7.9797314820356289E-5</v>
      </c>
      <c r="ED41" s="96">
        <f t="shared" si="200"/>
        <v>4.9038237565741886E-5</v>
      </c>
      <c r="EE41" s="96">
        <f t="shared" si="201"/>
        <v>5.4204785680300175E-5</v>
      </c>
      <c r="EF41" s="96">
        <f t="shared" si="202"/>
        <v>1.3399078143423732E-5</v>
      </c>
      <c r="EG41" s="96">
        <f t="shared" si="203"/>
        <v>6.917871889659943E-5</v>
      </c>
      <c r="EH41" s="96">
        <f t="shared" si="204"/>
        <v>1.0799980634517483E-4</v>
      </c>
      <c r="EI41" s="96">
        <f t="shared" si="205"/>
        <v>1.3940740699434844E-4</v>
      </c>
      <c r="EJ41" s="96">
        <f t="shared" si="206"/>
        <v>5.7042021569244411E-5</v>
      </c>
      <c r="EK41" s="96">
        <f t="shared" si="207"/>
        <v>9.7791859805589789E-5</v>
      </c>
      <c r="EL41" s="96">
        <f t="shared" si="208"/>
        <v>7.7476529826229088E-5</v>
      </c>
      <c r="EM41" s="96">
        <f t="shared" si="209"/>
        <v>1.2937114987913545E-4</v>
      </c>
      <c r="EN41" s="96">
        <f t="shared" si="210"/>
        <v>6.6009459980733486E-5</v>
      </c>
      <c r="EO41" s="96">
        <f t="shared" si="211"/>
        <v>1.7017803240312944E-4</v>
      </c>
      <c r="EP41" s="96">
        <f t="shared" si="212"/>
        <v>1.957814724108679E-4</v>
      </c>
      <c r="EQ41" s="96">
        <f t="shared" si="213"/>
        <v>4.0195753318661883E-5</v>
      </c>
      <c r="ER41" s="96">
        <f t="shared" si="214"/>
        <v>3.2323789389831028E-4</v>
      </c>
      <c r="ES41" s="96">
        <f t="shared" si="215"/>
        <v>4.3554291513228524E-5</v>
      </c>
      <c r="ET41" s="96">
        <f t="shared" si="216"/>
        <v>6.8003308461607188E-4</v>
      </c>
      <c r="EU41" s="96">
        <f t="shared" si="217"/>
        <v>1.553135064104484E-4</v>
      </c>
      <c r="EV41" s="96">
        <f t="shared" si="218"/>
        <v>3.4310771059858637E-4</v>
      </c>
      <c r="EW41" s="96">
        <f t="shared" si="219"/>
        <v>1.067637292579901E-3</v>
      </c>
      <c r="EX41" s="96">
        <f t="shared" si="220"/>
        <v>1.3659342356060526E-2</v>
      </c>
      <c r="EY41" s="96">
        <f t="shared" si="221"/>
        <v>6.5937921201335552E-4</v>
      </c>
      <c r="EZ41" s="96">
        <f t="shared" si="222"/>
        <v>2.1327415015903253E-3</v>
      </c>
      <c r="FA41" s="96">
        <f t="shared" si="223"/>
        <v>1.1186418046629856E-2</v>
      </c>
      <c r="FB41" s="96">
        <f t="shared" si="224"/>
        <v>2.947961191396974E-3</v>
      </c>
      <c r="FC41" s="96">
        <f t="shared" si="225"/>
        <v>2.1643771792169485E-3</v>
      </c>
      <c r="FD41" s="96">
        <f t="shared" si="226"/>
        <v>1.6629239241484139E-2</v>
      </c>
      <c r="FE41" s="96">
        <f t="shared" si="227"/>
        <v>0</v>
      </c>
      <c r="FF41" s="96">
        <f t="shared" si="228"/>
        <v>1.3046149253810901E-3</v>
      </c>
      <c r="FG41" s="96">
        <f t="shared" si="229"/>
        <v>6.5990459845453235E-4</v>
      </c>
      <c r="FH41" s="96">
        <f t="shared" si="230"/>
        <v>0</v>
      </c>
      <c r="FI41" s="96">
        <f t="shared" si="231"/>
        <v>0</v>
      </c>
      <c r="FJ41" s="96">
        <f t="shared" si="232"/>
        <v>0</v>
      </c>
      <c r="FK41" s="96">
        <f t="shared" si="233"/>
        <v>0</v>
      </c>
      <c r="FL41" s="96">
        <f t="shared" si="234"/>
        <v>0</v>
      </c>
      <c r="FM41" s="96">
        <f t="shared" si="235"/>
        <v>0</v>
      </c>
      <c r="FN41" s="96">
        <f t="shared" si="236"/>
        <v>0</v>
      </c>
      <c r="FO41" s="96">
        <f t="shared" si="237"/>
        <v>0</v>
      </c>
      <c r="FP41" s="96">
        <f t="shared" si="238"/>
        <v>0</v>
      </c>
      <c r="FQ41" s="96">
        <f t="shared" si="239"/>
        <v>0</v>
      </c>
      <c r="FR41" s="96">
        <f t="shared" si="240"/>
        <v>0</v>
      </c>
      <c r="FS41" s="96">
        <f t="shared" si="241"/>
        <v>0</v>
      </c>
      <c r="FT41" s="96">
        <f t="shared" si="242"/>
        <v>0</v>
      </c>
      <c r="FU41" s="96">
        <f t="shared" si="243"/>
        <v>0</v>
      </c>
      <c r="FV41" s="96">
        <f t="shared" si="244"/>
        <v>0</v>
      </c>
      <c r="FW41" s="96">
        <f t="shared" si="245"/>
        <v>0</v>
      </c>
      <c r="FX41" s="96">
        <f t="shared" si="246"/>
        <v>0</v>
      </c>
      <c r="FY41" s="96">
        <f t="shared" si="247"/>
        <v>0</v>
      </c>
      <c r="FZ41" s="96">
        <f t="shared" si="248"/>
        <v>0</v>
      </c>
      <c r="GA41" s="96">
        <f t="shared" si="249"/>
        <v>8.3423390041541373E-6</v>
      </c>
      <c r="GB41" s="96">
        <f t="shared" si="250"/>
        <v>0</v>
      </c>
      <c r="GC41" s="96">
        <f t="shared" si="251"/>
        <v>0</v>
      </c>
      <c r="GD41" s="96">
        <f t="shared" si="252"/>
        <v>0</v>
      </c>
      <c r="GE41" s="96">
        <f t="shared" si="253"/>
        <v>0</v>
      </c>
      <c r="GF41" s="96">
        <f t="shared" si="254"/>
        <v>4.4858175131866916E-7</v>
      </c>
      <c r="GG41" s="96">
        <f t="shared" si="255"/>
        <v>0</v>
      </c>
      <c r="GH41" s="96">
        <f t="shared" si="256"/>
        <v>0</v>
      </c>
      <c r="GI41" s="96">
        <f t="shared" si="257"/>
        <v>0</v>
      </c>
      <c r="GJ41" s="96">
        <f t="shared" si="258"/>
        <v>1.3566181296012072E-4</v>
      </c>
      <c r="GK41" s="96">
        <f t="shared" si="259"/>
        <v>0</v>
      </c>
      <c r="GL41" s="96">
        <f t="shared" si="260"/>
        <v>1.5284312920869592E-6</v>
      </c>
      <c r="GM41" s="96">
        <f t="shared" si="261"/>
        <v>0</v>
      </c>
      <c r="GN41" s="96">
        <f t="shared" si="262"/>
        <v>0</v>
      </c>
      <c r="GO41" s="96">
        <f t="shared" si="263"/>
        <v>2.9935286020864935E-6</v>
      </c>
      <c r="GP41" s="96">
        <f t="shared" si="264"/>
        <v>7.8193855499586484E-5</v>
      </c>
      <c r="GQ41" s="96">
        <f t="shared" si="265"/>
        <v>0</v>
      </c>
      <c r="GR41" s="96">
        <f t="shared" si="266"/>
        <v>1.1413860230940438E-5</v>
      </c>
      <c r="GS41" s="96">
        <f t="shared" si="267"/>
        <v>0</v>
      </c>
      <c r="GU41" s="96">
        <f t="shared" si="115"/>
        <v>9.0447913799205628E-4</v>
      </c>
      <c r="GV41" s="96">
        <f t="shared" si="75"/>
        <v>0</v>
      </c>
      <c r="GW41" s="96">
        <f t="shared" si="76"/>
        <v>1.0241580818121573E-4</v>
      </c>
      <c r="GX41" s="96">
        <f t="shared" si="77"/>
        <v>1.2063308241652191E-4</v>
      </c>
      <c r="GY41" s="96">
        <f t="shared" si="78"/>
        <v>7.0159683439508319E-5</v>
      </c>
      <c r="GZ41" s="96">
        <f t="shared" si="79"/>
        <v>8.803247420159436E-5</v>
      </c>
      <c r="HA41" s="96">
        <f t="shared" si="80"/>
        <v>0</v>
      </c>
      <c r="HB41" s="96">
        <f t="shared" si="81"/>
        <v>7.9797314820356289E-5</v>
      </c>
      <c r="HC41" s="96">
        <f t="shared" si="82"/>
        <v>4.9038237565741886E-5</v>
      </c>
      <c r="HD41" s="96">
        <f t="shared" si="83"/>
        <v>5.4204785680300175E-5</v>
      </c>
      <c r="HE41" s="96">
        <f t="shared" si="84"/>
        <v>1.3399078143423732E-5</v>
      </c>
      <c r="HF41" s="96">
        <f t="shared" si="85"/>
        <v>6.917871889659943E-5</v>
      </c>
      <c r="HG41" s="96">
        <f t="shared" si="86"/>
        <v>1.0799980634517483E-4</v>
      </c>
      <c r="HH41" s="96">
        <f t="shared" si="87"/>
        <v>1.3940740699434844E-4</v>
      </c>
      <c r="HI41" s="96">
        <f t="shared" si="88"/>
        <v>5.7042021569244411E-5</v>
      </c>
      <c r="HJ41" s="96">
        <f t="shared" si="89"/>
        <v>9.7791859805589789E-5</v>
      </c>
      <c r="HK41" s="96">
        <f t="shared" si="90"/>
        <v>7.7476529826229088E-5</v>
      </c>
      <c r="HL41" s="96">
        <f t="shared" si="91"/>
        <v>1.2937114987913545E-4</v>
      </c>
      <c r="HM41" s="96">
        <f t="shared" si="92"/>
        <v>6.6009459980733486E-5</v>
      </c>
      <c r="HN41" s="96">
        <f t="shared" si="93"/>
        <v>1.7017803240312944E-4</v>
      </c>
      <c r="HO41" s="96">
        <f t="shared" si="94"/>
        <v>1.957814724108679E-4</v>
      </c>
      <c r="HP41" s="96">
        <f t="shared" si="95"/>
        <v>4.0195753318661883E-5</v>
      </c>
      <c r="HQ41" s="96">
        <f t="shared" si="96"/>
        <v>3.2323789389831028E-4</v>
      </c>
      <c r="HR41" s="96">
        <f t="shared" si="97"/>
        <v>4.3554291513228524E-5</v>
      </c>
      <c r="HS41" s="96">
        <f t="shared" si="98"/>
        <v>6.8003308461607188E-4</v>
      </c>
      <c r="HT41" s="96">
        <f t="shared" si="99"/>
        <v>1.553135064104484E-4</v>
      </c>
      <c r="HU41" s="96">
        <f t="shared" si="100"/>
        <v>3.4310771059858637E-4</v>
      </c>
      <c r="HV41" s="96">
        <f t="shared" si="101"/>
        <v>1.067637292579901E-3</v>
      </c>
      <c r="HW41" s="96">
        <f t="shared" si="102"/>
        <v>1.3659342356060526E-2</v>
      </c>
      <c r="HX41" s="96">
        <f t="shared" si="103"/>
        <v>6.5937921201335552E-4</v>
      </c>
      <c r="HY41" s="96">
        <f t="shared" si="104"/>
        <v>2.1327415015903253E-3</v>
      </c>
      <c r="HZ41" s="96">
        <f t="shared" si="105"/>
        <v>1.1186418046629856E-2</v>
      </c>
      <c r="IA41" s="96">
        <f t="shared" si="106"/>
        <v>2.947961191396974E-3</v>
      </c>
      <c r="IB41" s="96">
        <f t="shared" si="107"/>
        <v>2.1643771792169485E-3</v>
      </c>
      <c r="IC41" s="96">
        <f t="shared" si="108"/>
        <v>1.6629239241484139E-2</v>
      </c>
      <c r="ID41" s="96">
        <f t="shared" si="109"/>
        <v>0</v>
      </c>
      <c r="IE41" s="96">
        <f t="shared" si="110"/>
        <v>1.3046149253810901E-3</v>
      </c>
      <c r="IF41" s="96">
        <f t="shared" si="111"/>
        <v>6.5990459845453235E-4</v>
      </c>
      <c r="IG41" s="1">
        <v>0</v>
      </c>
      <c r="IH41" s="1">
        <v>0</v>
      </c>
      <c r="II41" s="1">
        <v>0</v>
      </c>
      <c r="IJ41" s="1">
        <v>0</v>
      </c>
      <c r="IK41" s="1">
        <v>0</v>
      </c>
      <c r="IL41" s="1">
        <v>0</v>
      </c>
      <c r="IM41" s="1">
        <v>0</v>
      </c>
      <c r="IN41" s="1">
        <v>0</v>
      </c>
      <c r="IO41" s="1">
        <v>0</v>
      </c>
      <c r="IP41" s="1">
        <v>0</v>
      </c>
      <c r="IQ41" s="1">
        <v>0</v>
      </c>
      <c r="IR41" s="1">
        <v>0</v>
      </c>
      <c r="IS41" s="1">
        <v>0</v>
      </c>
      <c r="IT41" s="1">
        <v>0</v>
      </c>
      <c r="IU41" s="1">
        <v>0</v>
      </c>
      <c r="IV41" s="1">
        <v>0</v>
      </c>
      <c r="IW41" s="1">
        <v>0</v>
      </c>
      <c r="IX41" s="1">
        <v>0</v>
      </c>
      <c r="IY41" s="1">
        <v>0</v>
      </c>
      <c r="IZ41" s="1">
        <v>0</v>
      </c>
      <c r="JA41" s="1">
        <v>0</v>
      </c>
      <c r="JB41" s="1">
        <v>0</v>
      </c>
      <c r="JC41" s="1">
        <v>0</v>
      </c>
      <c r="JD41" s="1">
        <v>0</v>
      </c>
      <c r="JE41" s="1">
        <v>0</v>
      </c>
      <c r="JF41" s="1">
        <v>0</v>
      </c>
      <c r="JG41" s="1">
        <v>0</v>
      </c>
      <c r="JH41" s="1">
        <v>0</v>
      </c>
      <c r="JI41" s="1">
        <v>0</v>
      </c>
      <c r="JJ41" s="1">
        <v>0</v>
      </c>
      <c r="JK41" s="1">
        <v>0</v>
      </c>
      <c r="JL41" s="1">
        <v>0</v>
      </c>
      <c r="JM41" s="1">
        <v>0</v>
      </c>
      <c r="JN41" s="1">
        <v>0</v>
      </c>
      <c r="JO41" s="1">
        <v>0</v>
      </c>
      <c r="JP41" s="1">
        <v>0</v>
      </c>
      <c r="JQ41" s="1">
        <v>0</v>
      </c>
      <c r="JR41" s="1">
        <v>0</v>
      </c>
      <c r="JT41" s="25">
        <v>0</v>
      </c>
      <c r="JU41" s="25">
        <v>0</v>
      </c>
      <c r="JV41" s="25">
        <v>0</v>
      </c>
      <c r="JW41" s="25">
        <v>0</v>
      </c>
      <c r="JX41" s="25">
        <v>0</v>
      </c>
      <c r="JY41" s="25">
        <v>0</v>
      </c>
      <c r="JZ41" s="25">
        <v>0</v>
      </c>
      <c r="KA41" s="25">
        <v>0</v>
      </c>
      <c r="KB41" s="25">
        <v>0</v>
      </c>
      <c r="KC41" s="25">
        <v>0</v>
      </c>
      <c r="KD41" s="25">
        <v>0</v>
      </c>
      <c r="KE41" s="25">
        <v>0</v>
      </c>
      <c r="KF41" s="25">
        <v>0</v>
      </c>
      <c r="KG41" s="25">
        <v>0</v>
      </c>
      <c r="KH41" s="25">
        <v>0</v>
      </c>
      <c r="KI41" s="25">
        <v>0</v>
      </c>
      <c r="KJ41" s="25">
        <v>0</v>
      </c>
      <c r="KK41" s="25">
        <v>0</v>
      </c>
      <c r="KL41" s="25">
        <v>0</v>
      </c>
      <c r="KM41" s="25">
        <v>0</v>
      </c>
      <c r="KN41" s="25">
        <v>0</v>
      </c>
      <c r="KO41" s="25">
        <v>0</v>
      </c>
      <c r="KP41" s="25">
        <v>0</v>
      </c>
      <c r="KQ41" s="25">
        <v>0</v>
      </c>
      <c r="KR41" s="25">
        <v>0</v>
      </c>
      <c r="KS41" s="25">
        <v>0</v>
      </c>
      <c r="KT41" s="25">
        <v>0</v>
      </c>
      <c r="KU41" s="25">
        <v>0</v>
      </c>
      <c r="KV41" s="25">
        <v>0</v>
      </c>
      <c r="KW41" s="25">
        <v>0</v>
      </c>
      <c r="KX41" s="25">
        <v>0</v>
      </c>
      <c r="KY41" s="25">
        <v>0</v>
      </c>
      <c r="KZ41" s="25">
        <v>0</v>
      </c>
      <c r="LA41" s="25">
        <v>0</v>
      </c>
      <c r="LB41" s="25">
        <v>1</v>
      </c>
      <c r="LC41" s="25">
        <v>0</v>
      </c>
      <c r="LD41" s="25">
        <v>0</v>
      </c>
      <c r="LE41" s="25">
        <v>0</v>
      </c>
      <c r="LF41" s="25">
        <v>0</v>
      </c>
      <c r="LG41" s="25">
        <v>0</v>
      </c>
      <c r="LH41" s="25">
        <v>0</v>
      </c>
      <c r="LI41" s="25">
        <v>0</v>
      </c>
      <c r="LJ41" s="25">
        <v>0</v>
      </c>
      <c r="LK41" s="25">
        <v>0</v>
      </c>
      <c r="LL41" s="25">
        <v>0</v>
      </c>
      <c r="LM41" s="25">
        <v>0</v>
      </c>
      <c r="LN41" s="25">
        <v>0</v>
      </c>
      <c r="LO41" s="25">
        <v>0</v>
      </c>
      <c r="LP41" s="25">
        <v>0</v>
      </c>
      <c r="LQ41" s="25">
        <v>0</v>
      </c>
      <c r="LR41" s="25">
        <v>0</v>
      </c>
      <c r="LS41" s="25">
        <v>0</v>
      </c>
      <c r="LT41" s="25">
        <v>0</v>
      </c>
      <c r="LU41" s="25">
        <v>0</v>
      </c>
      <c r="LV41" s="25">
        <v>0</v>
      </c>
      <c r="LW41" s="25">
        <v>0</v>
      </c>
      <c r="LX41" s="25">
        <v>0</v>
      </c>
      <c r="LY41" s="25">
        <v>0</v>
      </c>
      <c r="LZ41" s="25">
        <v>0</v>
      </c>
      <c r="MA41" s="25">
        <v>0</v>
      </c>
      <c r="MB41" s="25">
        <v>0</v>
      </c>
      <c r="MC41" s="25">
        <v>0</v>
      </c>
      <c r="MD41" s="25">
        <v>0</v>
      </c>
      <c r="ME41" s="25">
        <v>0</v>
      </c>
      <c r="MF41" s="25">
        <v>0</v>
      </c>
      <c r="MG41" s="25">
        <v>0</v>
      </c>
      <c r="MH41" s="25">
        <v>0</v>
      </c>
      <c r="MI41" s="25">
        <v>0</v>
      </c>
      <c r="MJ41" s="25">
        <v>0</v>
      </c>
      <c r="MK41" s="25">
        <v>0</v>
      </c>
      <c r="ML41" s="25">
        <v>0</v>
      </c>
      <c r="MM41" s="25">
        <v>0</v>
      </c>
      <c r="MN41" s="25">
        <v>0</v>
      </c>
      <c r="MO41" s="25">
        <v>0</v>
      </c>
      <c r="MP41" s="25">
        <v>0</v>
      </c>
      <c r="MQ41" s="25">
        <v>0</v>
      </c>
      <c r="MS41" s="1">
        <f t="shared" si="116"/>
        <v>0</v>
      </c>
      <c r="MT41" s="1">
        <f t="shared" si="117"/>
        <v>0</v>
      </c>
      <c r="MU41" s="1">
        <f t="shared" si="118"/>
        <v>0</v>
      </c>
      <c r="MV41" s="1">
        <f t="shared" si="119"/>
        <v>0</v>
      </c>
      <c r="MW41" s="1">
        <f t="shared" si="120"/>
        <v>0</v>
      </c>
      <c r="MX41" s="1">
        <f t="shared" si="121"/>
        <v>0</v>
      </c>
      <c r="MY41" s="1">
        <f t="shared" si="122"/>
        <v>0</v>
      </c>
      <c r="MZ41" s="1">
        <f t="shared" si="123"/>
        <v>0</v>
      </c>
      <c r="NA41" s="1">
        <f t="shared" si="124"/>
        <v>0</v>
      </c>
      <c r="NB41" s="1">
        <f t="shared" si="125"/>
        <v>0</v>
      </c>
      <c r="NC41" s="1">
        <f t="shared" si="126"/>
        <v>0</v>
      </c>
      <c r="ND41" s="1">
        <f t="shared" si="127"/>
        <v>0</v>
      </c>
      <c r="NE41" s="1">
        <f t="shared" si="128"/>
        <v>0</v>
      </c>
      <c r="NF41" s="1">
        <f t="shared" si="129"/>
        <v>0</v>
      </c>
      <c r="NG41" s="1">
        <f t="shared" si="130"/>
        <v>0</v>
      </c>
      <c r="NH41" s="1">
        <f t="shared" si="131"/>
        <v>0</v>
      </c>
      <c r="NI41" s="1">
        <f t="shared" si="132"/>
        <v>0</v>
      </c>
      <c r="NJ41" s="1">
        <f t="shared" si="133"/>
        <v>0</v>
      </c>
      <c r="NK41" s="1">
        <f t="shared" si="134"/>
        <v>0</v>
      </c>
      <c r="NL41" s="1">
        <f t="shared" si="135"/>
        <v>0</v>
      </c>
      <c r="NM41" s="1">
        <f t="shared" si="136"/>
        <v>0</v>
      </c>
      <c r="NN41" s="1">
        <f t="shared" si="137"/>
        <v>0</v>
      </c>
      <c r="NO41" s="1">
        <f t="shared" si="138"/>
        <v>0</v>
      </c>
      <c r="NP41" s="1">
        <f t="shared" si="139"/>
        <v>0</v>
      </c>
      <c r="NQ41" s="1">
        <f t="shared" si="140"/>
        <v>0</v>
      </c>
      <c r="NR41" s="1">
        <f t="shared" si="141"/>
        <v>0</v>
      </c>
      <c r="NS41" s="1">
        <f t="shared" si="142"/>
        <v>0</v>
      </c>
      <c r="NT41" s="1">
        <f t="shared" si="143"/>
        <v>0</v>
      </c>
      <c r="NU41" s="1">
        <f t="shared" si="144"/>
        <v>0</v>
      </c>
      <c r="NV41" s="1">
        <f t="shared" si="145"/>
        <v>0</v>
      </c>
      <c r="NW41" s="1">
        <f t="shared" si="146"/>
        <v>0</v>
      </c>
      <c r="NX41" s="1">
        <f t="shared" si="147"/>
        <v>0</v>
      </c>
      <c r="NY41" s="1">
        <f t="shared" si="148"/>
        <v>0</v>
      </c>
      <c r="NZ41" s="1">
        <f t="shared" si="149"/>
        <v>0</v>
      </c>
      <c r="OA41" s="1">
        <f t="shared" si="150"/>
        <v>2.4530457558310591E-2</v>
      </c>
      <c r="OB41" s="1">
        <f t="shared" si="151"/>
        <v>0</v>
      </c>
      <c r="OC41" s="1">
        <f t="shared" si="152"/>
        <v>0</v>
      </c>
      <c r="OD41" s="1">
        <f t="shared" si="153"/>
        <v>0</v>
      </c>
      <c r="OE41" s="1">
        <f t="shared" si="154"/>
        <v>0</v>
      </c>
      <c r="OF41" s="1">
        <f t="shared" si="155"/>
        <v>0</v>
      </c>
      <c r="OG41" s="1">
        <f t="shared" si="156"/>
        <v>0</v>
      </c>
      <c r="OH41" s="1">
        <f t="shared" si="157"/>
        <v>0</v>
      </c>
      <c r="OI41" s="1">
        <f t="shared" si="158"/>
        <v>0</v>
      </c>
      <c r="OJ41" s="1">
        <f t="shared" si="159"/>
        <v>0</v>
      </c>
      <c r="OK41" s="1">
        <f t="shared" si="160"/>
        <v>0</v>
      </c>
      <c r="OL41" s="1">
        <f t="shared" si="161"/>
        <v>0</v>
      </c>
      <c r="OM41" s="1">
        <f t="shared" si="162"/>
        <v>0</v>
      </c>
      <c r="ON41" s="1">
        <f t="shared" si="163"/>
        <v>0</v>
      </c>
      <c r="OO41" s="1">
        <f t="shared" si="164"/>
        <v>0</v>
      </c>
      <c r="OP41" s="1">
        <f t="shared" si="165"/>
        <v>0</v>
      </c>
      <c r="OQ41" s="1">
        <f t="shared" si="166"/>
        <v>0</v>
      </c>
      <c r="OR41" s="1">
        <f t="shared" si="167"/>
        <v>0</v>
      </c>
      <c r="OS41" s="1">
        <f t="shared" si="168"/>
        <v>0</v>
      </c>
      <c r="OT41" s="1">
        <f t="shared" si="169"/>
        <v>0</v>
      </c>
      <c r="OU41" s="1">
        <f t="shared" si="170"/>
        <v>0</v>
      </c>
      <c r="OV41" s="1">
        <f t="shared" si="171"/>
        <v>0</v>
      </c>
      <c r="OW41" s="1">
        <f t="shared" si="172"/>
        <v>0</v>
      </c>
      <c r="OX41" s="1">
        <f t="shared" si="173"/>
        <v>0</v>
      </c>
      <c r="OY41" s="1">
        <f t="shared" si="174"/>
        <v>0</v>
      </c>
      <c r="OZ41" s="1">
        <f t="shared" si="175"/>
        <v>0</v>
      </c>
      <c r="PA41" s="1">
        <f t="shared" si="176"/>
        <v>0</v>
      </c>
      <c r="PB41" s="1">
        <f t="shared" si="177"/>
        <v>0</v>
      </c>
      <c r="PC41" s="1">
        <f t="shared" si="178"/>
        <v>0</v>
      </c>
      <c r="PD41" s="1">
        <f t="shared" si="179"/>
        <v>0</v>
      </c>
      <c r="PE41" s="1">
        <f t="shared" si="180"/>
        <v>0</v>
      </c>
      <c r="PF41" s="1">
        <f t="shared" si="181"/>
        <v>0</v>
      </c>
      <c r="PG41" s="1">
        <f t="shared" si="182"/>
        <v>0</v>
      </c>
      <c r="PH41" s="1">
        <f t="shared" si="183"/>
        <v>0</v>
      </c>
      <c r="PI41" s="1">
        <f t="shared" si="184"/>
        <v>0</v>
      </c>
      <c r="PJ41" s="1">
        <f t="shared" si="185"/>
        <v>0</v>
      </c>
      <c r="PK41" s="1">
        <f t="shared" si="186"/>
        <v>0</v>
      </c>
      <c r="PL41" s="1">
        <f t="shared" si="187"/>
        <v>0</v>
      </c>
      <c r="PM41" s="1">
        <f t="shared" si="188"/>
        <v>0</v>
      </c>
      <c r="PN41" s="1">
        <f t="shared" si="189"/>
        <v>0</v>
      </c>
      <c r="PO41" s="1">
        <f t="shared" si="190"/>
        <v>0</v>
      </c>
      <c r="PP41" s="1">
        <f t="shared" si="191"/>
        <v>0</v>
      </c>
      <c r="PR41" s="96">
        <v>1.3805097219102484E-3</v>
      </c>
      <c r="PS41" s="96">
        <v>9.5575112227535761E-4</v>
      </c>
      <c r="PT41" s="96">
        <v>5.6441829605760282E-4</v>
      </c>
      <c r="PU41" s="96">
        <v>6.6721872552068435E-4</v>
      </c>
      <c r="PV41" s="96">
        <v>5.595580651392186E-4</v>
      </c>
      <c r="PW41" s="96">
        <v>7.4188311167714045E-4</v>
      </c>
      <c r="PX41" s="96">
        <v>3.5500167566263535E-4</v>
      </c>
      <c r="PY41" s="96">
        <v>5.1171985590980657E-4</v>
      </c>
      <c r="PZ41" s="96">
        <v>5.7224862106939418E-4</v>
      </c>
      <c r="QA41" s="96">
        <v>3.1250509280828122E-4</v>
      </c>
      <c r="QB41" s="96">
        <v>2.5943343254453539E-4</v>
      </c>
      <c r="QC41" s="96">
        <v>4.9877801457726579E-4</v>
      </c>
      <c r="QD41" s="96">
        <v>5.88402692245383E-4</v>
      </c>
      <c r="QE41" s="96">
        <v>6.2278705623464148E-4</v>
      </c>
      <c r="QF41" s="96">
        <v>4.9959125166448826E-4</v>
      </c>
      <c r="QG41" s="96">
        <v>5.0324942587409163E-4</v>
      </c>
      <c r="QH41" s="96">
        <v>5.2966942141388651E-4</v>
      </c>
      <c r="QI41" s="96">
        <v>6.7462005007114711E-4</v>
      </c>
      <c r="QJ41" s="96">
        <v>4.7296239197636814E-4</v>
      </c>
      <c r="QK41" s="96">
        <v>6.8938422864592568E-4</v>
      </c>
      <c r="QL41" s="96">
        <v>9.6998098419075088E-4</v>
      </c>
      <c r="QM41" s="96">
        <v>4.487129723745165E-4</v>
      </c>
      <c r="QN41" s="96">
        <v>1.9223427948379312E-3</v>
      </c>
      <c r="QO41" s="96">
        <v>5.3733624994581623E-4</v>
      </c>
      <c r="QP41" s="96">
        <v>1.5555842154134651E-3</v>
      </c>
      <c r="QQ41" s="96">
        <v>1.3014201454776247E-3</v>
      </c>
      <c r="QR41" s="96">
        <v>6.6839531392937426E-4</v>
      </c>
      <c r="QS41" s="96">
        <v>2.0382376962383483E-3</v>
      </c>
      <c r="QT41" s="96">
        <v>1.6461834361009505E-2</v>
      </c>
      <c r="QU41" s="96">
        <v>1.9277298286516015E-3</v>
      </c>
      <c r="QV41" s="96">
        <v>2.9711797148449402E-3</v>
      </c>
      <c r="QW41" s="96">
        <v>1.1824401781909874E-2</v>
      </c>
      <c r="QX41" s="96">
        <v>4.5595367098056807E-3</v>
      </c>
      <c r="QY41" s="96">
        <v>4.5927584703456623E-3</v>
      </c>
      <c r="QZ41" s="96">
        <v>1.0172074796831911</v>
      </c>
      <c r="RA41" s="96">
        <v>4.6921442815213318E-4</v>
      </c>
      <c r="RB41" s="96">
        <v>2.8707654859454956E-3</v>
      </c>
      <c r="RC41" s="96">
        <v>2.1690610822757265E-3</v>
      </c>
      <c r="RD41" s="96">
        <v>2.0294959951448036E-4</v>
      </c>
      <c r="RE41" s="96">
        <v>3.6537042880484597E-4</v>
      </c>
      <c r="RF41" s="96">
        <v>2.9457156494402129E-4</v>
      </c>
      <c r="RG41" s="96">
        <v>2.847634337956441E-4</v>
      </c>
      <c r="RH41" s="96">
        <v>3.0188259446481316E-4</v>
      </c>
      <c r="RI41" s="96">
        <v>3.3503771448698124E-4</v>
      </c>
      <c r="RJ41" s="96">
        <v>6.0859683973044951E-5</v>
      </c>
      <c r="RK41" s="96">
        <v>2.8287886013214853E-4</v>
      </c>
      <c r="RL41" s="96">
        <v>2.5540867985142737E-4</v>
      </c>
      <c r="RM41" s="96">
        <v>1.7396684716745122E-4</v>
      </c>
      <c r="RN41" s="96">
        <v>1.9151432764081132E-4</v>
      </c>
      <c r="RO41" s="96">
        <v>2.4606465685281676E-4</v>
      </c>
      <c r="RP41" s="96">
        <v>2.7333088311106449E-4</v>
      </c>
      <c r="RQ41" s="96">
        <v>2.9037734560418359E-4</v>
      </c>
      <c r="RR41" s="96">
        <v>2.6304332062834876E-4</v>
      </c>
      <c r="RS41" s="96">
        <v>2.8210176408964267E-4</v>
      </c>
      <c r="RT41" s="96">
        <v>3.1747711839483678E-4</v>
      </c>
      <c r="RU41" s="96">
        <v>3.7582729758786339E-4</v>
      </c>
      <c r="RV41" s="96">
        <v>2.639662925792838E-4</v>
      </c>
      <c r="RW41" s="96">
        <v>3.8325731812321291E-4</v>
      </c>
      <c r="RX41" s="96">
        <v>3.175519122876642E-4</v>
      </c>
      <c r="RY41" s="96">
        <v>2.3491805708010397E-4</v>
      </c>
      <c r="RZ41" s="96">
        <v>5.738304365606946E-4</v>
      </c>
      <c r="SA41" s="96">
        <v>2.815504650516641E-4</v>
      </c>
      <c r="SB41" s="96">
        <v>5.1420587155499983E-4</v>
      </c>
      <c r="SC41" s="96">
        <v>7.5546868436992144E-4</v>
      </c>
      <c r="SD41" s="96">
        <v>1.3454997458839141E-4</v>
      </c>
      <c r="SE41" s="96">
        <v>3.1801086451277238E-4</v>
      </c>
      <c r="SF41" s="96">
        <v>1.1524929728824792E-3</v>
      </c>
      <c r="SG41" s="96">
        <v>3.1079144640047977E-4</v>
      </c>
      <c r="SH41" s="96">
        <v>3.5486153651479222E-4</v>
      </c>
      <c r="SI41" s="96">
        <v>3.2702542253863743E-4</v>
      </c>
      <c r="SJ41" s="96">
        <v>7.5639559531654171E-4</v>
      </c>
      <c r="SK41" s="96">
        <v>5.5462025620980503E-4</v>
      </c>
      <c r="SL41" s="96">
        <v>4.5952528272306503E-4</v>
      </c>
      <c r="SM41" s="96">
        <v>3.5594269247205045E-4</v>
      </c>
      <c r="SN41" s="96">
        <v>4.9015376298629741E-4</v>
      </c>
      <c r="SO41" s="96">
        <v>5.0895018843280309E-4</v>
      </c>
      <c r="SR41" s="96">
        <v>5.7421130218318921E-4</v>
      </c>
      <c r="SS41" s="96">
        <v>9.322279773213016E-6</v>
      </c>
      <c r="ST41" s="96">
        <v>2.5467420680494658E-4</v>
      </c>
      <c r="SU41" s="96">
        <v>4.8187611230928289E-5</v>
      </c>
      <c r="SV41" s="96">
        <v>1.3589232850920297E-4</v>
      </c>
      <c r="SW41" s="96">
        <v>1.416951362316086E-4</v>
      </c>
      <c r="SX41" s="96">
        <v>3.899086224805129E-5</v>
      </c>
      <c r="SY41" s="96">
        <v>1.51969326108898E-4</v>
      </c>
      <c r="SZ41" s="96">
        <v>3.7572461596280601E-4</v>
      </c>
      <c r="TA41" s="96">
        <v>2.3021704758202096E-4</v>
      </c>
      <c r="TB41" s="96">
        <v>2.3621205177535064E-5</v>
      </c>
      <c r="TC41" s="96">
        <v>1.8230791958250879E-4</v>
      </c>
      <c r="TD41" s="96">
        <v>2.6830456975283787E-4</v>
      </c>
      <c r="TE41" s="96">
        <v>2.04157454021123E-4</v>
      </c>
      <c r="TF41" s="96">
        <v>1.5875590099206216E-4</v>
      </c>
      <c r="TG41" s="96">
        <v>5.6697213209654849E-5</v>
      </c>
      <c r="TH41" s="96">
        <v>1.4723698766409187E-4</v>
      </c>
      <c r="TI41" s="96">
        <v>1.6616889192815862E-4</v>
      </c>
      <c r="TJ41" s="96">
        <v>2.5608859972962167E-4</v>
      </c>
      <c r="TK41" s="96">
        <v>4.0286003871644005E-4</v>
      </c>
      <c r="TL41" s="96">
        <v>9.6998098419075088E-4</v>
      </c>
      <c r="TM41" s="96">
        <v>4.4869847242136768E-4</v>
      </c>
      <c r="TN41" s="96">
        <v>1.9213917263282063E-3</v>
      </c>
      <c r="TO41" s="96">
        <v>5.3726115873897621E-4</v>
      </c>
      <c r="TP41" s="96">
        <v>1.5328542853572154E-3</v>
      </c>
      <c r="TQ41" s="96">
        <v>1.2420221694076561E-3</v>
      </c>
      <c r="TR41" s="96">
        <v>6.6837728808129542E-4</v>
      </c>
      <c r="TS41" s="96">
        <v>1.8553429892270671E-3</v>
      </c>
      <c r="TT41" s="96">
        <v>1.5766265815392446E-2</v>
      </c>
      <c r="TU41" s="96">
        <v>1.9277298286516015E-3</v>
      </c>
      <c r="TV41" s="96">
        <v>2.8991346740525367E-3</v>
      </c>
      <c r="TW41" s="96">
        <v>1.1823183320392953E-2</v>
      </c>
      <c r="TX41" s="96">
        <v>4.3466534084294316E-3</v>
      </c>
      <c r="TY41" s="96">
        <v>4.4118425528377088E-3</v>
      </c>
      <c r="TZ41" s="96">
        <v>0.99225491477482652</v>
      </c>
      <c r="UA41" s="96">
        <v>4.6921442815213318E-4</v>
      </c>
      <c r="UB41" s="96">
        <v>2.8439865523506558E-3</v>
      </c>
      <c r="UC41" s="96">
        <v>2.1690610822757265E-3</v>
      </c>
      <c r="UD41" s="96">
        <v>1.6537331407149225E-4</v>
      </c>
      <c r="UE41" s="96">
        <v>1.3252570467642645E-5</v>
      </c>
      <c r="UF41" s="96">
        <v>2.4135463816573826E-4</v>
      </c>
      <c r="UG41" s="96">
        <v>1.0462456906319489E-4</v>
      </c>
      <c r="UH41" s="96">
        <v>2.4472051334293535E-4</v>
      </c>
      <c r="UI41" s="96">
        <v>2.4619570528487987E-4</v>
      </c>
      <c r="UJ41" s="96">
        <v>4.9716949668237796E-5</v>
      </c>
      <c r="UK41" s="96">
        <v>2.4272956482040373E-4</v>
      </c>
      <c r="UL41" s="96">
        <v>2.2350505224761746E-4</v>
      </c>
      <c r="UM41" s="96">
        <v>1.6660645229004621E-4</v>
      </c>
      <c r="UN41" s="96">
        <v>1.2176356149551512E-4</v>
      </c>
      <c r="UO41" s="96">
        <v>2.2053581571790482E-4</v>
      </c>
      <c r="UP41" s="96">
        <v>2.2299039245206114E-4</v>
      </c>
      <c r="UQ41" s="96">
        <v>2.4116408668887132E-4</v>
      </c>
      <c r="UR41" s="96">
        <v>1.7734083123705887E-4</v>
      </c>
      <c r="US41" s="96">
        <v>1.7239632064716388E-4</v>
      </c>
      <c r="UT41" s="96">
        <v>2.1209136103168258E-4</v>
      </c>
      <c r="UU41" s="96">
        <v>1.3151811630881245E-4</v>
      </c>
      <c r="UV41" s="96">
        <v>2.3506157652307099E-4</v>
      </c>
      <c r="UW41" s="96">
        <v>2.6585404416066676E-4</v>
      </c>
      <c r="UX41" s="96">
        <v>3.175519122876642E-4</v>
      </c>
      <c r="UY41" s="96">
        <v>2.3489966622471375E-4</v>
      </c>
      <c r="UZ41" s="96">
        <v>5.7364813446656316E-4</v>
      </c>
      <c r="VA41" s="96">
        <v>2.8153388579778721E-4</v>
      </c>
      <c r="VB41" s="96">
        <v>5.1363564351332663E-4</v>
      </c>
      <c r="VC41" s="96">
        <v>7.2174378364045695E-4</v>
      </c>
      <c r="VD41" s="96">
        <v>1.3454707314767116E-4</v>
      </c>
      <c r="VE41" s="96">
        <v>2.9471886020729523E-4</v>
      </c>
      <c r="VF41" s="96">
        <v>1.0751735130734193E-3</v>
      </c>
      <c r="VG41" s="96">
        <v>3.1079144640047977E-4</v>
      </c>
      <c r="VH41" s="96">
        <v>3.3694007764671407E-4</v>
      </c>
      <c r="VI41" s="96">
        <v>3.2701012590835305E-4</v>
      </c>
      <c r="VJ41" s="96">
        <v>7.362166153477035E-4</v>
      </c>
      <c r="VK41" s="96">
        <v>5.199949766798522E-4</v>
      </c>
      <c r="VL41" s="96">
        <v>4.4883294151335342E-4</v>
      </c>
      <c r="VM41" s="96">
        <v>3.5594269247205045E-4</v>
      </c>
      <c r="VN41" s="96">
        <v>4.8478792134509113E-4</v>
      </c>
      <c r="VO41" s="96">
        <v>5.0895018843280309E-4</v>
      </c>
    </row>
    <row r="42" spans="1:587">
      <c r="A42" s="17"/>
      <c r="B42" s="17"/>
      <c r="C42" s="17" t="s">
        <v>164</v>
      </c>
      <c r="D42" s="17" t="s">
        <v>30</v>
      </c>
      <c r="E42" s="95">
        <v>128</v>
      </c>
      <c r="F42" s="95">
        <v>3</v>
      </c>
      <c r="G42" s="95">
        <v>372</v>
      </c>
      <c r="H42" s="95">
        <v>54</v>
      </c>
      <c r="I42" s="95">
        <v>115</v>
      </c>
      <c r="J42" s="95">
        <v>134</v>
      </c>
      <c r="K42" s="95">
        <v>2</v>
      </c>
      <c r="L42" s="95">
        <v>8</v>
      </c>
      <c r="M42" s="95">
        <v>48</v>
      </c>
      <c r="N42" s="95">
        <v>20</v>
      </c>
      <c r="O42" s="95">
        <v>11</v>
      </c>
      <c r="P42" s="95">
        <v>44</v>
      </c>
      <c r="Q42" s="95">
        <v>109</v>
      </c>
      <c r="R42" s="95">
        <v>178</v>
      </c>
      <c r="S42" s="95">
        <v>171</v>
      </c>
      <c r="T42" s="95">
        <v>86</v>
      </c>
      <c r="U42" s="95">
        <v>213</v>
      </c>
      <c r="V42" s="95">
        <v>211</v>
      </c>
      <c r="W42" s="95">
        <v>375</v>
      </c>
      <c r="X42" s="95">
        <v>595</v>
      </c>
      <c r="Y42" s="95">
        <v>2513</v>
      </c>
      <c r="Z42" s="95">
        <v>44</v>
      </c>
      <c r="AA42" s="95">
        <v>593</v>
      </c>
      <c r="AB42" s="95">
        <v>541</v>
      </c>
      <c r="AC42" s="95">
        <v>9994</v>
      </c>
      <c r="AD42" s="95">
        <v>12181</v>
      </c>
      <c r="AE42" s="95">
        <v>4274</v>
      </c>
      <c r="AF42" s="95">
        <v>8441</v>
      </c>
      <c r="AG42" s="95">
        <v>21144</v>
      </c>
      <c r="AH42" s="95">
        <v>18204</v>
      </c>
      <c r="AI42" s="95">
        <v>21256</v>
      </c>
      <c r="AJ42" s="95">
        <v>8701</v>
      </c>
      <c r="AK42" s="95">
        <v>1164</v>
      </c>
      <c r="AL42" s="95">
        <v>15438</v>
      </c>
      <c r="AM42" s="95">
        <v>6482</v>
      </c>
      <c r="AN42" s="95">
        <v>0</v>
      </c>
      <c r="AO42" s="95">
        <v>115</v>
      </c>
      <c r="AP42" s="95">
        <v>155881</v>
      </c>
      <c r="AQ42" s="95">
        <v>0</v>
      </c>
      <c r="AR42" s="95">
        <v>0</v>
      </c>
      <c r="AS42" s="95">
        <v>0</v>
      </c>
      <c r="AT42" s="95">
        <v>0</v>
      </c>
      <c r="AU42" s="95">
        <v>0</v>
      </c>
      <c r="AV42" s="95">
        <v>0</v>
      </c>
      <c r="AW42" s="95">
        <v>0</v>
      </c>
      <c r="AX42" s="95">
        <v>0</v>
      </c>
      <c r="AY42" s="95">
        <v>0</v>
      </c>
      <c r="AZ42" s="95">
        <v>0</v>
      </c>
      <c r="BA42" s="95">
        <v>0</v>
      </c>
      <c r="BB42" s="95">
        <v>0</v>
      </c>
      <c r="BC42" s="95">
        <v>0</v>
      </c>
      <c r="BD42" s="95">
        <v>0</v>
      </c>
      <c r="BE42" s="95">
        <v>0</v>
      </c>
      <c r="BF42" s="95">
        <v>0</v>
      </c>
      <c r="BG42" s="95">
        <v>0</v>
      </c>
      <c r="BH42" s="95">
        <v>0</v>
      </c>
      <c r="BI42" s="95">
        <v>0</v>
      </c>
      <c r="BJ42" s="95">
        <v>0</v>
      </c>
      <c r="BK42" s="95">
        <v>0</v>
      </c>
      <c r="BL42" s="95">
        <v>0</v>
      </c>
      <c r="BM42" s="95">
        <v>0</v>
      </c>
      <c r="BN42" s="95">
        <v>0</v>
      </c>
      <c r="BO42" s="95">
        <v>0</v>
      </c>
      <c r="BP42" s="95">
        <v>0</v>
      </c>
      <c r="BQ42" s="95">
        <v>0</v>
      </c>
      <c r="BR42" s="95">
        <v>0</v>
      </c>
      <c r="BS42" s="95">
        <v>0</v>
      </c>
      <c r="BT42" s="95">
        <v>0</v>
      </c>
      <c r="BU42" s="95">
        <v>0</v>
      </c>
      <c r="BV42" s="95">
        <v>0</v>
      </c>
      <c r="BW42" s="95">
        <v>0</v>
      </c>
      <c r="BX42" s="95">
        <v>0</v>
      </c>
      <c r="BY42" s="95">
        <v>0</v>
      </c>
      <c r="BZ42" s="95">
        <v>0</v>
      </c>
      <c r="CA42" s="95">
        <v>0</v>
      </c>
      <c r="CB42" s="95">
        <v>0</v>
      </c>
      <c r="CC42" s="95">
        <v>289843</v>
      </c>
      <c r="CD42" s="95">
        <v>0</v>
      </c>
      <c r="CE42" s="95">
        <v>0</v>
      </c>
      <c r="CF42" s="95">
        <v>0</v>
      </c>
      <c r="CG42" s="95">
        <v>0</v>
      </c>
      <c r="CH42" s="95">
        <v>0</v>
      </c>
      <c r="CI42" s="95">
        <v>0</v>
      </c>
      <c r="CJ42" s="95">
        <v>0</v>
      </c>
      <c r="CK42" s="95">
        <v>0</v>
      </c>
      <c r="CL42" s="95">
        <v>0</v>
      </c>
      <c r="CM42" s="95">
        <v>289843</v>
      </c>
      <c r="CN42" s="95">
        <v>0</v>
      </c>
      <c r="CO42" s="95">
        <v>0</v>
      </c>
      <c r="CP42" s="95">
        <v>0</v>
      </c>
      <c r="CQ42" s="95">
        <v>289843</v>
      </c>
      <c r="CR42" s="95">
        <v>0</v>
      </c>
      <c r="CS42" s="95">
        <v>0</v>
      </c>
      <c r="CT42" s="95">
        <v>0</v>
      </c>
      <c r="CU42" s="95">
        <v>0</v>
      </c>
      <c r="CV42" s="95">
        <v>0</v>
      </c>
      <c r="CW42" s="95">
        <v>0</v>
      </c>
      <c r="CX42" s="95">
        <v>0</v>
      </c>
      <c r="CY42" s="95">
        <v>0</v>
      </c>
      <c r="CZ42" s="95">
        <v>0</v>
      </c>
      <c r="DA42" s="95">
        <v>0</v>
      </c>
      <c r="DB42" s="95">
        <v>0</v>
      </c>
      <c r="DC42" s="95">
        <v>0</v>
      </c>
      <c r="DD42" s="95">
        <v>0</v>
      </c>
      <c r="DE42" s="95">
        <v>0</v>
      </c>
      <c r="DF42" s="95">
        <v>0</v>
      </c>
      <c r="DG42" s="95">
        <v>0</v>
      </c>
      <c r="DH42" s="95">
        <v>0</v>
      </c>
      <c r="DI42" s="95">
        <v>0</v>
      </c>
      <c r="DJ42" s="95">
        <v>0</v>
      </c>
      <c r="DK42" s="95">
        <v>0</v>
      </c>
      <c r="DL42" s="95">
        <v>0</v>
      </c>
      <c r="DM42" s="95">
        <v>0</v>
      </c>
      <c r="DN42" s="95">
        <v>0</v>
      </c>
      <c r="DO42" s="95">
        <v>289843</v>
      </c>
      <c r="DP42" s="95">
        <v>0</v>
      </c>
      <c r="DQ42" s="95">
        <v>0</v>
      </c>
      <c r="DR42" s="95">
        <v>289843</v>
      </c>
      <c r="DS42" s="95">
        <v>0</v>
      </c>
      <c r="DT42" s="95">
        <v>289843</v>
      </c>
      <c r="DV42" s="96">
        <f t="shared" si="192"/>
        <v>1.2584057572063393E-3</v>
      </c>
      <c r="DW42" s="96">
        <f t="shared" si="193"/>
        <v>3.1420192710515291E-4</v>
      </c>
      <c r="DX42" s="96">
        <f t="shared" si="194"/>
        <v>3.2015698019674163E-4</v>
      </c>
      <c r="DY42" s="96">
        <f t="shared" si="195"/>
        <v>6.5141864504921832E-4</v>
      </c>
      <c r="DZ42" s="96">
        <f t="shared" si="196"/>
        <v>4.0341817977717286E-4</v>
      </c>
      <c r="EA42" s="96">
        <f t="shared" si="197"/>
        <v>2.621411454003032E-4</v>
      </c>
      <c r="EB42" s="96">
        <f t="shared" si="198"/>
        <v>6.7412700552784143E-5</v>
      </c>
      <c r="EC42" s="96">
        <f t="shared" si="199"/>
        <v>3.9898657410178145E-5</v>
      </c>
      <c r="ED42" s="96">
        <f t="shared" si="200"/>
        <v>2.9422942539445135E-4</v>
      </c>
      <c r="EE42" s="96">
        <f t="shared" si="201"/>
        <v>1.2045507928955594E-4</v>
      </c>
      <c r="EF42" s="96">
        <f t="shared" si="202"/>
        <v>1.4738985957766105E-4</v>
      </c>
      <c r="EG42" s="96">
        <f t="shared" si="203"/>
        <v>1.9024147696564844E-4</v>
      </c>
      <c r="EH42" s="96">
        <f t="shared" si="204"/>
        <v>4.0593030660772606E-4</v>
      </c>
      <c r="EI42" s="96">
        <f t="shared" si="205"/>
        <v>4.962903688998804E-4</v>
      </c>
      <c r="EJ42" s="96">
        <f t="shared" si="206"/>
        <v>3.1465115123679982E-4</v>
      </c>
      <c r="EK42" s="96">
        <f t="shared" si="207"/>
        <v>2.8033666477602406E-4</v>
      </c>
      <c r="EL42" s="96">
        <f t="shared" si="208"/>
        <v>3.1735578563436145E-4</v>
      </c>
      <c r="EM42" s="96">
        <f t="shared" si="209"/>
        <v>3.7393578937667919E-4</v>
      </c>
      <c r="EN42" s="96">
        <f t="shared" si="210"/>
        <v>1.9338708978730514E-4</v>
      </c>
      <c r="EO42" s="96">
        <f t="shared" si="211"/>
        <v>4.5817162570073309E-4</v>
      </c>
      <c r="EP42" s="96">
        <f t="shared" si="212"/>
        <v>3.0110088137607775E-4</v>
      </c>
      <c r="EQ42" s="96">
        <f t="shared" si="213"/>
        <v>3.1582377607520051E-5</v>
      </c>
      <c r="ER42" s="96">
        <f t="shared" si="214"/>
        <v>9.0843635583743123E-4</v>
      </c>
      <c r="ES42" s="96">
        <f t="shared" si="215"/>
        <v>1.1781435854328318E-3</v>
      </c>
      <c r="ET42" s="96">
        <f t="shared" si="216"/>
        <v>4.1395119062328069E-4</v>
      </c>
      <c r="EU42" s="96">
        <f t="shared" si="217"/>
        <v>1.0923059016083557E-3</v>
      </c>
      <c r="EV42" s="96">
        <f t="shared" si="218"/>
        <v>2.890111066413792E-4</v>
      </c>
      <c r="EW42" s="96">
        <f t="shared" si="219"/>
        <v>1.1179663052557926E-3</v>
      </c>
      <c r="EX42" s="96">
        <f t="shared" si="220"/>
        <v>9.3812226469742631E-4</v>
      </c>
      <c r="EY42" s="96">
        <f t="shared" si="221"/>
        <v>2.7292722090702872E-3</v>
      </c>
      <c r="EZ42" s="96">
        <f t="shared" si="222"/>
        <v>3.0186145530565959E-3</v>
      </c>
      <c r="FA42" s="96">
        <f t="shared" si="223"/>
        <v>1.1952675044666272E-3</v>
      </c>
      <c r="FB42" s="96">
        <f t="shared" si="224"/>
        <v>1.9743537553429677E-3</v>
      </c>
      <c r="FC42" s="96">
        <f t="shared" si="225"/>
        <v>6.011055623212487E-4</v>
      </c>
      <c r="FD42" s="96">
        <f t="shared" si="226"/>
        <v>6.4608407465550324E-4</v>
      </c>
      <c r="FE42" s="96">
        <f t="shared" si="227"/>
        <v>0</v>
      </c>
      <c r="FF42" s="96">
        <f t="shared" si="228"/>
        <v>1.5324894424803407E-4</v>
      </c>
      <c r="FG42" s="96">
        <f t="shared" si="229"/>
        <v>5.0763219853775642E-3</v>
      </c>
      <c r="FH42" s="96">
        <f t="shared" si="230"/>
        <v>0</v>
      </c>
      <c r="FI42" s="96">
        <f t="shared" si="231"/>
        <v>0</v>
      </c>
      <c r="FJ42" s="96">
        <f t="shared" si="232"/>
        <v>0</v>
      </c>
      <c r="FK42" s="96">
        <f t="shared" si="233"/>
        <v>0</v>
      </c>
      <c r="FL42" s="96">
        <f t="shared" si="234"/>
        <v>0</v>
      </c>
      <c r="FM42" s="96">
        <f t="shared" si="235"/>
        <v>0</v>
      </c>
      <c r="FN42" s="96">
        <f t="shared" si="236"/>
        <v>0</v>
      </c>
      <c r="FO42" s="96">
        <f t="shared" si="237"/>
        <v>0</v>
      </c>
      <c r="FP42" s="96">
        <f t="shared" si="238"/>
        <v>0</v>
      </c>
      <c r="FQ42" s="96">
        <f t="shared" si="239"/>
        <v>0</v>
      </c>
      <c r="FR42" s="96">
        <f t="shared" si="240"/>
        <v>0</v>
      </c>
      <c r="FS42" s="96">
        <f t="shared" si="241"/>
        <v>0</v>
      </c>
      <c r="FT42" s="96">
        <f t="shared" si="242"/>
        <v>0</v>
      </c>
      <c r="FU42" s="96">
        <f t="shared" si="243"/>
        <v>0</v>
      </c>
      <c r="FV42" s="96">
        <f t="shared" si="244"/>
        <v>0</v>
      </c>
      <c r="FW42" s="96">
        <f t="shared" si="245"/>
        <v>0</v>
      </c>
      <c r="FX42" s="96">
        <f t="shared" si="246"/>
        <v>0</v>
      </c>
      <c r="FY42" s="96">
        <f t="shared" si="247"/>
        <v>0</v>
      </c>
      <c r="FZ42" s="96">
        <f t="shared" si="248"/>
        <v>0</v>
      </c>
      <c r="GA42" s="96">
        <f t="shared" si="249"/>
        <v>0</v>
      </c>
      <c r="GB42" s="96">
        <f t="shared" si="250"/>
        <v>0</v>
      </c>
      <c r="GC42" s="96">
        <f t="shared" si="251"/>
        <v>0</v>
      </c>
      <c r="GD42" s="96">
        <f t="shared" si="252"/>
        <v>0</v>
      </c>
      <c r="GE42" s="96">
        <f t="shared" si="253"/>
        <v>0</v>
      </c>
      <c r="GF42" s="96">
        <f t="shared" si="254"/>
        <v>0</v>
      </c>
      <c r="GG42" s="96">
        <f t="shared" si="255"/>
        <v>0</v>
      </c>
      <c r="GH42" s="96">
        <f t="shared" si="256"/>
        <v>0</v>
      </c>
      <c r="GI42" s="96">
        <f t="shared" si="257"/>
        <v>0</v>
      </c>
      <c r="GJ42" s="96">
        <f t="shared" si="258"/>
        <v>0</v>
      </c>
      <c r="GK42" s="96">
        <f t="shared" si="259"/>
        <v>0</v>
      </c>
      <c r="GL42" s="96">
        <f t="shared" si="260"/>
        <v>0</v>
      </c>
      <c r="GM42" s="96">
        <f t="shared" si="261"/>
        <v>0</v>
      </c>
      <c r="GN42" s="96">
        <f t="shared" si="262"/>
        <v>0</v>
      </c>
      <c r="GO42" s="96">
        <f t="shared" si="263"/>
        <v>0</v>
      </c>
      <c r="GP42" s="96">
        <f t="shared" si="264"/>
        <v>0</v>
      </c>
      <c r="GQ42" s="96">
        <f t="shared" si="265"/>
        <v>0</v>
      </c>
      <c r="GR42" s="96">
        <f t="shared" si="266"/>
        <v>0</v>
      </c>
      <c r="GS42" s="96">
        <f t="shared" si="267"/>
        <v>0</v>
      </c>
      <c r="GU42" s="96">
        <f t="shared" si="115"/>
        <v>1.2584057572063393E-3</v>
      </c>
      <c r="GV42" s="96">
        <f t="shared" si="75"/>
        <v>3.1420192710515291E-4</v>
      </c>
      <c r="GW42" s="96">
        <f t="shared" si="76"/>
        <v>3.2015698019674163E-4</v>
      </c>
      <c r="GX42" s="96">
        <f t="shared" si="77"/>
        <v>6.5141864504921832E-4</v>
      </c>
      <c r="GY42" s="96">
        <f t="shared" si="78"/>
        <v>4.0341817977717286E-4</v>
      </c>
      <c r="GZ42" s="96">
        <f t="shared" si="79"/>
        <v>2.621411454003032E-4</v>
      </c>
      <c r="HA42" s="96">
        <f t="shared" si="80"/>
        <v>6.7412700552784143E-5</v>
      </c>
      <c r="HB42" s="96">
        <f t="shared" si="81"/>
        <v>3.9898657410178145E-5</v>
      </c>
      <c r="HC42" s="96">
        <f t="shared" si="82"/>
        <v>2.9422942539445135E-4</v>
      </c>
      <c r="HD42" s="96">
        <f t="shared" si="83"/>
        <v>1.2045507928955594E-4</v>
      </c>
      <c r="HE42" s="96">
        <f t="shared" si="84"/>
        <v>1.4738985957766105E-4</v>
      </c>
      <c r="HF42" s="96">
        <f t="shared" si="85"/>
        <v>1.9024147696564844E-4</v>
      </c>
      <c r="HG42" s="96">
        <f t="shared" si="86"/>
        <v>4.0593030660772606E-4</v>
      </c>
      <c r="HH42" s="96">
        <f t="shared" si="87"/>
        <v>4.962903688998804E-4</v>
      </c>
      <c r="HI42" s="96">
        <f t="shared" si="88"/>
        <v>3.1465115123679982E-4</v>
      </c>
      <c r="HJ42" s="96">
        <f t="shared" si="89"/>
        <v>2.8033666477602406E-4</v>
      </c>
      <c r="HK42" s="96">
        <f t="shared" si="90"/>
        <v>3.1735578563436145E-4</v>
      </c>
      <c r="HL42" s="96">
        <f t="shared" si="91"/>
        <v>3.7393578937667919E-4</v>
      </c>
      <c r="HM42" s="96">
        <f t="shared" si="92"/>
        <v>1.9338708978730514E-4</v>
      </c>
      <c r="HN42" s="96">
        <f t="shared" si="93"/>
        <v>4.5817162570073309E-4</v>
      </c>
      <c r="HO42" s="96">
        <f t="shared" si="94"/>
        <v>3.0110088137607775E-4</v>
      </c>
      <c r="HP42" s="96">
        <f t="shared" si="95"/>
        <v>3.1582377607520051E-5</v>
      </c>
      <c r="HQ42" s="96">
        <f t="shared" si="96"/>
        <v>9.0843635583743123E-4</v>
      </c>
      <c r="HR42" s="96">
        <f t="shared" si="97"/>
        <v>1.1781435854328318E-3</v>
      </c>
      <c r="HS42" s="96">
        <f t="shared" si="98"/>
        <v>4.1395119062328069E-4</v>
      </c>
      <c r="HT42" s="96">
        <f t="shared" si="99"/>
        <v>1.0923059016083557E-3</v>
      </c>
      <c r="HU42" s="96">
        <f t="shared" si="100"/>
        <v>2.890111066413792E-4</v>
      </c>
      <c r="HV42" s="96">
        <f t="shared" si="101"/>
        <v>1.1179663052557926E-3</v>
      </c>
      <c r="HW42" s="96">
        <f t="shared" si="102"/>
        <v>9.3812226469742631E-4</v>
      </c>
      <c r="HX42" s="96">
        <f t="shared" si="103"/>
        <v>2.7292722090702872E-3</v>
      </c>
      <c r="HY42" s="96">
        <f t="shared" si="104"/>
        <v>3.0186145530565959E-3</v>
      </c>
      <c r="HZ42" s="96">
        <f t="shared" si="105"/>
        <v>1.1952675044666272E-3</v>
      </c>
      <c r="IA42" s="96">
        <f t="shared" si="106"/>
        <v>1.9743537553429677E-3</v>
      </c>
      <c r="IB42" s="96">
        <f t="shared" si="107"/>
        <v>6.011055623212487E-4</v>
      </c>
      <c r="IC42" s="96">
        <f t="shared" si="108"/>
        <v>6.4608407465550324E-4</v>
      </c>
      <c r="ID42" s="96">
        <f t="shared" si="109"/>
        <v>0</v>
      </c>
      <c r="IE42" s="96">
        <f t="shared" si="110"/>
        <v>1.5324894424803407E-4</v>
      </c>
      <c r="IF42" s="96">
        <f t="shared" si="111"/>
        <v>5.0763219853775642E-3</v>
      </c>
      <c r="IG42" s="1">
        <v>0</v>
      </c>
      <c r="IH42" s="1">
        <v>0</v>
      </c>
      <c r="II42" s="1">
        <v>0</v>
      </c>
      <c r="IJ42" s="1">
        <v>0</v>
      </c>
      <c r="IK42" s="1">
        <v>0</v>
      </c>
      <c r="IL42" s="1">
        <v>0</v>
      </c>
      <c r="IM42" s="1">
        <v>0</v>
      </c>
      <c r="IN42" s="1">
        <v>0</v>
      </c>
      <c r="IO42" s="1">
        <v>0</v>
      </c>
      <c r="IP42" s="1">
        <v>0</v>
      </c>
      <c r="IQ42" s="1">
        <v>0</v>
      </c>
      <c r="IR42" s="1">
        <v>0</v>
      </c>
      <c r="IS42" s="1">
        <v>0</v>
      </c>
      <c r="IT42" s="1">
        <v>0</v>
      </c>
      <c r="IU42" s="1">
        <v>0</v>
      </c>
      <c r="IV42" s="1">
        <v>0</v>
      </c>
      <c r="IW42" s="1">
        <v>0</v>
      </c>
      <c r="IX42" s="1">
        <v>0</v>
      </c>
      <c r="IY42" s="1">
        <v>0</v>
      </c>
      <c r="IZ42" s="1">
        <v>0</v>
      </c>
      <c r="JA42" s="1">
        <v>0</v>
      </c>
      <c r="JB42" s="1">
        <v>0</v>
      </c>
      <c r="JC42" s="1">
        <v>0</v>
      </c>
      <c r="JD42" s="1">
        <v>0</v>
      </c>
      <c r="JE42" s="1">
        <v>0</v>
      </c>
      <c r="JF42" s="1">
        <v>0</v>
      </c>
      <c r="JG42" s="1">
        <v>0</v>
      </c>
      <c r="JH42" s="1">
        <v>0</v>
      </c>
      <c r="JI42" s="1">
        <v>0</v>
      </c>
      <c r="JJ42" s="1">
        <v>0</v>
      </c>
      <c r="JK42" s="1">
        <v>0</v>
      </c>
      <c r="JL42" s="1">
        <v>0</v>
      </c>
      <c r="JM42" s="1">
        <v>0</v>
      </c>
      <c r="JN42" s="1">
        <v>0</v>
      </c>
      <c r="JO42" s="1">
        <v>0</v>
      </c>
      <c r="JP42" s="1">
        <v>0</v>
      </c>
      <c r="JQ42" s="1">
        <v>0</v>
      </c>
      <c r="JR42" s="1">
        <v>0</v>
      </c>
      <c r="JT42" s="25">
        <v>0</v>
      </c>
      <c r="JU42" s="25">
        <v>0</v>
      </c>
      <c r="JV42" s="25">
        <v>0</v>
      </c>
      <c r="JW42" s="25">
        <v>0</v>
      </c>
      <c r="JX42" s="25">
        <v>0</v>
      </c>
      <c r="JY42" s="25">
        <v>0</v>
      </c>
      <c r="JZ42" s="25">
        <v>0</v>
      </c>
      <c r="KA42" s="25">
        <v>0</v>
      </c>
      <c r="KB42" s="25">
        <v>0</v>
      </c>
      <c r="KC42" s="25">
        <v>0</v>
      </c>
      <c r="KD42" s="25">
        <v>0</v>
      </c>
      <c r="KE42" s="25">
        <v>0</v>
      </c>
      <c r="KF42" s="25">
        <v>0</v>
      </c>
      <c r="KG42" s="25">
        <v>0</v>
      </c>
      <c r="KH42" s="25">
        <v>0</v>
      </c>
      <c r="KI42" s="25">
        <v>0</v>
      </c>
      <c r="KJ42" s="25">
        <v>0</v>
      </c>
      <c r="KK42" s="25">
        <v>0</v>
      </c>
      <c r="KL42" s="25">
        <v>0</v>
      </c>
      <c r="KM42" s="25">
        <v>0</v>
      </c>
      <c r="KN42" s="25">
        <v>0</v>
      </c>
      <c r="KO42" s="25">
        <v>0</v>
      </c>
      <c r="KP42" s="25">
        <v>0</v>
      </c>
      <c r="KQ42" s="25">
        <v>0</v>
      </c>
      <c r="KR42" s="25">
        <v>0</v>
      </c>
      <c r="KS42" s="25">
        <v>0</v>
      </c>
      <c r="KT42" s="25">
        <v>0</v>
      </c>
      <c r="KU42" s="25">
        <v>0</v>
      </c>
      <c r="KV42" s="25">
        <v>0</v>
      </c>
      <c r="KW42" s="25">
        <v>0</v>
      </c>
      <c r="KX42" s="25">
        <v>0</v>
      </c>
      <c r="KY42" s="25">
        <v>0</v>
      </c>
      <c r="KZ42" s="25">
        <v>0</v>
      </c>
      <c r="LA42" s="25">
        <v>0</v>
      </c>
      <c r="LB42" s="25">
        <v>0</v>
      </c>
      <c r="LC42" s="25">
        <v>1</v>
      </c>
      <c r="LD42" s="25">
        <v>0</v>
      </c>
      <c r="LE42" s="25">
        <v>0</v>
      </c>
      <c r="LF42" s="25">
        <v>0</v>
      </c>
      <c r="LG42" s="25">
        <v>0</v>
      </c>
      <c r="LH42" s="25">
        <v>0</v>
      </c>
      <c r="LI42" s="25">
        <v>0</v>
      </c>
      <c r="LJ42" s="25">
        <v>0</v>
      </c>
      <c r="LK42" s="25">
        <v>0</v>
      </c>
      <c r="LL42" s="25">
        <v>0</v>
      </c>
      <c r="LM42" s="25">
        <v>0</v>
      </c>
      <c r="LN42" s="25">
        <v>0</v>
      </c>
      <c r="LO42" s="25">
        <v>0</v>
      </c>
      <c r="LP42" s="25">
        <v>0</v>
      </c>
      <c r="LQ42" s="25">
        <v>0</v>
      </c>
      <c r="LR42" s="25">
        <v>0</v>
      </c>
      <c r="LS42" s="25">
        <v>0</v>
      </c>
      <c r="LT42" s="25">
        <v>0</v>
      </c>
      <c r="LU42" s="25">
        <v>0</v>
      </c>
      <c r="LV42" s="25">
        <v>0</v>
      </c>
      <c r="LW42" s="25">
        <v>0</v>
      </c>
      <c r="LX42" s="25">
        <v>0</v>
      </c>
      <c r="LY42" s="25">
        <v>0</v>
      </c>
      <c r="LZ42" s="25">
        <v>0</v>
      </c>
      <c r="MA42" s="25">
        <v>0</v>
      </c>
      <c r="MB42" s="25">
        <v>0</v>
      </c>
      <c r="MC42" s="25">
        <v>0</v>
      </c>
      <c r="MD42" s="25">
        <v>0</v>
      </c>
      <c r="ME42" s="25">
        <v>0</v>
      </c>
      <c r="MF42" s="25">
        <v>0</v>
      </c>
      <c r="MG42" s="25">
        <v>0</v>
      </c>
      <c r="MH42" s="25">
        <v>0</v>
      </c>
      <c r="MI42" s="25">
        <v>0</v>
      </c>
      <c r="MJ42" s="25">
        <v>0</v>
      </c>
      <c r="MK42" s="25">
        <v>0</v>
      </c>
      <c r="ML42" s="25">
        <v>0</v>
      </c>
      <c r="MM42" s="25">
        <v>0</v>
      </c>
      <c r="MN42" s="25">
        <v>0</v>
      </c>
      <c r="MO42" s="25">
        <v>0</v>
      </c>
      <c r="MP42" s="25">
        <v>0</v>
      </c>
      <c r="MQ42" s="25">
        <v>0</v>
      </c>
      <c r="MS42" s="1">
        <f t="shared" si="116"/>
        <v>0</v>
      </c>
      <c r="MT42" s="1">
        <f t="shared" si="117"/>
        <v>0</v>
      </c>
      <c r="MU42" s="1">
        <f t="shared" si="118"/>
        <v>0</v>
      </c>
      <c r="MV42" s="1">
        <f t="shared" si="119"/>
        <v>0</v>
      </c>
      <c r="MW42" s="1">
        <f t="shared" si="120"/>
        <v>0</v>
      </c>
      <c r="MX42" s="1">
        <f t="shared" si="121"/>
        <v>0</v>
      </c>
      <c r="MY42" s="1">
        <f t="shared" si="122"/>
        <v>0</v>
      </c>
      <c r="MZ42" s="1">
        <f t="shared" si="123"/>
        <v>0</v>
      </c>
      <c r="NA42" s="1">
        <f t="shared" si="124"/>
        <v>0</v>
      </c>
      <c r="NB42" s="1">
        <f t="shared" si="125"/>
        <v>0</v>
      </c>
      <c r="NC42" s="1">
        <f t="shared" si="126"/>
        <v>0</v>
      </c>
      <c r="ND42" s="1">
        <f t="shared" si="127"/>
        <v>0</v>
      </c>
      <c r="NE42" s="1">
        <f t="shared" si="128"/>
        <v>0</v>
      </c>
      <c r="NF42" s="1">
        <f t="shared" si="129"/>
        <v>0</v>
      </c>
      <c r="NG42" s="1">
        <f t="shared" si="130"/>
        <v>0</v>
      </c>
      <c r="NH42" s="1">
        <f t="shared" si="131"/>
        <v>0</v>
      </c>
      <c r="NI42" s="1">
        <f t="shared" si="132"/>
        <v>0</v>
      </c>
      <c r="NJ42" s="1">
        <f t="shared" si="133"/>
        <v>0</v>
      </c>
      <c r="NK42" s="1">
        <f t="shared" si="134"/>
        <v>0</v>
      </c>
      <c r="NL42" s="1">
        <f t="shared" si="135"/>
        <v>0</v>
      </c>
      <c r="NM42" s="1">
        <f t="shared" si="136"/>
        <v>0</v>
      </c>
      <c r="NN42" s="1">
        <f t="shared" si="137"/>
        <v>0</v>
      </c>
      <c r="NO42" s="1">
        <f t="shared" si="138"/>
        <v>0</v>
      </c>
      <c r="NP42" s="1">
        <f t="shared" si="139"/>
        <v>0</v>
      </c>
      <c r="NQ42" s="1">
        <f t="shared" si="140"/>
        <v>0</v>
      </c>
      <c r="NR42" s="1">
        <f t="shared" si="141"/>
        <v>0</v>
      </c>
      <c r="NS42" s="1">
        <f t="shared" si="142"/>
        <v>0</v>
      </c>
      <c r="NT42" s="1">
        <f t="shared" si="143"/>
        <v>0</v>
      </c>
      <c r="NU42" s="1">
        <f t="shared" si="144"/>
        <v>0</v>
      </c>
      <c r="NV42" s="1">
        <f t="shared" si="145"/>
        <v>0</v>
      </c>
      <c r="NW42" s="1">
        <f t="shared" si="146"/>
        <v>0</v>
      </c>
      <c r="NX42" s="1">
        <f t="shared" si="147"/>
        <v>0</v>
      </c>
      <c r="NY42" s="1">
        <f t="shared" si="148"/>
        <v>0</v>
      </c>
      <c r="NZ42" s="1">
        <f t="shared" si="149"/>
        <v>0</v>
      </c>
      <c r="OA42" s="1">
        <f t="shared" si="150"/>
        <v>0</v>
      </c>
      <c r="OB42" s="1">
        <f t="shared" si="151"/>
        <v>0</v>
      </c>
      <c r="OC42" s="1">
        <f t="shared" si="152"/>
        <v>0</v>
      </c>
      <c r="OD42" s="1">
        <f t="shared" si="153"/>
        <v>0</v>
      </c>
      <c r="OE42" s="1">
        <f t="shared" si="154"/>
        <v>0</v>
      </c>
      <c r="OF42" s="1">
        <f t="shared" si="155"/>
        <v>0</v>
      </c>
      <c r="OG42" s="1">
        <f t="shared" si="156"/>
        <v>0</v>
      </c>
      <c r="OH42" s="1">
        <f t="shared" si="157"/>
        <v>0</v>
      </c>
      <c r="OI42" s="1">
        <f t="shared" si="158"/>
        <v>0</v>
      </c>
      <c r="OJ42" s="1">
        <f t="shared" si="159"/>
        <v>0</v>
      </c>
      <c r="OK42" s="1">
        <f t="shared" si="160"/>
        <v>0</v>
      </c>
      <c r="OL42" s="1">
        <f t="shared" si="161"/>
        <v>0</v>
      </c>
      <c r="OM42" s="1">
        <f t="shared" si="162"/>
        <v>0</v>
      </c>
      <c r="ON42" s="1">
        <f t="shared" si="163"/>
        <v>0</v>
      </c>
      <c r="OO42" s="1">
        <f t="shared" si="164"/>
        <v>0</v>
      </c>
      <c r="OP42" s="1">
        <f t="shared" si="165"/>
        <v>0</v>
      </c>
      <c r="OQ42" s="1">
        <f t="shared" si="166"/>
        <v>0</v>
      </c>
      <c r="OR42" s="1">
        <f t="shared" si="167"/>
        <v>0</v>
      </c>
      <c r="OS42" s="1">
        <f t="shared" si="168"/>
        <v>0</v>
      </c>
      <c r="OT42" s="1">
        <f t="shared" si="169"/>
        <v>0</v>
      </c>
      <c r="OU42" s="1">
        <f t="shared" si="170"/>
        <v>0</v>
      </c>
      <c r="OV42" s="1">
        <f t="shared" si="171"/>
        <v>0</v>
      </c>
      <c r="OW42" s="1">
        <f t="shared" si="172"/>
        <v>0</v>
      </c>
      <c r="OX42" s="1">
        <f t="shared" si="173"/>
        <v>0</v>
      </c>
      <c r="OY42" s="1">
        <f t="shared" si="174"/>
        <v>0</v>
      </c>
      <c r="OZ42" s="1">
        <f t="shared" si="175"/>
        <v>0</v>
      </c>
      <c r="PA42" s="1">
        <f t="shared" si="176"/>
        <v>0</v>
      </c>
      <c r="PB42" s="1">
        <f t="shared" si="177"/>
        <v>0</v>
      </c>
      <c r="PC42" s="1">
        <f t="shared" si="178"/>
        <v>0</v>
      </c>
      <c r="PD42" s="1">
        <f t="shared" si="179"/>
        <v>0</v>
      </c>
      <c r="PE42" s="1">
        <f t="shared" si="180"/>
        <v>0</v>
      </c>
      <c r="PF42" s="1">
        <f t="shared" si="181"/>
        <v>0</v>
      </c>
      <c r="PG42" s="1">
        <f t="shared" si="182"/>
        <v>0</v>
      </c>
      <c r="PH42" s="1">
        <f t="shared" si="183"/>
        <v>0</v>
      </c>
      <c r="PI42" s="1">
        <f t="shared" si="184"/>
        <v>0</v>
      </c>
      <c r="PJ42" s="1">
        <f t="shared" si="185"/>
        <v>0</v>
      </c>
      <c r="PK42" s="1">
        <f t="shared" si="186"/>
        <v>0</v>
      </c>
      <c r="PL42" s="1">
        <f t="shared" si="187"/>
        <v>0</v>
      </c>
      <c r="PM42" s="1">
        <f t="shared" si="188"/>
        <v>0</v>
      </c>
      <c r="PN42" s="1">
        <f t="shared" si="189"/>
        <v>0</v>
      </c>
      <c r="PO42" s="1">
        <f t="shared" si="190"/>
        <v>0</v>
      </c>
      <c r="PP42" s="1">
        <f t="shared" si="191"/>
        <v>0</v>
      </c>
      <c r="PR42" s="96">
        <v>1.613979733872203E-3</v>
      </c>
      <c r="PS42" s="96">
        <v>1.3855201060782633E-3</v>
      </c>
      <c r="PT42" s="96">
        <v>8.6668229206596453E-4</v>
      </c>
      <c r="PU42" s="96">
        <v>1.2179870000518899E-3</v>
      </c>
      <c r="PV42" s="96">
        <v>9.0659978258871639E-4</v>
      </c>
      <c r="PW42" s="96">
        <v>7.261895679007307E-4</v>
      </c>
      <c r="PX42" s="96">
        <v>4.1106368225644338E-4</v>
      </c>
      <c r="PY42" s="96">
        <v>4.2859840497969413E-4</v>
      </c>
      <c r="PZ42" s="96">
        <v>7.5818661331154868E-4</v>
      </c>
      <c r="QA42" s="96">
        <v>3.4834450990396952E-4</v>
      </c>
      <c r="QB42" s="96">
        <v>4.2290452070925841E-4</v>
      </c>
      <c r="QC42" s="96">
        <v>6.3490948739219476E-4</v>
      </c>
      <c r="QD42" s="96">
        <v>8.3967381001442455E-4</v>
      </c>
      <c r="QE42" s="96">
        <v>9.512623004125383E-4</v>
      </c>
      <c r="QF42" s="96">
        <v>7.9813390235747642E-4</v>
      </c>
      <c r="QG42" s="96">
        <v>6.7196864642814821E-4</v>
      </c>
      <c r="QH42" s="96">
        <v>6.5236005241954098E-4</v>
      </c>
      <c r="QI42" s="96">
        <v>7.7079416589535062E-4</v>
      </c>
      <c r="QJ42" s="96">
        <v>5.5784094710835408E-4</v>
      </c>
      <c r="QK42" s="96">
        <v>1.1462795648541496E-3</v>
      </c>
      <c r="QL42" s="96">
        <v>8.1329520266187135E-4</v>
      </c>
      <c r="QM42" s="96">
        <v>4.1983416188978723E-4</v>
      </c>
      <c r="QN42" s="96">
        <v>1.4621744104938124E-3</v>
      </c>
      <c r="QO42" s="96">
        <v>1.5848155783676743E-3</v>
      </c>
      <c r="QP42" s="96">
        <v>1.3407425200267155E-3</v>
      </c>
      <c r="QQ42" s="96">
        <v>1.9189569283150371E-3</v>
      </c>
      <c r="QR42" s="96">
        <v>5.7538844276692753E-4</v>
      </c>
      <c r="QS42" s="96">
        <v>1.8137041463898614E-3</v>
      </c>
      <c r="QT42" s="96">
        <v>1.7951500997742578E-3</v>
      </c>
      <c r="QU42" s="96">
        <v>3.1204713141360992E-3</v>
      </c>
      <c r="QV42" s="96">
        <v>3.5494114331518899E-3</v>
      </c>
      <c r="QW42" s="96">
        <v>1.7224544590531538E-3</v>
      </c>
      <c r="QX42" s="96">
        <v>3.069479456485536E-3</v>
      </c>
      <c r="QY42" s="96">
        <v>1.4369889901648025E-3</v>
      </c>
      <c r="QZ42" s="96">
        <v>1.3417860322201274E-3</v>
      </c>
      <c r="RA42" s="96">
        <v>1.0004573932006406</v>
      </c>
      <c r="RB42" s="96">
        <v>1.0447035382894006E-3</v>
      </c>
      <c r="RC42" s="96">
        <v>5.4853670466073756E-3</v>
      </c>
      <c r="RD42" s="96">
        <v>1.8371672708577191E-4</v>
      </c>
      <c r="RE42" s="96">
        <v>4.2527370502822763E-4</v>
      </c>
      <c r="RF42" s="96">
        <v>3.0057371608477546E-4</v>
      </c>
      <c r="RG42" s="96">
        <v>3.0685473979255606E-4</v>
      </c>
      <c r="RH42" s="96">
        <v>2.8622019960044707E-4</v>
      </c>
      <c r="RI42" s="96">
        <v>2.5784138089469705E-4</v>
      </c>
      <c r="RJ42" s="96">
        <v>7.6966014502413764E-5</v>
      </c>
      <c r="RK42" s="96">
        <v>2.5077997241420061E-4</v>
      </c>
      <c r="RL42" s="96">
        <v>2.2888319194668631E-4</v>
      </c>
      <c r="RM42" s="96">
        <v>1.4954021066846806E-4</v>
      </c>
      <c r="RN42" s="96">
        <v>1.9614179006210644E-4</v>
      </c>
      <c r="RO42" s="96">
        <v>2.4789223822264337E-4</v>
      </c>
      <c r="RP42" s="96">
        <v>2.4528401914138668E-4</v>
      </c>
      <c r="RQ42" s="96">
        <v>2.5572915926601569E-4</v>
      </c>
      <c r="RR42" s="96">
        <v>2.7150656438455637E-4</v>
      </c>
      <c r="RS42" s="96">
        <v>2.5043487260940298E-4</v>
      </c>
      <c r="RT42" s="96">
        <v>2.262560889777711E-4</v>
      </c>
      <c r="RU42" s="96">
        <v>2.6630474065356092E-4</v>
      </c>
      <c r="RV42" s="96">
        <v>2.5997402757543602E-4</v>
      </c>
      <c r="RW42" s="96">
        <v>4.3051002460846229E-4</v>
      </c>
      <c r="RX42" s="96">
        <v>2.666887553268873E-4</v>
      </c>
      <c r="RY42" s="96">
        <v>1.9043876383296107E-4</v>
      </c>
      <c r="RZ42" s="96">
        <v>1.9089447022353163E-4</v>
      </c>
      <c r="SA42" s="96">
        <v>2.6089711821693413E-4</v>
      </c>
      <c r="SB42" s="96">
        <v>4.8561610342991841E-4</v>
      </c>
      <c r="SC42" s="96">
        <v>4.8735305950618822E-4</v>
      </c>
      <c r="SD42" s="96">
        <v>1.2042438816194887E-4</v>
      </c>
      <c r="SE42" s="96">
        <v>2.6543029063537691E-4</v>
      </c>
      <c r="SF42" s="96">
        <v>4.5852536390788055E-4</v>
      </c>
      <c r="SG42" s="96">
        <v>1.1661002378662178E-4</v>
      </c>
      <c r="SH42" s="96">
        <v>1.8749936901635828E-4</v>
      </c>
      <c r="SI42" s="96">
        <v>3.0135329184664578E-4</v>
      </c>
      <c r="SJ42" s="96">
        <v>5.4143230268103161E-4</v>
      </c>
      <c r="SK42" s="96">
        <v>3.4937321593322436E-4</v>
      </c>
      <c r="SL42" s="96">
        <v>3.5825072011609041E-4</v>
      </c>
      <c r="SM42" s="96">
        <v>3.407151312386037E-4</v>
      </c>
      <c r="SN42" s="96">
        <v>1.6143915378636102E-4</v>
      </c>
      <c r="SO42" s="96">
        <v>1.4408156098680316E-4</v>
      </c>
      <c r="SR42" s="96">
        <v>6.7132117215490861E-4</v>
      </c>
      <c r="SS42" s="96">
        <v>1.3514193977113751E-5</v>
      </c>
      <c r="ST42" s="96">
        <v>3.9106036573496617E-4</v>
      </c>
      <c r="SU42" s="96">
        <v>8.7964983292432503E-5</v>
      </c>
      <c r="SV42" s="96">
        <v>2.2017367482901986E-4</v>
      </c>
      <c r="SW42" s="96">
        <v>1.3869776536771592E-4</v>
      </c>
      <c r="SX42" s="96">
        <v>4.514831480758743E-5</v>
      </c>
      <c r="SY42" s="96">
        <v>1.2728411849547786E-4</v>
      </c>
      <c r="SZ42" s="96">
        <v>4.9780700839832561E-4</v>
      </c>
      <c r="TA42" s="96">
        <v>2.5661932063518933E-4</v>
      </c>
      <c r="TB42" s="96">
        <v>3.850511615331489E-5</v>
      </c>
      <c r="TC42" s="96">
        <v>2.3206521616188323E-4</v>
      </c>
      <c r="TD42" s="96">
        <v>3.8288118544959644E-4</v>
      </c>
      <c r="TE42" s="96">
        <v>3.1183578305669034E-4</v>
      </c>
      <c r="TF42" s="96">
        <v>2.536242705590162E-4</v>
      </c>
      <c r="TG42" s="96">
        <v>7.5705500409794515E-5</v>
      </c>
      <c r="TH42" s="96">
        <v>1.8134240926018477E-4</v>
      </c>
      <c r="TI42" s="96">
        <v>1.8985799849561519E-4</v>
      </c>
      <c r="TJ42" s="96">
        <v>3.0204665199672423E-4</v>
      </c>
      <c r="TK42" s="96">
        <v>6.6985899979761011E-4</v>
      </c>
      <c r="TL42" s="96">
        <v>8.1329520266187135E-4</v>
      </c>
      <c r="TM42" s="96">
        <v>4.1982059514210558E-4</v>
      </c>
      <c r="TN42" s="96">
        <v>1.4614510077576924E-3</v>
      </c>
      <c r="TO42" s="96">
        <v>1.5845941049152307E-3</v>
      </c>
      <c r="TP42" s="96">
        <v>1.3211518200172358E-3</v>
      </c>
      <c r="TQ42" s="96">
        <v>1.8313740227457328E-3</v>
      </c>
      <c r="TR42" s="96">
        <v>5.7537292520652651E-4</v>
      </c>
      <c r="TS42" s="96">
        <v>1.6509572356290031E-3</v>
      </c>
      <c r="TT42" s="96">
        <v>1.7192988965194262E-3</v>
      </c>
      <c r="TU42" s="96">
        <v>3.1204713141360992E-3</v>
      </c>
      <c r="TV42" s="96">
        <v>3.46334545396766E-3</v>
      </c>
      <c r="TW42" s="96">
        <v>1.7222769663975662E-3</v>
      </c>
      <c r="TX42" s="96">
        <v>2.9261664486534165E-3</v>
      </c>
      <c r="TY42" s="96">
        <v>1.3803837531850911E-3</v>
      </c>
      <c r="TZ42" s="96">
        <v>1.3088714069044176E-3</v>
      </c>
      <c r="UA42" s="96">
        <v>1.0004573932006406</v>
      </c>
      <c r="UB42" s="96">
        <v>1.0349583860590603E-3</v>
      </c>
      <c r="UC42" s="96">
        <v>5.4853670466073756E-3</v>
      </c>
      <c r="UD42" s="96">
        <v>1.4970142380780728E-4</v>
      </c>
      <c r="UE42" s="96">
        <v>1.542535821072805E-5</v>
      </c>
      <c r="UF42" s="96">
        <v>2.4627244826417081E-4</v>
      </c>
      <c r="UG42" s="96">
        <v>1.1274110754976458E-4</v>
      </c>
      <c r="UH42" s="96">
        <v>2.3202382469090317E-4</v>
      </c>
      <c r="UI42" s="96">
        <v>1.8946953693914343E-4</v>
      </c>
      <c r="UJ42" s="96">
        <v>6.2874389404916198E-5</v>
      </c>
      <c r="UK42" s="96">
        <v>2.1518650612963863E-4</v>
      </c>
      <c r="UL42" s="96">
        <v>2.002929180183055E-4</v>
      </c>
      <c r="UM42" s="96">
        <v>1.43213286783305E-4</v>
      </c>
      <c r="UN42" s="96">
        <v>1.2470567194774367E-4</v>
      </c>
      <c r="UO42" s="96">
        <v>2.2217378824650994E-4</v>
      </c>
      <c r="UP42" s="96">
        <v>2.0010903659332081E-4</v>
      </c>
      <c r="UQ42" s="96">
        <v>2.1238808766496639E-4</v>
      </c>
      <c r="UR42" s="96">
        <v>1.8304665444177838E-4</v>
      </c>
      <c r="US42" s="96">
        <v>1.5304424181439356E-4</v>
      </c>
      <c r="UT42" s="96">
        <v>1.5115093048476331E-4</v>
      </c>
      <c r="UU42" s="96">
        <v>9.3191468740173245E-5</v>
      </c>
      <c r="UV42" s="96">
        <v>2.3150647069295643E-4</v>
      </c>
      <c r="UW42" s="96">
        <v>2.9863182170750509E-4</v>
      </c>
      <c r="UX42" s="96">
        <v>2.666887553268873E-4</v>
      </c>
      <c r="UY42" s="96">
        <v>1.904238550949531E-4</v>
      </c>
      <c r="UZ42" s="96">
        <v>1.9083382432630728E-4</v>
      </c>
      <c r="VA42" s="96">
        <v>2.6088175514673683E-4</v>
      </c>
      <c r="VB42" s="96">
        <v>4.850775799804945E-4</v>
      </c>
      <c r="VC42" s="96">
        <v>4.6559711661657002E-4</v>
      </c>
      <c r="VD42" s="96">
        <v>1.2042179132590639E-4</v>
      </c>
      <c r="VE42" s="96">
        <v>2.4598943448175033E-4</v>
      </c>
      <c r="VF42" s="96">
        <v>4.2776341196518089E-4</v>
      </c>
      <c r="VG42" s="96">
        <v>1.1661002378662178E-4</v>
      </c>
      <c r="VH42" s="96">
        <v>1.780301482531855E-4</v>
      </c>
      <c r="VI42" s="96">
        <v>3.0133919603154199E-4</v>
      </c>
      <c r="VJ42" s="96">
        <v>5.2698807315625454E-4</v>
      </c>
      <c r="VK42" s="96">
        <v>3.2756163381641421E-4</v>
      </c>
      <c r="VL42" s="96">
        <v>3.499148589956597E-4</v>
      </c>
      <c r="VM42" s="96">
        <v>3.407151312386037E-4</v>
      </c>
      <c r="VN42" s="96">
        <v>1.5967183708021104E-4</v>
      </c>
      <c r="VO42" s="96">
        <v>1.4408156098680316E-4</v>
      </c>
    </row>
    <row r="43" spans="1:587">
      <c r="A43" s="17"/>
      <c r="B43" s="17"/>
      <c r="C43" s="17" t="s">
        <v>165</v>
      </c>
      <c r="D43" s="17" t="s">
        <v>31</v>
      </c>
      <c r="E43" s="95">
        <v>376</v>
      </c>
      <c r="F43" s="95">
        <v>186</v>
      </c>
      <c r="G43" s="95">
        <v>5441</v>
      </c>
      <c r="H43" s="95">
        <v>151</v>
      </c>
      <c r="I43" s="95">
        <v>753</v>
      </c>
      <c r="J43" s="95">
        <v>716</v>
      </c>
      <c r="K43" s="95">
        <v>108</v>
      </c>
      <c r="L43" s="95">
        <v>529</v>
      </c>
      <c r="M43" s="95">
        <v>1709</v>
      </c>
      <c r="N43" s="95">
        <v>714</v>
      </c>
      <c r="O43" s="95">
        <v>329</v>
      </c>
      <c r="P43" s="95">
        <v>937</v>
      </c>
      <c r="Q43" s="95">
        <v>2565</v>
      </c>
      <c r="R43" s="95">
        <v>2260</v>
      </c>
      <c r="S43" s="95">
        <v>1455</v>
      </c>
      <c r="T43" s="95">
        <v>160</v>
      </c>
      <c r="U43" s="95">
        <v>936</v>
      </c>
      <c r="V43" s="95">
        <v>796</v>
      </c>
      <c r="W43" s="95">
        <v>3108</v>
      </c>
      <c r="X43" s="95">
        <v>2000</v>
      </c>
      <c r="Y43" s="95">
        <v>131537</v>
      </c>
      <c r="Z43" s="95">
        <v>3992</v>
      </c>
      <c r="AA43" s="95">
        <v>6398</v>
      </c>
      <c r="AB43" s="95">
        <v>5732</v>
      </c>
      <c r="AC43" s="95">
        <v>126042</v>
      </c>
      <c r="AD43" s="95">
        <v>52415</v>
      </c>
      <c r="AE43" s="95">
        <v>49266</v>
      </c>
      <c r="AF43" s="95">
        <v>69768</v>
      </c>
      <c r="AG43" s="95">
        <v>54162</v>
      </c>
      <c r="AH43" s="95">
        <v>7962</v>
      </c>
      <c r="AI43" s="95">
        <v>67930</v>
      </c>
      <c r="AJ43" s="95">
        <v>30885</v>
      </c>
      <c r="AK43" s="95">
        <v>2677</v>
      </c>
      <c r="AL43" s="95">
        <v>92563</v>
      </c>
      <c r="AM43" s="95">
        <v>24724</v>
      </c>
      <c r="AN43" s="95">
        <v>142</v>
      </c>
      <c r="AO43" s="95">
        <v>0</v>
      </c>
      <c r="AP43" s="95">
        <v>3080</v>
      </c>
      <c r="AQ43" s="95">
        <v>0</v>
      </c>
      <c r="AR43" s="95">
        <v>0</v>
      </c>
      <c r="AS43" s="95">
        <v>0</v>
      </c>
      <c r="AT43" s="95">
        <v>0</v>
      </c>
      <c r="AU43" s="95">
        <v>0</v>
      </c>
      <c r="AV43" s="95">
        <v>0</v>
      </c>
      <c r="AW43" s="95">
        <v>0</v>
      </c>
      <c r="AX43" s="95">
        <v>0</v>
      </c>
      <c r="AY43" s="95">
        <v>0</v>
      </c>
      <c r="AZ43" s="95">
        <v>0</v>
      </c>
      <c r="BA43" s="95">
        <v>0</v>
      </c>
      <c r="BB43" s="95">
        <v>0</v>
      </c>
      <c r="BC43" s="95">
        <v>0</v>
      </c>
      <c r="BD43" s="95">
        <v>0</v>
      </c>
      <c r="BE43" s="95">
        <v>0</v>
      </c>
      <c r="BF43" s="95">
        <v>0</v>
      </c>
      <c r="BG43" s="95">
        <v>0</v>
      </c>
      <c r="BH43" s="95">
        <v>0</v>
      </c>
      <c r="BI43" s="95">
        <v>0</v>
      </c>
      <c r="BJ43" s="95">
        <v>0</v>
      </c>
      <c r="BK43" s="95">
        <v>0</v>
      </c>
      <c r="BL43" s="95">
        <v>0</v>
      </c>
      <c r="BM43" s="95">
        <v>0</v>
      </c>
      <c r="BN43" s="95">
        <v>0</v>
      </c>
      <c r="BO43" s="95">
        <v>0</v>
      </c>
      <c r="BP43" s="95">
        <v>0</v>
      </c>
      <c r="BQ43" s="95">
        <v>0</v>
      </c>
      <c r="BR43" s="95">
        <v>0</v>
      </c>
      <c r="BS43" s="95">
        <v>0</v>
      </c>
      <c r="BT43" s="95">
        <v>0</v>
      </c>
      <c r="BU43" s="95">
        <v>0</v>
      </c>
      <c r="BV43" s="95">
        <v>0</v>
      </c>
      <c r="BW43" s="95">
        <v>0</v>
      </c>
      <c r="BX43" s="95">
        <v>0</v>
      </c>
      <c r="BY43" s="95">
        <v>0</v>
      </c>
      <c r="BZ43" s="95">
        <v>0</v>
      </c>
      <c r="CA43" s="95">
        <v>0</v>
      </c>
      <c r="CB43" s="95">
        <v>0</v>
      </c>
      <c r="CC43" s="95">
        <v>754504</v>
      </c>
      <c r="CD43" s="95">
        <v>0</v>
      </c>
      <c r="CE43" s="95">
        <v>0</v>
      </c>
      <c r="CF43" s="95">
        <v>1203</v>
      </c>
      <c r="CG43" s="95">
        <v>177</v>
      </c>
      <c r="CH43" s="95">
        <v>0</v>
      </c>
      <c r="CI43" s="95">
        <v>0</v>
      </c>
      <c r="CJ43" s="95">
        <v>0</v>
      </c>
      <c r="CK43" s="95">
        <v>0</v>
      </c>
      <c r="CL43" s="95">
        <v>1380</v>
      </c>
      <c r="CM43" s="95">
        <v>755884</v>
      </c>
      <c r="CN43" s="95">
        <v>1580</v>
      </c>
      <c r="CO43" s="95">
        <v>1580</v>
      </c>
      <c r="CP43" s="95">
        <v>2960</v>
      </c>
      <c r="CQ43" s="95">
        <v>757464</v>
      </c>
      <c r="CR43" s="95">
        <v>-7051</v>
      </c>
      <c r="CS43" s="95">
        <v>0</v>
      </c>
      <c r="CT43" s="95">
        <v>0</v>
      </c>
      <c r="CU43" s="95">
        <v>-7051</v>
      </c>
      <c r="CV43" s="95">
        <v>0</v>
      </c>
      <c r="CW43" s="95">
        <v>0</v>
      </c>
      <c r="CX43" s="95">
        <v>0</v>
      </c>
      <c r="CY43" s="95">
        <v>0</v>
      </c>
      <c r="CZ43" s="95">
        <v>0</v>
      </c>
      <c r="DA43" s="95">
        <v>0</v>
      </c>
      <c r="DB43" s="95">
        <v>0</v>
      </c>
      <c r="DC43" s="95">
        <v>0</v>
      </c>
      <c r="DD43" s="95">
        <v>0</v>
      </c>
      <c r="DE43" s="95">
        <v>0</v>
      </c>
      <c r="DF43" s="95">
        <v>0</v>
      </c>
      <c r="DG43" s="95">
        <v>0</v>
      </c>
      <c r="DH43" s="95">
        <v>0</v>
      </c>
      <c r="DI43" s="95">
        <v>0</v>
      </c>
      <c r="DJ43" s="95">
        <v>0</v>
      </c>
      <c r="DK43" s="95">
        <v>0</v>
      </c>
      <c r="DL43" s="95">
        <v>0</v>
      </c>
      <c r="DM43" s="95">
        <v>0</v>
      </c>
      <c r="DN43" s="95">
        <v>1380</v>
      </c>
      <c r="DO43" s="95">
        <v>755884</v>
      </c>
      <c r="DP43" s="95">
        <v>1580</v>
      </c>
      <c r="DQ43" s="95">
        <v>2960</v>
      </c>
      <c r="DR43" s="95">
        <v>757464</v>
      </c>
      <c r="DS43" s="95">
        <v>-7051</v>
      </c>
      <c r="DT43" s="95">
        <v>750413</v>
      </c>
      <c r="DV43" s="96">
        <f t="shared" si="192"/>
        <v>3.6965669117936216E-3</v>
      </c>
      <c r="DW43" s="96">
        <f t="shared" si="193"/>
        <v>1.948051948051948E-2</v>
      </c>
      <c r="DX43" s="96">
        <f t="shared" si="194"/>
        <v>4.6827261538991164E-3</v>
      </c>
      <c r="DY43" s="96">
        <f t="shared" si="195"/>
        <v>1.8215595444894808E-3</v>
      </c>
      <c r="DZ43" s="96">
        <f t="shared" si="196"/>
        <v>2.6415120814974884E-3</v>
      </c>
      <c r="EA43" s="96">
        <f t="shared" si="197"/>
        <v>1.4006944784075903E-3</v>
      </c>
      <c r="EB43" s="96">
        <f t="shared" si="198"/>
        <v>3.6402858298503439E-3</v>
      </c>
      <c r="EC43" s="96">
        <f t="shared" si="199"/>
        <v>2.6382987212480299E-3</v>
      </c>
      <c r="ED43" s="96">
        <f t="shared" si="200"/>
        <v>1.0475793499981611E-2</v>
      </c>
      <c r="EE43" s="96">
        <f t="shared" si="201"/>
        <v>4.3002463306371468E-3</v>
      </c>
      <c r="EF43" s="96">
        <f t="shared" si="202"/>
        <v>4.4082967091864083E-3</v>
      </c>
      <c r="EG43" s="96">
        <f t="shared" si="203"/>
        <v>4.0512787253821044E-3</v>
      </c>
      <c r="EH43" s="96">
        <f t="shared" si="204"/>
        <v>9.5523966646680492E-3</v>
      </c>
      <c r="EI43" s="96">
        <f t="shared" si="205"/>
        <v>6.301214796144549E-3</v>
      </c>
      <c r="EJ43" s="96">
        <f t="shared" si="206"/>
        <v>2.6772948833306653E-3</v>
      </c>
      <c r="EK43" s="96">
        <f t="shared" si="207"/>
        <v>5.2155658562981217E-4</v>
      </c>
      <c r="EL43" s="96">
        <f t="shared" si="208"/>
        <v>1.3945775368721235E-3</v>
      </c>
      <c r="EM43" s="96">
        <f t="shared" si="209"/>
        <v>1.4106771959423536E-3</v>
      </c>
      <c r="EN43" s="96">
        <f t="shared" si="210"/>
        <v>1.6027922001571851E-3</v>
      </c>
      <c r="EO43" s="96">
        <f t="shared" si="211"/>
        <v>1.5400726914310354E-3</v>
      </c>
      <c r="EP43" s="96">
        <f t="shared" si="212"/>
        <v>1.5760408529074867E-2</v>
      </c>
      <c r="EQ43" s="96">
        <f t="shared" si="213"/>
        <v>2.865382986573183E-3</v>
      </c>
      <c r="ER43" s="96">
        <f t="shared" si="214"/>
        <v>9.8013082709070571E-3</v>
      </c>
      <c r="ES43" s="96">
        <f t="shared" si="215"/>
        <v>1.2482659947691295E-2</v>
      </c>
      <c r="ET43" s="96">
        <f t="shared" si="216"/>
        <v>5.2206559904482237E-3</v>
      </c>
      <c r="EU43" s="96">
        <f t="shared" si="217"/>
        <v>4.7002063732700071E-3</v>
      </c>
      <c r="EV43" s="96">
        <f t="shared" si="218"/>
        <v>3.3314041131947093E-3</v>
      </c>
      <c r="EW43" s="96">
        <f t="shared" si="219"/>
        <v>9.2404067272937023E-3</v>
      </c>
      <c r="EX43" s="96">
        <f t="shared" si="220"/>
        <v>2.403073122424423E-3</v>
      </c>
      <c r="EY43" s="96">
        <f t="shared" si="221"/>
        <v>1.1937192555821594E-3</v>
      </c>
      <c r="EZ43" s="96">
        <f t="shared" si="222"/>
        <v>9.6468990679871355E-3</v>
      </c>
      <c r="FA43" s="96">
        <f t="shared" si="223"/>
        <v>4.2427119728136739E-3</v>
      </c>
      <c r="FB43" s="96">
        <f t="shared" si="224"/>
        <v>4.5406744012483884E-3</v>
      </c>
      <c r="FC43" s="96">
        <f t="shared" si="225"/>
        <v>3.6041024851108786E-3</v>
      </c>
      <c r="FD43" s="96">
        <f t="shared" si="226"/>
        <v>2.4643293214721787E-3</v>
      </c>
      <c r="FE43" s="96">
        <f t="shared" si="227"/>
        <v>4.8992040518487591E-4</v>
      </c>
      <c r="FF43" s="96">
        <f t="shared" si="228"/>
        <v>0</v>
      </c>
      <c r="FG43" s="96">
        <f t="shared" si="229"/>
        <v>1.0030133059810303E-4</v>
      </c>
      <c r="FH43" s="96">
        <f t="shared" si="230"/>
        <v>0</v>
      </c>
      <c r="FI43" s="96">
        <f t="shared" si="231"/>
        <v>0</v>
      </c>
      <c r="FJ43" s="96">
        <f t="shared" si="232"/>
        <v>0</v>
      </c>
      <c r="FK43" s="96">
        <f t="shared" si="233"/>
        <v>0</v>
      </c>
      <c r="FL43" s="96">
        <f t="shared" si="234"/>
        <v>0</v>
      </c>
      <c r="FM43" s="96">
        <f t="shared" si="235"/>
        <v>0</v>
      </c>
      <c r="FN43" s="96">
        <f t="shared" si="236"/>
        <v>0</v>
      </c>
      <c r="FO43" s="96">
        <f t="shared" si="237"/>
        <v>0</v>
      </c>
      <c r="FP43" s="96">
        <f t="shared" si="238"/>
        <v>0</v>
      </c>
      <c r="FQ43" s="96">
        <f t="shared" si="239"/>
        <v>0</v>
      </c>
      <c r="FR43" s="96">
        <f t="shared" si="240"/>
        <v>0</v>
      </c>
      <c r="FS43" s="96">
        <f t="shared" si="241"/>
        <v>0</v>
      </c>
      <c r="FT43" s="96">
        <f t="shared" si="242"/>
        <v>0</v>
      </c>
      <c r="FU43" s="96">
        <f t="shared" si="243"/>
        <v>0</v>
      </c>
      <c r="FV43" s="96">
        <f t="shared" si="244"/>
        <v>0</v>
      </c>
      <c r="FW43" s="96">
        <f t="shared" si="245"/>
        <v>0</v>
      </c>
      <c r="FX43" s="96">
        <f t="shared" si="246"/>
        <v>0</v>
      </c>
      <c r="FY43" s="96">
        <f t="shared" si="247"/>
        <v>0</v>
      </c>
      <c r="FZ43" s="96">
        <f t="shared" si="248"/>
        <v>0</v>
      </c>
      <c r="GA43" s="96">
        <f t="shared" si="249"/>
        <v>0</v>
      </c>
      <c r="GB43" s="96">
        <f t="shared" si="250"/>
        <v>0</v>
      </c>
      <c r="GC43" s="96">
        <f t="shared" si="251"/>
        <v>0</v>
      </c>
      <c r="GD43" s="96">
        <f t="shared" si="252"/>
        <v>0</v>
      </c>
      <c r="GE43" s="96">
        <f t="shared" si="253"/>
        <v>0</v>
      </c>
      <c r="GF43" s="96">
        <f t="shared" si="254"/>
        <v>0</v>
      </c>
      <c r="GG43" s="96">
        <f t="shared" si="255"/>
        <v>0</v>
      </c>
      <c r="GH43" s="96">
        <f t="shared" si="256"/>
        <v>0</v>
      </c>
      <c r="GI43" s="96">
        <f t="shared" si="257"/>
        <v>0</v>
      </c>
      <c r="GJ43" s="96">
        <f t="shared" si="258"/>
        <v>0</v>
      </c>
      <c r="GK43" s="96">
        <f t="shared" si="259"/>
        <v>0</v>
      </c>
      <c r="GL43" s="96">
        <f t="shared" si="260"/>
        <v>0</v>
      </c>
      <c r="GM43" s="96">
        <f t="shared" si="261"/>
        <v>0</v>
      </c>
      <c r="GN43" s="96">
        <f t="shared" si="262"/>
        <v>0</v>
      </c>
      <c r="GO43" s="96">
        <f t="shared" si="263"/>
        <v>0</v>
      </c>
      <c r="GP43" s="96">
        <f t="shared" si="264"/>
        <v>0</v>
      </c>
      <c r="GQ43" s="96">
        <f t="shared" si="265"/>
        <v>0</v>
      </c>
      <c r="GR43" s="96">
        <f t="shared" si="266"/>
        <v>0</v>
      </c>
      <c r="GS43" s="96">
        <f t="shared" si="267"/>
        <v>0</v>
      </c>
      <c r="GU43" s="96">
        <f t="shared" si="115"/>
        <v>3.6965669117936216E-3</v>
      </c>
      <c r="GV43" s="96">
        <f t="shared" si="75"/>
        <v>1.948051948051948E-2</v>
      </c>
      <c r="GW43" s="96">
        <f t="shared" si="76"/>
        <v>4.6827261538991164E-3</v>
      </c>
      <c r="GX43" s="96">
        <f t="shared" si="77"/>
        <v>1.8215595444894808E-3</v>
      </c>
      <c r="GY43" s="96">
        <f t="shared" si="78"/>
        <v>2.6415120814974884E-3</v>
      </c>
      <c r="GZ43" s="96">
        <f t="shared" si="79"/>
        <v>1.4006944784075903E-3</v>
      </c>
      <c r="HA43" s="96">
        <f t="shared" si="80"/>
        <v>3.6402858298503439E-3</v>
      </c>
      <c r="HB43" s="96">
        <f t="shared" si="81"/>
        <v>2.6382987212480299E-3</v>
      </c>
      <c r="HC43" s="96">
        <f t="shared" si="82"/>
        <v>1.0475793499981611E-2</v>
      </c>
      <c r="HD43" s="96">
        <f t="shared" si="83"/>
        <v>4.3002463306371468E-3</v>
      </c>
      <c r="HE43" s="96">
        <f t="shared" si="84"/>
        <v>4.4082967091864083E-3</v>
      </c>
      <c r="HF43" s="96">
        <f t="shared" si="85"/>
        <v>4.0512787253821044E-3</v>
      </c>
      <c r="HG43" s="96">
        <f t="shared" si="86"/>
        <v>9.5523966646680492E-3</v>
      </c>
      <c r="HH43" s="96">
        <f t="shared" si="87"/>
        <v>6.301214796144549E-3</v>
      </c>
      <c r="HI43" s="96">
        <f t="shared" si="88"/>
        <v>2.6772948833306653E-3</v>
      </c>
      <c r="HJ43" s="96">
        <f t="shared" si="89"/>
        <v>5.2155658562981217E-4</v>
      </c>
      <c r="HK43" s="96">
        <f t="shared" si="90"/>
        <v>1.3945775368721235E-3</v>
      </c>
      <c r="HL43" s="96">
        <f t="shared" si="91"/>
        <v>1.4106771959423536E-3</v>
      </c>
      <c r="HM43" s="96">
        <f t="shared" si="92"/>
        <v>1.6027922001571851E-3</v>
      </c>
      <c r="HN43" s="96">
        <f t="shared" si="93"/>
        <v>1.5400726914310354E-3</v>
      </c>
      <c r="HO43" s="96">
        <f t="shared" si="94"/>
        <v>1.5760408529074867E-2</v>
      </c>
      <c r="HP43" s="96">
        <f t="shared" si="95"/>
        <v>2.865382986573183E-3</v>
      </c>
      <c r="HQ43" s="96">
        <f t="shared" si="96"/>
        <v>9.8013082709070571E-3</v>
      </c>
      <c r="HR43" s="96">
        <f t="shared" si="97"/>
        <v>1.2482659947691295E-2</v>
      </c>
      <c r="HS43" s="96">
        <f t="shared" si="98"/>
        <v>5.2206559904482237E-3</v>
      </c>
      <c r="HT43" s="96">
        <f t="shared" si="99"/>
        <v>4.7002063732700071E-3</v>
      </c>
      <c r="HU43" s="96">
        <f t="shared" si="100"/>
        <v>3.3314041131947093E-3</v>
      </c>
      <c r="HV43" s="96">
        <f t="shared" si="101"/>
        <v>9.2404067272937023E-3</v>
      </c>
      <c r="HW43" s="96">
        <f t="shared" si="102"/>
        <v>2.403073122424423E-3</v>
      </c>
      <c r="HX43" s="96">
        <f t="shared" si="103"/>
        <v>1.1937192555821594E-3</v>
      </c>
      <c r="HY43" s="96">
        <f t="shared" si="104"/>
        <v>9.6468990679871355E-3</v>
      </c>
      <c r="HZ43" s="96">
        <f t="shared" si="105"/>
        <v>4.2427119728136739E-3</v>
      </c>
      <c r="IA43" s="96">
        <f t="shared" si="106"/>
        <v>4.5406744012483884E-3</v>
      </c>
      <c r="IB43" s="96">
        <f t="shared" si="107"/>
        <v>3.6041024851108786E-3</v>
      </c>
      <c r="IC43" s="96">
        <f t="shared" si="108"/>
        <v>2.4643293214721787E-3</v>
      </c>
      <c r="ID43" s="96">
        <f t="shared" si="109"/>
        <v>4.8992040518487591E-4</v>
      </c>
      <c r="IE43" s="96">
        <f t="shared" si="110"/>
        <v>0</v>
      </c>
      <c r="IF43" s="96">
        <f t="shared" si="111"/>
        <v>1.0030133059810303E-4</v>
      </c>
      <c r="IG43" s="1">
        <v>0</v>
      </c>
      <c r="IH43" s="1">
        <v>0</v>
      </c>
      <c r="II43" s="1">
        <v>0</v>
      </c>
      <c r="IJ43" s="1">
        <v>0</v>
      </c>
      <c r="IK43" s="1">
        <v>0</v>
      </c>
      <c r="IL43" s="1">
        <v>0</v>
      </c>
      <c r="IM43" s="1">
        <v>0</v>
      </c>
      <c r="IN43" s="1">
        <v>0</v>
      </c>
      <c r="IO43" s="1">
        <v>0</v>
      </c>
      <c r="IP43" s="1">
        <v>0</v>
      </c>
      <c r="IQ43" s="1">
        <v>0</v>
      </c>
      <c r="IR43" s="1">
        <v>0</v>
      </c>
      <c r="IS43" s="1">
        <v>0</v>
      </c>
      <c r="IT43" s="1">
        <v>0</v>
      </c>
      <c r="IU43" s="1">
        <v>0</v>
      </c>
      <c r="IV43" s="1">
        <v>0</v>
      </c>
      <c r="IW43" s="1">
        <v>0</v>
      </c>
      <c r="IX43" s="1">
        <v>0</v>
      </c>
      <c r="IY43" s="1">
        <v>0</v>
      </c>
      <c r="IZ43" s="1">
        <v>0</v>
      </c>
      <c r="JA43" s="1">
        <v>0</v>
      </c>
      <c r="JB43" s="1">
        <v>0</v>
      </c>
      <c r="JC43" s="1">
        <v>0</v>
      </c>
      <c r="JD43" s="1">
        <v>0</v>
      </c>
      <c r="JE43" s="1">
        <v>0</v>
      </c>
      <c r="JF43" s="1">
        <v>0</v>
      </c>
      <c r="JG43" s="1">
        <v>0</v>
      </c>
      <c r="JH43" s="1">
        <v>0</v>
      </c>
      <c r="JI43" s="1">
        <v>0</v>
      </c>
      <c r="JJ43" s="1">
        <v>0</v>
      </c>
      <c r="JK43" s="1">
        <v>0</v>
      </c>
      <c r="JL43" s="1">
        <v>0</v>
      </c>
      <c r="JM43" s="1">
        <v>0</v>
      </c>
      <c r="JN43" s="1">
        <v>0</v>
      </c>
      <c r="JO43" s="1">
        <v>0</v>
      </c>
      <c r="JP43" s="1">
        <v>0</v>
      </c>
      <c r="JQ43" s="1">
        <v>0</v>
      </c>
      <c r="JR43" s="1">
        <v>0</v>
      </c>
      <c r="JT43" s="25">
        <v>0</v>
      </c>
      <c r="JU43" s="25">
        <v>0</v>
      </c>
      <c r="JV43" s="25">
        <v>0</v>
      </c>
      <c r="JW43" s="25">
        <v>0</v>
      </c>
      <c r="JX43" s="25">
        <v>0</v>
      </c>
      <c r="JY43" s="25">
        <v>0</v>
      </c>
      <c r="JZ43" s="25">
        <v>0</v>
      </c>
      <c r="KA43" s="25">
        <v>0</v>
      </c>
      <c r="KB43" s="25">
        <v>0</v>
      </c>
      <c r="KC43" s="25">
        <v>0</v>
      </c>
      <c r="KD43" s="25">
        <v>0</v>
      </c>
      <c r="KE43" s="25">
        <v>0</v>
      </c>
      <c r="KF43" s="25">
        <v>0</v>
      </c>
      <c r="KG43" s="25">
        <v>0</v>
      </c>
      <c r="KH43" s="25">
        <v>0</v>
      </c>
      <c r="KI43" s="25">
        <v>0</v>
      </c>
      <c r="KJ43" s="25">
        <v>0</v>
      </c>
      <c r="KK43" s="25">
        <v>0</v>
      </c>
      <c r="KL43" s="25">
        <v>0</v>
      </c>
      <c r="KM43" s="25">
        <v>0</v>
      </c>
      <c r="KN43" s="25">
        <v>0</v>
      </c>
      <c r="KO43" s="25">
        <v>0</v>
      </c>
      <c r="KP43" s="25">
        <v>0</v>
      </c>
      <c r="KQ43" s="25">
        <v>0</v>
      </c>
      <c r="KR43" s="25">
        <v>0</v>
      </c>
      <c r="KS43" s="25">
        <v>0</v>
      </c>
      <c r="KT43" s="25">
        <v>0</v>
      </c>
      <c r="KU43" s="25">
        <v>0</v>
      </c>
      <c r="KV43" s="25">
        <v>0</v>
      </c>
      <c r="KW43" s="25">
        <v>0</v>
      </c>
      <c r="KX43" s="25">
        <v>0</v>
      </c>
      <c r="KY43" s="25">
        <v>0</v>
      </c>
      <c r="KZ43" s="25">
        <v>0</v>
      </c>
      <c r="LA43" s="25">
        <v>0</v>
      </c>
      <c r="LB43" s="25">
        <v>0</v>
      </c>
      <c r="LC43" s="25">
        <v>0</v>
      </c>
      <c r="LD43" s="25">
        <v>1</v>
      </c>
      <c r="LE43" s="25">
        <v>0</v>
      </c>
      <c r="LF43" s="25">
        <v>0</v>
      </c>
      <c r="LG43" s="25">
        <v>0</v>
      </c>
      <c r="LH43" s="25">
        <v>0</v>
      </c>
      <c r="LI43" s="25">
        <v>0</v>
      </c>
      <c r="LJ43" s="25">
        <v>0</v>
      </c>
      <c r="LK43" s="25">
        <v>0</v>
      </c>
      <c r="LL43" s="25">
        <v>0</v>
      </c>
      <c r="LM43" s="25">
        <v>0</v>
      </c>
      <c r="LN43" s="25">
        <v>0</v>
      </c>
      <c r="LO43" s="25">
        <v>0</v>
      </c>
      <c r="LP43" s="25">
        <v>0</v>
      </c>
      <c r="LQ43" s="25">
        <v>0</v>
      </c>
      <c r="LR43" s="25">
        <v>0</v>
      </c>
      <c r="LS43" s="25">
        <v>0</v>
      </c>
      <c r="LT43" s="25">
        <v>0</v>
      </c>
      <c r="LU43" s="25">
        <v>0</v>
      </c>
      <c r="LV43" s="25">
        <v>0</v>
      </c>
      <c r="LW43" s="25">
        <v>0</v>
      </c>
      <c r="LX43" s="25">
        <v>0</v>
      </c>
      <c r="LY43" s="25">
        <v>0</v>
      </c>
      <c r="LZ43" s="25">
        <v>0</v>
      </c>
      <c r="MA43" s="25">
        <v>0</v>
      </c>
      <c r="MB43" s="25">
        <v>0</v>
      </c>
      <c r="MC43" s="25">
        <v>0</v>
      </c>
      <c r="MD43" s="25">
        <v>0</v>
      </c>
      <c r="ME43" s="25">
        <v>0</v>
      </c>
      <c r="MF43" s="25">
        <v>0</v>
      </c>
      <c r="MG43" s="25">
        <v>0</v>
      </c>
      <c r="MH43" s="25">
        <v>0</v>
      </c>
      <c r="MI43" s="25">
        <v>0</v>
      </c>
      <c r="MJ43" s="25">
        <v>0</v>
      </c>
      <c r="MK43" s="25">
        <v>0</v>
      </c>
      <c r="ML43" s="25">
        <v>0</v>
      </c>
      <c r="MM43" s="25">
        <v>0</v>
      </c>
      <c r="MN43" s="25">
        <v>0</v>
      </c>
      <c r="MO43" s="25">
        <v>0</v>
      </c>
      <c r="MP43" s="25">
        <v>0</v>
      </c>
      <c r="MQ43" s="25">
        <v>0</v>
      </c>
      <c r="MS43" s="1">
        <f t="shared" si="116"/>
        <v>0</v>
      </c>
      <c r="MT43" s="1">
        <f t="shared" si="117"/>
        <v>0</v>
      </c>
      <c r="MU43" s="1">
        <f t="shared" si="118"/>
        <v>0</v>
      </c>
      <c r="MV43" s="1">
        <f t="shared" si="119"/>
        <v>0</v>
      </c>
      <c r="MW43" s="1">
        <f t="shared" si="120"/>
        <v>0</v>
      </c>
      <c r="MX43" s="1">
        <f t="shared" si="121"/>
        <v>0</v>
      </c>
      <c r="MY43" s="1">
        <f t="shared" si="122"/>
        <v>0</v>
      </c>
      <c r="MZ43" s="1">
        <f t="shared" si="123"/>
        <v>0</v>
      </c>
      <c r="NA43" s="1">
        <f t="shared" si="124"/>
        <v>0</v>
      </c>
      <c r="NB43" s="1">
        <f t="shared" si="125"/>
        <v>0</v>
      </c>
      <c r="NC43" s="1">
        <f t="shared" si="126"/>
        <v>0</v>
      </c>
      <c r="ND43" s="1">
        <f t="shared" si="127"/>
        <v>0</v>
      </c>
      <c r="NE43" s="1">
        <f t="shared" si="128"/>
        <v>0</v>
      </c>
      <c r="NF43" s="1">
        <f t="shared" si="129"/>
        <v>0</v>
      </c>
      <c r="NG43" s="1">
        <f t="shared" si="130"/>
        <v>0</v>
      </c>
      <c r="NH43" s="1">
        <f t="shared" si="131"/>
        <v>0</v>
      </c>
      <c r="NI43" s="1">
        <f t="shared" si="132"/>
        <v>0</v>
      </c>
      <c r="NJ43" s="1">
        <f t="shared" si="133"/>
        <v>0</v>
      </c>
      <c r="NK43" s="1">
        <f t="shared" si="134"/>
        <v>0</v>
      </c>
      <c r="NL43" s="1">
        <f t="shared" si="135"/>
        <v>0</v>
      </c>
      <c r="NM43" s="1">
        <f t="shared" si="136"/>
        <v>0</v>
      </c>
      <c r="NN43" s="1">
        <f t="shared" si="137"/>
        <v>0</v>
      </c>
      <c r="NO43" s="1">
        <f t="shared" si="138"/>
        <v>0</v>
      </c>
      <c r="NP43" s="1">
        <f t="shared" si="139"/>
        <v>0</v>
      </c>
      <c r="NQ43" s="1">
        <f t="shared" si="140"/>
        <v>0</v>
      </c>
      <c r="NR43" s="1">
        <f t="shared" si="141"/>
        <v>0</v>
      </c>
      <c r="NS43" s="1">
        <f t="shared" si="142"/>
        <v>0</v>
      </c>
      <c r="NT43" s="1">
        <f t="shared" si="143"/>
        <v>0</v>
      </c>
      <c r="NU43" s="1">
        <f t="shared" si="144"/>
        <v>0</v>
      </c>
      <c r="NV43" s="1">
        <f t="shared" si="145"/>
        <v>0</v>
      </c>
      <c r="NW43" s="1">
        <f t="shared" si="146"/>
        <v>0</v>
      </c>
      <c r="NX43" s="1">
        <f t="shared" si="147"/>
        <v>0</v>
      </c>
      <c r="NY43" s="1">
        <f t="shared" si="148"/>
        <v>0</v>
      </c>
      <c r="NZ43" s="1">
        <f t="shared" si="149"/>
        <v>0</v>
      </c>
      <c r="OA43" s="1">
        <f t="shared" si="150"/>
        <v>0</v>
      </c>
      <c r="OB43" s="1">
        <f t="shared" si="151"/>
        <v>0</v>
      </c>
      <c r="OC43" s="1">
        <f t="shared" si="152"/>
        <v>9.3281508802938017E-3</v>
      </c>
      <c r="OD43" s="1">
        <f t="shared" si="153"/>
        <v>0</v>
      </c>
      <c r="OE43" s="1">
        <f t="shared" si="154"/>
        <v>0</v>
      </c>
      <c r="OF43" s="1">
        <f t="shared" si="155"/>
        <v>0</v>
      </c>
      <c r="OG43" s="1">
        <f t="shared" si="156"/>
        <v>0</v>
      </c>
      <c r="OH43" s="1">
        <f t="shared" si="157"/>
        <v>0</v>
      </c>
      <c r="OI43" s="1">
        <f t="shared" si="158"/>
        <v>0</v>
      </c>
      <c r="OJ43" s="1">
        <f t="shared" si="159"/>
        <v>0</v>
      </c>
      <c r="OK43" s="1">
        <f t="shared" si="160"/>
        <v>0</v>
      </c>
      <c r="OL43" s="1">
        <f t="shared" si="161"/>
        <v>0</v>
      </c>
      <c r="OM43" s="1">
        <f t="shared" si="162"/>
        <v>0</v>
      </c>
      <c r="ON43" s="1">
        <f t="shared" si="163"/>
        <v>0</v>
      </c>
      <c r="OO43" s="1">
        <f t="shared" si="164"/>
        <v>0</v>
      </c>
      <c r="OP43" s="1">
        <f t="shared" si="165"/>
        <v>0</v>
      </c>
      <c r="OQ43" s="1">
        <f t="shared" si="166"/>
        <v>0</v>
      </c>
      <c r="OR43" s="1">
        <f t="shared" si="167"/>
        <v>0</v>
      </c>
      <c r="OS43" s="1">
        <f t="shared" si="168"/>
        <v>0</v>
      </c>
      <c r="OT43" s="1">
        <f t="shared" si="169"/>
        <v>0</v>
      </c>
      <c r="OU43" s="1">
        <f t="shared" si="170"/>
        <v>0</v>
      </c>
      <c r="OV43" s="1">
        <f t="shared" si="171"/>
        <v>0</v>
      </c>
      <c r="OW43" s="1">
        <f t="shared" si="172"/>
        <v>0</v>
      </c>
      <c r="OX43" s="1">
        <f t="shared" si="173"/>
        <v>0</v>
      </c>
      <c r="OY43" s="1">
        <f t="shared" si="174"/>
        <v>0</v>
      </c>
      <c r="OZ43" s="1">
        <f t="shared" si="175"/>
        <v>0</v>
      </c>
      <c r="PA43" s="1">
        <f t="shared" si="176"/>
        <v>0</v>
      </c>
      <c r="PB43" s="1">
        <f t="shared" si="177"/>
        <v>0</v>
      </c>
      <c r="PC43" s="1">
        <f t="shared" si="178"/>
        <v>0</v>
      </c>
      <c r="PD43" s="1">
        <f t="shared" si="179"/>
        <v>0</v>
      </c>
      <c r="PE43" s="1">
        <f t="shared" si="180"/>
        <v>0</v>
      </c>
      <c r="PF43" s="1">
        <f t="shared" si="181"/>
        <v>0</v>
      </c>
      <c r="PG43" s="1">
        <f t="shared" si="182"/>
        <v>0</v>
      </c>
      <c r="PH43" s="1">
        <f t="shared" si="183"/>
        <v>0</v>
      </c>
      <c r="PI43" s="1">
        <f t="shared" si="184"/>
        <v>0</v>
      </c>
      <c r="PJ43" s="1">
        <f t="shared" si="185"/>
        <v>0</v>
      </c>
      <c r="PK43" s="1">
        <f t="shared" si="186"/>
        <v>0</v>
      </c>
      <c r="PL43" s="1">
        <f t="shared" si="187"/>
        <v>0</v>
      </c>
      <c r="PM43" s="1">
        <f t="shared" si="188"/>
        <v>0</v>
      </c>
      <c r="PN43" s="1">
        <f t="shared" si="189"/>
        <v>0</v>
      </c>
      <c r="PO43" s="1">
        <f t="shared" si="190"/>
        <v>0</v>
      </c>
      <c r="PP43" s="1">
        <f t="shared" si="191"/>
        <v>0</v>
      </c>
      <c r="PR43" s="96">
        <v>4.4979241834585517E-3</v>
      </c>
      <c r="PS43" s="96">
        <v>2.2218189143595544E-2</v>
      </c>
      <c r="PT43" s="96">
        <v>5.4787945213296664E-3</v>
      </c>
      <c r="PU43" s="96">
        <v>2.7202339037060447E-3</v>
      </c>
      <c r="PV43" s="96">
        <v>3.4911663011650885E-3</v>
      </c>
      <c r="PW43" s="96">
        <v>2.248321246856224E-3</v>
      </c>
      <c r="PX43" s="96">
        <v>4.1531834692288151E-3</v>
      </c>
      <c r="PY43" s="96">
        <v>3.2860169681701102E-3</v>
      </c>
      <c r="PZ43" s="96">
        <v>1.1707435103276594E-2</v>
      </c>
      <c r="QA43" s="96">
        <v>4.9383682244345511E-3</v>
      </c>
      <c r="QB43" s="96">
        <v>5.0120276228161984E-3</v>
      </c>
      <c r="QC43" s="96">
        <v>4.9334408441446889E-3</v>
      </c>
      <c r="QD43" s="96">
        <v>1.0508571712045618E-2</v>
      </c>
      <c r="QE43" s="96">
        <v>7.1777084119406332E-3</v>
      </c>
      <c r="QF43" s="96">
        <v>3.4032673870204159E-3</v>
      </c>
      <c r="QG43" s="96">
        <v>1.178998350197466E-3</v>
      </c>
      <c r="QH43" s="96">
        <v>2.0069067436891816E-3</v>
      </c>
      <c r="QI43" s="96">
        <v>1.9948636935185017E-3</v>
      </c>
      <c r="QJ43" s="96">
        <v>2.3428126109827909E-3</v>
      </c>
      <c r="QK43" s="96">
        <v>2.3247180621676052E-3</v>
      </c>
      <c r="QL43" s="96">
        <v>1.6820356491489784E-2</v>
      </c>
      <c r="QM43" s="96">
        <v>3.6762966196844014E-3</v>
      </c>
      <c r="QN43" s="96">
        <v>1.2407270378754017E-2</v>
      </c>
      <c r="QO43" s="96">
        <v>1.338222627338218E-2</v>
      </c>
      <c r="QP43" s="96">
        <v>6.1008091758430428E-3</v>
      </c>
      <c r="QQ43" s="96">
        <v>5.9049991312920122E-3</v>
      </c>
      <c r="QR43" s="96">
        <v>4.1442351795187267E-3</v>
      </c>
      <c r="QS43" s="96">
        <v>1.1401982848787741E-2</v>
      </c>
      <c r="QT43" s="96">
        <v>4.2416795908803125E-3</v>
      </c>
      <c r="QU43" s="96">
        <v>2.7953292863231636E-3</v>
      </c>
      <c r="QV43" s="96">
        <v>1.0616268755896663E-2</v>
      </c>
      <c r="QW43" s="96">
        <v>5.0533013479138952E-3</v>
      </c>
      <c r="QX43" s="96">
        <v>6.0129033289836997E-3</v>
      </c>
      <c r="QY43" s="96">
        <v>5.1512253434686482E-3</v>
      </c>
      <c r="QZ43" s="96">
        <v>3.7962897414087235E-3</v>
      </c>
      <c r="RA43" s="96">
        <v>1.6871168265514972E-3</v>
      </c>
      <c r="RB43" s="96">
        <v>1.0016303808229541</v>
      </c>
      <c r="RC43" s="96">
        <v>1.7634512439005303E-3</v>
      </c>
      <c r="RD43" s="96">
        <v>2.4938496612176246E-4</v>
      </c>
      <c r="RE43" s="96">
        <v>3.5864712794192764E-4</v>
      </c>
      <c r="RF43" s="96">
        <v>3.9254043758287887E-4</v>
      </c>
      <c r="RG43" s="96">
        <v>3.3898972490250487E-4</v>
      </c>
      <c r="RH43" s="96">
        <v>4.2219797037590671E-4</v>
      </c>
      <c r="RI43" s="96">
        <v>3.4549179007732503E-4</v>
      </c>
      <c r="RJ43" s="96">
        <v>7.2692075077679358E-5</v>
      </c>
      <c r="RK43" s="96">
        <v>3.3890676194610418E-4</v>
      </c>
      <c r="RL43" s="96">
        <v>2.8180488721233293E-4</v>
      </c>
      <c r="RM43" s="96">
        <v>2.1602738830262655E-4</v>
      </c>
      <c r="RN43" s="96">
        <v>3.0036365211774999E-4</v>
      </c>
      <c r="RO43" s="96">
        <v>3.009027306725945E-4</v>
      </c>
      <c r="RP43" s="96">
        <v>3.3699912746530984E-4</v>
      </c>
      <c r="RQ43" s="96">
        <v>3.2425498629634478E-4</v>
      </c>
      <c r="RR43" s="96">
        <v>3.221736639681593E-4</v>
      </c>
      <c r="RS43" s="96">
        <v>3.0181309912488582E-4</v>
      </c>
      <c r="RT43" s="96">
        <v>3.3640712483139787E-4</v>
      </c>
      <c r="RU43" s="96">
        <v>3.3015909101147473E-4</v>
      </c>
      <c r="RV43" s="96">
        <v>3.5260222462854849E-4</v>
      </c>
      <c r="RW43" s="96">
        <v>4.4341124487909731E-4</v>
      </c>
      <c r="RX43" s="96">
        <v>3.6847112408014345E-4</v>
      </c>
      <c r="RY43" s="96">
        <v>2.2445188304145899E-4</v>
      </c>
      <c r="RZ43" s="96">
        <v>3.5744984958495835E-4</v>
      </c>
      <c r="SA43" s="96">
        <v>2.5120975133414671E-4</v>
      </c>
      <c r="SB43" s="96">
        <v>3.5609130526239821E-4</v>
      </c>
      <c r="SC43" s="96">
        <v>4.8105922044921421E-4</v>
      </c>
      <c r="SD43" s="96">
        <v>1.8830956083207618E-4</v>
      </c>
      <c r="SE43" s="96">
        <v>3.1039533012963889E-4</v>
      </c>
      <c r="SF43" s="96">
        <v>5.237309164729131E-4</v>
      </c>
      <c r="SG43" s="96">
        <v>2.1132852100190646E-4</v>
      </c>
      <c r="SH43" s="96">
        <v>2.2763768223790751E-4</v>
      </c>
      <c r="SI43" s="96">
        <v>3.2226166616065551E-4</v>
      </c>
      <c r="SJ43" s="96">
        <v>4.6954505787228344E-4</v>
      </c>
      <c r="SK43" s="96">
        <v>3.4807138450903429E-4</v>
      </c>
      <c r="SL43" s="96">
        <v>3.5865978700240931E-4</v>
      </c>
      <c r="SM43" s="96">
        <v>6.2205799941371235E-4</v>
      </c>
      <c r="SN43" s="96">
        <v>2.9234879769982552E-4</v>
      </c>
      <c r="SO43" s="96">
        <v>3.239754184674373E-4</v>
      </c>
      <c r="SR43" s="96">
        <v>1.870873389381974E-3</v>
      </c>
      <c r="SS43" s="96">
        <v>2.1671350461787691E-4</v>
      </c>
      <c r="ST43" s="96">
        <v>2.4721162632625202E-3</v>
      </c>
      <c r="SU43" s="96">
        <v>1.9645967475910364E-4</v>
      </c>
      <c r="SV43" s="96">
        <v>8.4785252404528987E-4</v>
      </c>
      <c r="SW43" s="96">
        <v>4.2941560516928669E-4</v>
      </c>
      <c r="SX43" s="96">
        <v>4.5615616950911371E-4</v>
      </c>
      <c r="SY43" s="96">
        <v>9.7587337772414519E-4</v>
      </c>
      <c r="SZ43" s="96">
        <v>7.6868189736618905E-3</v>
      </c>
      <c r="TA43" s="96">
        <v>3.6380096794123742E-3</v>
      </c>
      <c r="TB43" s="96">
        <v>4.5634108014853253E-4</v>
      </c>
      <c r="TC43" s="96">
        <v>1.8032176848084935E-3</v>
      </c>
      <c r="TD43" s="96">
        <v>4.7917826500042948E-3</v>
      </c>
      <c r="TE43" s="96">
        <v>2.3529433703190186E-3</v>
      </c>
      <c r="TF43" s="96">
        <v>1.0814616519869934E-3</v>
      </c>
      <c r="TG43" s="96">
        <v>1.3282860823710365E-4</v>
      </c>
      <c r="TH43" s="96">
        <v>5.5787797353823204E-4</v>
      </c>
      <c r="TI43" s="96">
        <v>4.9136441981634563E-4</v>
      </c>
      <c r="TJ43" s="96">
        <v>1.2685313064076764E-3</v>
      </c>
      <c r="TK43" s="96">
        <v>1.3585109284689812E-3</v>
      </c>
      <c r="TL43" s="96">
        <v>1.6820356491489784E-2</v>
      </c>
      <c r="TM43" s="96">
        <v>3.6761778218514247E-3</v>
      </c>
      <c r="TN43" s="96">
        <v>1.2401131950071805E-2</v>
      </c>
      <c r="TO43" s="96">
        <v>1.3380356145466604E-2</v>
      </c>
      <c r="TP43" s="96">
        <v>6.0116651973432479E-3</v>
      </c>
      <c r="TQ43" s="96">
        <v>5.6354897047532484E-3</v>
      </c>
      <c r="TR43" s="96">
        <v>4.1441234142920828E-3</v>
      </c>
      <c r="TS43" s="96">
        <v>1.0378862573696515E-2</v>
      </c>
      <c r="TT43" s="96">
        <v>4.0624541874835756E-3</v>
      </c>
      <c r="TU43" s="96">
        <v>2.7953292863231636E-3</v>
      </c>
      <c r="TV43" s="96">
        <v>1.0358845917500093E-2</v>
      </c>
      <c r="TW43" s="96">
        <v>5.0527806236236178E-3</v>
      </c>
      <c r="TX43" s="96">
        <v>5.7321628079615881E-3</v>
      </c>
      <c r="TY43" s="96">
        <v>4.9483105450264572E-3</v>
      </c>
      <c r="TZ43" s="96">
        <v>3.703165017028047E-3</v>
      </c>
      <c r="UA43" s="96">
        <v>1.6871168265514972E-3</v>
      </c>
      <c r="UB43" s="96">
        <v>0.99228702150435144</v>
      </c>
      <c r="UC43" s="96">
        <v>1.7634512439005303E-3</v>
      </c>
      <c r="UD43" s="96">
        <v>2.0321113432017444E-4</v>
      </c>
      <c r="UE43" s="96">
        <v>1.3008705580294088E-5</v>
      </c>
      <c r="UF43" s="96">
        <v>3.2162457804180936E-4</v>
      </c>
      <c r="UG43" s="96">
        <v>1.2454778133567397E-4</v>
      </c>
      <c r="UH43" s="96">
        <v>3.4225392896833649E-4</v>
      </c>
      <c r="UI43" s="96">
        <v>2.5387767182708578E-4</v>
      </c>
      <c r="UJ43" s="96">
        <v>5.9382960968338549E-5</v>
      </c>
      <c r="UK43" s="96">
        <v>2.9080536736976573E-4</v>
      </c>
      <c r="UL43" s="96">
        <v>2.466040546337933E-4</v>
      </c>
      <c r="UM43" s="96">
        <v>2.0688744636465867E-4</v>
      </c>
      <c r="UN43" s="96">
        <v>1.9096925267257891E-4</v>
      </c>
      <c r="UO43" s="96">
        <v>2.6968452117168005E-4</v>
      </c>
      <c r="UP43" s="96">
        <v>2.7493259025163422E-4</v>
      </c>
      <c r="UQ43" s="96">
        <v>2.6930013242515096E-4</v>
      </c>
      <c r="UR43" s="96">
        <v>2.1720583983779262E-4</v>
      </c>
      <c r="US43" s="96">
        <v>1.8444219227113442E-4</v>
      </c>
      <c r="UT43" s="96">
        <v>2.2473759786842857E-4</v>
      </c>
      <c r="UU43" s="96">
        <v>1.1553684900152169E-4</v>
      </c>
      <c r="UV43" s="96">
        <v>3.1399173734212357E-4</v>
      </c>
      <c r="UW43" s="96">
        <v>3.0758100916295048E-4</v>
      </c>
      <c r="UX43" s="96">
        <v>3.6847112408014345E-4</v>
      </c>
      <c r="UY43" s="96">
        <v>2.2443431154365933E-4</v>
      </c>
      <c r="UZ43" s="96">
        <v>3.5733629015699059E-4</v>
      </c>
      <c r="VA43" s="96">
        <v>2.5119495870987255E-4</v>
      </c>
      <c r="VB43" s="96">
        <v>3.55696418196946E-4</v>
      </c>
      <c r="VC43" s="96">
        <v>4.5958424102213939E-4</v>
      </c>
      <c r="VD43" s="96">
        <v>1.8830550011761314E-4</v>
      </c>
      <c r="VE43" s="96">
        <v>2.8766110884177097E-4</v>
      </c>
      <c r="VF43" s="96">
        <v>4.8859439720572032E-4</v>
      </c>
      <c r="VG43" s="96">
        <v>2.1132852100190646E-4</v>
      </c>
      <c r="VH43" s="96">
        <v>2.1614136905863667E-4</v>
      </c>
      <c r="VI43" s="96">
        <v>3.2224659235531095E-4</v>
      </c>
      <c r="VJ43" s="96">
        <v>4.5701862279526974E-4</v>
      </c>
      <c r="VK43" s="96">
        <v>3.2634107651890586E-4</v>
      </c>
      <c r="VL43" s="96">
        <v>3.5031440761847804E-4</v>
      </c>
      <c r="VM43" s="96">
        <v>6.2205799941371235E-4</v>
      </c>
      <c r="VN43" s="96">
        <v>2.8914837882943487E-4</v>
      </c>
      <c r="VO43" s="96">
        <v>3.239754184674373E-4</v>
      </c>
    </row>
    <row r="44" spans="1:587">
      <c r="A44" s="17"/>
      <c r="B44" s="17"/>
      <c r="C44" s="17" t="s">
        <v>166</v>
      </c>
      <c r="D44" s="17" t="s">
        <v>32</v>
      </c>
      <c r="E44" s="95">
        <v>2458</v>
      </c>
      <c r="F44" s="95">
        <v>910</v>
      </c>
      <c r="G44" s="95">
        <v>61344</v>
      </c>
      <c r="H44" s="95">
        <v>4294</v>
      </c>
      <c r="I44" s="95">
        <v>12947</v>
      </c>
      <c r="J44" s="95">
        <v>18413</v>
      </c>
      <c r="K44" s="95">
        <v>1000</v>
      </c>
      <c r="L44" s="95">
        <v>6152</v>
      </c>
      <c r="M44" s="95">
        <v>5347</v>
      </c>
      <c r="N44" s="95">
        <v>1676</v>
      </c>
      <c r="O44" s="95">
        <v>1787</v>
      </c>
      <c r="P44" s="95">
        <v>10585</v>
      </c>
      <c r="Q44" s="95">
        <v>9809</v>
      </c>
      <c r="R44" s="95">
        <v>15490</v>
      </c>
      <c r="S44" s="95">
        <v>27541</v>
      </c>
      <c r="T44" s="95">
        <v>11661</v>
      </c>
      <c r="U44" s="95">
        <v>16608</v>
      </c>
      <c r="V44" s="95">
        <v>19668</v>
      </c>
      <c r="W44" s="95">
        <v>40376</v>
      </c>
      <c r="X44" s="95">
        <v>112737</v>
      </c>
      <c r="Y44" s="95">
        <v>282557</v>
      </c>
      <c r="Z44" s="95">
        <v>58575</v>
      </c>
      <c r="AA44" s="95">
        <v>0</v>
      </c>
      <c r="AB44" s="95">
        <v>13758</v>
      </c>
      <c r="AC44" s="95">
        <v>3280583</v>
      </c>
      <c r="AD44" s="95">
        <v>1056365</v>
      </c>
      <c r="AE44" s="95">
        <v>229939</v>
      </c>
      <c r="AF44" s="95">
        <v>313644</v>
      </c>
      <c r="AG44" s="95">
        <v>1232883</v>
      </c>
      <c r="AH44" s="95">
        <v>0</v>
      </c>
      <c r="AI44" s="95">
        <v>371155</v>
      </c>
      <c r="AJ44" s="95">
        <v>395217</v>
      </c>
      <c r="AK44" s="95">
        <v>75126</v>
      </c>
      <c r="AL44" s="95">
        <v>1707056</v>
      </c>
      <c r="AM44" s="95">
        <v>705148</v>
      </c>
      <c r="AN44" s="95">
        <v>0</v>
      </c>
      <c r="AO44" s="95">
        <v>0</v>
      </c>
      <c r="AP44" s="95">
        <v>0</v>
      </c>
      <c r="AQ44" s="95">
        <v>92404</v>
      </c>
      <c r="AR44" s="95">
        <v>41128</v>
      </c>
      <c r="AS44" s="95">
        <v>810725</v>
      </c>
      <c r="AT44" s="95">
        <v>94937</v>
      </c>
      <c r="AU44" s="95">
        <v>182547</v>
      </c>
      <c r="AV44" s="95">
        <v>436105</v>
      </c>
      <c r="AW44" s="95">
        <v>130946</v>
      </c>
      <c r="AX44" s="95">
        <v>202673</v>
      </c>
      <c r="AY44" s="95">
        <v>104908</v>
      </c>
      <c r="AZ44" s="95">
        <v>119455</v>
      </c>
      <c r="BA44" s="95">
        <v>99172</v>
      </c>
      <c r="BB44" s="95">
        <v>232908</v>
      </c>
      <c r="BC44" s="95">
        <v>180046</v>
      </c>
      <c r="BD44" s="95">
        <v>323423</v>
      </c>
      <c r="BE44" s="95">
        <v>137915</v>
      </c>
      <c r="BF44" s="95">
        <v>230744</v>
      </c>
      <c r="BG44" s="95">
        <v>172296</v>
      </c>
      <c r="BH44" s="95">
        <v>89442</v>
      </c>
      <c r="BI44" s="95">
        <v>654129</v>
      </c>
      <c r="BJ44" s="95">
        <v>380386</v>
      </c>
      <c r="BK44" s="95">
        <v>892556</v>
      </c>
      <c r="BL44" s="95">
        <v>335234</v>
      </c>
      <c r="BM44" s="95">
        <v>0</v>
      </c>
      <c r="BN44" s="95">
        <v>118025</v>
      </c>
      <c r="BO44" s="95">
        <v>4697920</v>
      </c>
      <c r="BP44" s="95">
        <v>1334668</v>
      </c>
      <c r="BQ44" s="95">
        <v>428175</v>
      </c>
      <c r="BR44" s="95">
        <v>1020645</v>
      </c>
      <c r="BS44" s="95">
        <v>1094763</v>
      </c>
      <c r="BT44" s="95">
        <v>0</v>
      </c>
      <c r="BU44" s="95">
        <v>508331</v>
      </c>
      <c r="BV44" s="95">
        <v>1800359</v>
      </c>
      <c r="BW44" s="95">
        <v>248550</v>
      </c>
      <c r="BX44" s="95">
        <v>1805315</v>
      </c>
      <c r="BY44" s="95">
        <v>1603830</v>
      </c>
      <c r="BZ44" s="95">
        <v>0</v>
      </c>
      <c r="CA44" s="95">
        <v>0</v>
      </c>
      <c r="CB44" s="95">
        <v>0</v>
      </c>
      <c r="CC44" s="95">
        <v>30707469</v>
      </c>
      <c r="CD44" s="95">
        <v>0</v>
      </c>
      <c r="CE44" s="95">
        <v>0</v>
      </c>
      <c r="CF44" s="95">
        <v>0</v>
      </c>
      <c r="CG44" s="95">
        <v>0</v>
      </c>
      <c r="CH44" s="95">
        <v>0</v>
      </c>
      <c r="CI44" s="95">
        <v>0</v>
      </c>
      <c r="CJ44" s="95">
        <v>0</v>
      </c>
      <c r="CK44" s="95">
        <v>0</v>
      </c>
      <c r="CL44" s="95">
        <v>0</v>
      </c>
      <c r="CM44" s="95">
        <v>10102809</v>
      </c>
      <c r="CN44" s="95">
        <v>0</v>
      </c>
      <c r="CO44" s="95">
        <v>0</v>
      </c>
      <c r="CP44" s="95">
        <v>0</v>
      </c>
      <c r="CQ44" s="95">
        <v>10102809</v>
      </c>
      <c r="CR44" s="95">
        <v>0</v>
      </c>
      <c r="CS44" s="95">
        <v>0</v>
      </c>
      <c r="CT44" s="95">
        <v>0</v>
      </c>
      <c r="CU44" s="95">
        <v>0</v>
      </c>
      <c r="CV44" s="95">
        <v>0</v>
      </c>
      <c r="CW44" s="95">
        <v>0</v>
      </c>
      <c r="CX44" s="95">
        <v>0</v>
      </c>
      <c r="CY44" s="95">
        <v>0</v>
      </c>
      <c r="CZ44" s="95">
        <v>0</v>
      </c>
      <c r="DA44" s="95">
        <v>0</v>
      </c>
      <c r="DB44" s="95">
        <v>0</v>
      </c>
      <c r="DC44" s="95">
        <v>0</v>
      </c>
      <c r="DD44" s="95">
        <v>0</v>
      </c>
      <c r="DE44" s="95">
        <v>20604660</v>
      </c>
      <c r="DF44" s="95">
        <v>0</v>
      </c>
      <c r="DG44" s="95">
        <v>0</v>
      </c>
      <c r="DH44" s="95">
        <v>0</v>
      </c>
      <c r="DI44" s="95">
        <v>20604660</v>
      </c>
      <c r="DJ44" s="95">
        <v>0</v>
      </c>
      <c r="DK44" s="95">
        <v>0</v>
      </c>
      <c r="DL44" s="95">
        <v>0</v>
      </c>
      <c r="DM44" s="95">
        <v>0</v>
      </c>
      <c r="DN44" s="95">
        <v>0</v>
      </c>
      <c r="DO44" s="95">
        <v>30707469</v>
      </c>
      <c r="DP44" s="95">
        <v>0</v>
      </c>
      <c r="DQ44" s="95">
        <v>0</v>
      </c>
      <c r="DR44" s="95">
        <v>30707469</v>
      </c>
      <c r="DS44" s="95">
        <v>0</v>
      </c>
      <c r="DT44" s="95">
        <v>30707469</v>
      </c>
      <c r="DV44" s="96">
        <f t="shared" si="192"/>
        <v>2.4165323056352984E-2</v>
      </c>
      <c r="DW44" s="96">
        <f t="shared" si="193"/>
        <v>9.5307917888563048E-2</v>
      </c>
      <c r="DX44" s="96">
        <f t="shared" si="194"/>
        <v>5.2794918798894939E-2</v>
      </c>
      <c r="DY44" s="96">
        <f t="shared" si="195"/>
        <v>5.179984558965451E-2</v>
      </c>
      <c r="DZ44" s="96">
        <f t="shared" si="196"/>
        <v>4.5417871074565713E-2</v>
      </c>
      <c r="EA44" s="96">
        <f t="shared" si="197"/>
        <v>3.6020932166087934E-2</v>
      </c>
      <c r="EB44" s="96">
        <f t="shared" si="198"/>
        <v>3.3706350276392072E-2</v>
      </c>
      <c r="EC44" s="96">
        <f t="shared" si="199"/>
        <v>3.0682067548426995E-2</v>
      </c>
      <c r="ED44" s="96">
        <f t="shared" si="200"/>
        <v>3.2775932033002733E-2</v>
      </c>
      <c r="EE44" s="96">
        <f t="shared" si="201"/>
        <v>1.0094135644464788E-2</v>
      </c>
      <c r="EF44" s="96">
        <f t="shared" si="202"/>
        <v>2.3944152642298211E-2</v>
      </c>
      <c r="EG44" s="96">
        <f t="shared" si="203"/>
        <v>4.576604622003156E-2</v>
      </c>
      <c r="EH44" s="96">
        <f t="shared" si="204"/>
        <v>3.6530003463442068E-2</v>
      </c>
      <c r="EI44" s="96">
        <f t="shared" si="205"/>
        <v>4.3188414686849141E-2</v>
      </c>
      <c r="EJ44" s="96">
        <f t="shared" si="206"/>
        <v>5.0677236001243887E-2</v>
      </c>
      <c r="EK44" s="96">
        <f t="shared" si="207"/>
        <v>3.8011695906432746E-2</v>
      </c>
      <c r="EL44" s="96">
        <f t="shared" si="208"/>
        <v>2.4744811679884859E-2</v>
      </c>
      <c r="EM44" s="96">
        <f t="shared" si="209"/>
        <v>3.4855777750997755E-2</v>
      </c>
      <c r="EN44" s="96">
        <f t="shared" si="210"/>
        <v>2.082185903267262E-2</v>
      </c>
      <c r="EO44" s="96">
        <f t="shared" si="211"/>
        <v>8.6811587506930327E-2</v>
      </c>
      <c r="EP44" s="96">
        <f t="shared" si="212"/>
        <v>3.3855217564258022E-2</v>
      </c>
      <c r="EQ44" s="96">
        <f t="shared" si="213"/>
        <v>4.2044040190011067E-2</v>
      </c>
      <c r="ER44" s="96">
        <f t="shared" si="214"/>
        <v>0</v>
      </c>
      <c r="ES44" s="96">
        <f t="shared" si="215"/>
        <v>2.9960997131949905E-2</v>
      </c>
      <c r="ET44" s="96">
        <f t="shared" si="216"/>
        <v>0.13588165287057175</v>
      </c>
      <c r="EU44" s="96">
        <f t="shared" si="217"/>
        <v>9.4727339606970745E-2</v>
      </c>
      <c r="EV44" s="96">
        <f t="shared" si="218"/>
        <v>1.5548648771645319E-2</v>
      </c>
      <c r="EW44" s="96">
        <f t="shared" si="219"/>
        <v>4.1540507504519347E-2</v>
      </c>
      <c r="EX44" s="96">
        <f t="shared" si="220"/>
        <v>5.4700860389091797E-2</v>
      </c>
      <c r="EY44" s="96">
        <f t="shared" si="221"/>
        <v>0</v>
      </c>
      <c r="EZ44" s="96">
        <f t="shared" si="222"/>
        <v>5.2708594488131387E-2</v>
      </c>
      <c r="FA44" s="96">
        <f t="shared" si="223"/>
        <v>5.4291465039970919E-2</v>
      </c>
      <c r="FB44" s="96">
        <f t="shared" si="224"/>
        <v>0.12742723386932628</v>
      </c>
      <c r="FC44" s="96">
        <f t="shared" si="225"/>
        <v>6.6467214457433699E-2</v>
      </c>
      <c r="FD44" s="96">
        <f t="shared" si="226"/>
        <v>7.0284617876454611E-2</v>
      </c>
      <c r="FE44" s="96">
        <f t="shared" si="227"/>
        <v>0</v>
      </c>
      <c r="FF44" s="96">
        <f t="shared" si="228"/>
        <v>0</v>
      </c>
      <c r="FG44" s="96">
        <f t="shared" si="229"/>
        <v>0</v>
      </c>
      <c r="FH44" s="96">
        <f t="shared" si="230"/>
        <v>7.2270201266926258E-3</v>
      </c>
      <c r="FI44" s="96">
        <f t="shared" si="231"/>
        <v>4.9057274439475787E-2</v>
      </c>
      <c r="FJ44" s="96">
        <f t="shared" si="232"/>
        <v>2.1806157441841931E-2</v>
      </c>
      <c r="FK44" s="96">
        <f t="shared" si="233"/>
        <v>2.7100822584770534E-2</v>
      </c>
      <c r="FL44" s="96">
        <f t="shared" si="234"/>
        <v>1.5644340156651653E-2</v>
      </c>
      <c r="FM44" s="96">
        <f t="shared" si="235"/>
        <v>1.5860810815283247E-2</v>
      </c>
      <c r="FN44" s="96">
        <f t="shared" si="236"/>
        <v>7.7921116547606467E-3</v>
      </c>
      <c r="FO44" s="96">
        <f t="shared" si="237"/>
        <v>1.4689132703155409E-2</v>
      </c>
      <c r="FP44" s="96">
        <f t="shared" si="238"/>
        <v>1.7065203953489885E-2</v>
      </c>
      <c r="FQ44" s="96">
        <f t="shared" si="239"/>
        <v>4.3954956242823586E-3</v>
      </c>
      <c r="FR44" s="96">
        <f t="shared" si="240"/>
        <v>1.1357302557042181E-2</v>
      </c>
      <c r="FS44" s="96">
        <f t="shared" si="241"/>
        <v>2.0242899497152012E-2</v>
      </c>
      <c r="FT44" s="96">
        <f t="shared" si="242"/>
        <v>1.7668823446112425E-2</v>
      </c>
      <c r="FU44" s="96">
        <f t="shared" si="243"/>
        <v>1.9785746735247484E-2</v>
      </c>
      <c r="FV44" s="96">
        <f t="shared" si="244"/>
        <v>2.1685290559936954E-2</v>
      </c>
      <c r="FW44" s="96">
        <f t="shared" si="245"/>
        <v>1.744187716517339E-2</v>
      </c>
      <c r="FX44" s="96">
        <f t="shared" si="246"/>
        <v>1.119420221720518E-2</v>
      </c>
      <c r="FY44" s="96">
        <f t="shared" si="247"/>
        <v>1.8282602154616991E-2</v>
      </c>
      <c r="FZ44" s="96">
        <f t="shared" si="248"/>
        <v>1.2240759239992771E-2</v>
      </c>
      <c r="GA44" s="96">
        <f t="shared" si="249"/>
        <v>4.4073735617141327E-2</v>
      </c>
      <c r="GB44" s="96">
        <f t="shared" si="250"/>
        <v>1.7004134212478598E-2</v>
      </c>
      <c r="GC44" s="96">
        <f t="shared" si="251"/>
        <v>1.4424543815206945E-2</v>
      </c>
      <c r="GD44" s="96">
        <f t="shared" si="252"/>
        <v>0</v>
      </c>
      <c r="GE44" s="96">
        <f t="shared" si="253"/>
        <v>2.6565555868922699E-2</v>
      </c>
      <c r="GF44" s="96">
        <f t="shared" si="254"/>
        <v>6.5856286911093811E-2</v>
      </c>
      <c r="GG44" s="96">
        <f t="shared" si="255"/>
        <v>5.4932326706311742E-2</v>
      </c>
      <c r="GH44" s="96">
        <f t="shared" si="256"/>
        <v>6.4943304612621053E-3</v>
      </c>
      <c r="GI44" s="96">
        <f t="shared" si="257"/>
        <v>2.1505780313874887E-2</v>
      </c>
      <c r="GJ44" s="96">
        <f t="shared" si="258"/>
        <v>3.9902615083734723E-2</v>
      </c>
      <c r="GK44" s="96">
        <f t="shared" si="259"/>
        <v>0</v>
      </c>
      <c r="GL44" s="96">
        <f t="shared" si="260"/>
        <v>1.3874089413176E-2</v>
      </c>
      <c r="GM44" s="96">
        <f t="shared" si="261"/>
        <v>2.9853104094609631E-2</v>
      </c>
      <c r="GN44" s="96">
        <f t="shared" si="262"/>
        <v>6.4688945204520398E-2</v>
      </c>
      <c r="GO44" s="96">
        <f t="shared" si="263"/>
        <v>3.6763687675345429E-2</v>
      </c>
      <c r="GP44" s="96">
        <f t="shared" si="264"/>
        <v>3.5821094334733447E-2</v>
      </c>
      <c r="GQ44" s="96">
        <f t="shared" si="265"/>
        <v>0</v>
      </c>
      <c r="GR44" s="96">
        <f t="shared" si="266"/>
        <v>0</v>
      </c>
      <c r="GS44" s="96">
        <f t="shared" si="267"/>
        <v>0</v>
      </c>
      <c r="GU44" s="96">
        <f t="shared" si="115"/>
        <v>2.4165323056352984E-2</v>
      </c>
      <c r="GV44" s="96">
        <f t="shared" si="75"/>
        <v>9.5307917888563048E-2</v>
      </c>
      <c r="GW44" s="96">
        <f t="shared" si="76"/>
        <v>5.2794918798894939E-2</v>
      </c>
      <c r="GX44" s="96">
        <f t="shared" si="77"/>
        <v>5.179984558965451E-2</v>
      </c>
      <c r="GY44" s="96">
        <f t="shared" si="78"/>
        <v>4.5417871074565713E-2</v>
      </c>
      <c r="GZ44" s="96">
        <f t="shared" si="79"/>
        <v>3.6020932166087934E-2</v>
      </c>
      <c r="HA44" s="96">
        <f t="shared" si="80"/>
        <v>3.3706350276392072E-2</v>
      </c>
      <c r="HB44" s="96">
        <f t="shared" si="81"/>
        <v>3.0682067548426995E-2</v>
      </c>
      <c r="HC44" s="96">
        <f t="shared" si="82"/>
        <v>3.2775932033002733E-2</v>
      </c>
      <c r="HD44" s="96">
        <f t="shared" si="83"/>
        <v>1.0094135644464788E-2</v>
      </c>
      <c r="HE44" s="96">
        <f t="shared" si="84"/>
        <v>2.3944152642298211E-2</v>
      </c>
      <c r="HF44" s="96">
        <f t="shared" si="85"/>
        <v>4.576604622003156E-2</v>
      </c>
      <c r="HG44" s="96">
        <f t="shared" si="86"/>
        <v>3.6530003463442068E-2</v>
      </c>
      <c r="HH44" s="96">
        <f t="shared" si="87"/>
        <v>4.3188414686849141E-2</v>
      </c>
      <c r="HI44" s="96">
        <f t="shared" si="88"/>
        <v>5.0677236001243887E-2</v>
      </c>
      <c r="HJ44" s="96">
        <f t="shared" si="89"/>
        <v>3.8011695906432746E-2</v>
      </c>
      <c r="HK44" s="96">
        <f t="shared" si="90"/>
        <v>2.4744811679884859E-2</v>
      </c>
      <c r="HL44" s="96">
        <f t="shared" si="91"/>
        <v>3.4855777750997755E-2</v>
      </c>
      <c r="HM44" s="96">
        <f t="shared" si="92"/>
        <v>2.082185903267262E-2</v>
      </c>
      <c r="HN44" s="96">
        <f t="shared" si="93"/>
        <v>8.6811587506930327E-2</v>
      </c>
      <c r="HO44" s="96">
        <f t="shared" si="94"/>
        <v>3.3855217564258022E-2</v>
      </c>
      <c r="HP44" s="96">
        <f t="shared" si="95"/>
        <v>4.2044040190011067E-2</v>
      </c>
      <c r="HQ44" s="96">
        <f t="shared" si="96"/>
        <v>0</v>
      </c>
      <c r="HR44" s="96">
        <f t="shared" si="97"/>
        <v>2.9960997131949905E-2</v>
      </c>
      <c r="HS44" s="96">
        <f t="shared" si="98"/>
        <v>0.13588165287057175</v>
      </c>
      <c r="HT44" s="96">
        <f t="shared" si="99"/>
        <v>9.4727339606970745E-2</v>
      </c>
      <c r="HU44" s="96">
        <f t="shared" si="100"/>
        <v>1.5548648771645319E-2</v>
      </c>
      <c r="HV44" s="96">
        <f t="shared" si="101"/>
        <v>4.1540507504519347E-2</v>
      </c>
      <c r="HW44" s="96">
        <f t="shared" si="102"/>
        <v>5.4700860389091797E-2</v>
      </c>
      <c r="HX44" s="96">
        <f t="shared" si="103"/>
        <v>0</v>
      </c>
      <c r="HY44" s="96">
        <f t="shared" si="104"/>
        <v>5.2708594488131387E-2</v>
      </c>
      <c r="HZ44" s="96">
        <f t="shared" si="105"/>
        <v>5.4291465039970919E-2</v>
      </c>
      <c r="IA44" s="96">
        <f t="shared" si="106"/>
        <v>0.12742723386932628</v>
      </c>
      <c r="IB44" s="96">
        <f t="shared" si="107"/>
        <v>6.6467214457433699E-2</v>
      </c>
      <c r="IC44" s="96">
        <f t="shared" si="108"/>
        <v>7.0284617876454611E-2</v>
      </c>
      <c r="ID44" s="96">
        <f t="shared" si="109"/>
        <v>0</v>
      </c>
      <c r="IE44" s="96">
        <f t="shared" si="110"/>
        <v>0</v>
      </c>
      <c r="IF44" s="96">
        <f t="shared" si="111"/>
        <v>0</v>
      </c>
      <c r="IG44" s="1">
        <v>0</v>
      </c>
      <c r="IH44" s="1">
        <v>0</v>
      </c>
      <c r="II44" s="1">
        <v>0</v>
      </c>
      <c r="IJ44" s="1">
        <v>0</v>
      </c>
      <c r="IK44" s="1">
        <v>0</v>
      </c>
      <c r="IL44" s="1">
        <v>0</v>
      </c>
      <c r="IM44" s="1">
        <v>0</v>
      </c>
      <c r="IN44" s="1">
        <v>0</v>
      </c>
      <c r="IO44" s="1">
        <v>0</v>
      </c>
      <c r="IP44" s="1">
        <v>0</v>
      </c>
      <c r="IQ44" s="1">
        <v>0</v>
      </c>
      <c r="IR44" s="1">
        <v>0</v>
      </c>
      <c r="IS44" s="1">
        <v>0</v>
      </c>
      <c r="IT44" s="1">
        <v>0</v>
      </c>
      <c r="IU44" s="1">
        <v>0</v>
      </c>
      <c r="IV44" s="1">
        <v>0</v>
      </c>
      <c r="IW44" s="1">
        <v>0</v>
      </c>
      <c r="IX44" s="1">
        <v>0</v>
      </c>
      <c r="IY44" s="1">
        <v>0</v>
      </c>
      <c r="IZ44" s="1">
        <v>0</v>
      </c>
      <c r="JA44" s="1">
        <v>0</v>
      </c>
      <c r="JB44" s="1">
        <v>0</v>
      </c>
      <c r="JC44" s="1">
        <v>0</v>
      </c>
      <c r="JD44" s="1">
        <v>0</v>
      </c>
      <c r="JE44" s="1">
        <v>0</v>
      </c>
      <c r="JF44" s="1">
        <v>0</v>
      </c>
      <c r="JG44" s="1">
        <v>0</v>
      </c>
      <c r="JH44" s="1">
        <v>0</v>
      </c>
      <c r="JI44" s="1">
        <v>0</v>
      </c>
      <c r="JJ44" s="1">
        <v>0</v>
      </c>
      <c r="JK44" s="1">
        <v>0</v>
      </c>
      <c r="JL44" s="1">
        <v>0</v>
      </c>
      <c r="JM44" s="1">
        <v>0</v>
      </c>
      <c r="JN44" s="1">
        <v>0</v>
      </c>
      <c r="JO44" s="1">
        <v>0</v>
      </c>
      <c r="JP44" s="1">
        <v>0</v>
      </c>
      <c r="JQ44" s="1">
        <v>0</v>
      </c>
      <c r="JR44" s="1">
        <v>0</v>
      </c>
      <c r="JT44" s="25">
        <v>0</v>
      </c>
      <c r="JU44" s="25">
        <v>0</v>
      </c>
      <c r="JV44" s="25">
        <v>0</v>
      </c>
      <c r="JW44" s="25">
        <v>0</v>
      </c>
      <c r="JX44" s="25">
        <v>0</v>
      </c>
      <c r="JY44" s="25">
        <v>0</v>
      </c>
      <c r="JZ44" s="25">
        <v>0</v>
      </c>
      <c r="KA44" s="25">
        <v>0</v>
      </c>
      <c r="KB44" s="25">
        <v>0</v>
      </c>
      <c r="KC44" s="25">
        <v>0</v>
      </c>
      <c r="KD44" s="25">
        <v>0</v>
      </c>
      <c r="KE44" s="25">
        <v>0</v>
      </c>
      <c r="KF44" s="25">
        <v>0</v>
      </c>
      <c r="KG44" s="25">
        <v>0</v>
      </c>
      <c r="KH44" s="25">
        <v>0</v>
      </c>
      <c r="KI44" s="25">
        <v>0</v>
      </c>
      <c r="KJ44" s="25">
        <v>0</v>
      </c>
      <c r="KK44" s="25">
        <v>0</v>
      </c>
      <c r="KL44" s="25">
        <v>0</v>
      </c>
      <c r="KM44" s="25">
        <v>0</v>
      </c>
      <c r="KN44" s="25">
        <v>0</v>
      </c>
      <c r="KO44" s="25">
        <v>0</v>
      </c>
      <c r="KP44" s="25">
        <v>0</v>
      </c>
      <c r="KQ44" s="25">
        <v>0</v>
      </c>
      <c r="KR44" s="25">
        <v>0</v>
      </c>
      <c r="KS44" s="25">
        <v>0</v>
      </c>
      <c r="KT44" s="25">
        <v>0</v>
      </c>
      <c r="KU44" s="25">
        <v>0</v>
      </c>
      <c r="KV44" s="25">
        <v>0</v>
      </c>
      <c r="KW44" s="25">
        <v>0</v>
      </c>
      <c r="KX44" s="25">
        <v>0</v>
      </c>
      <c r="KY44" s="25">
        <v>0</v>
      </c>
      <c r="KZ44" s="25">
        <v>0</v>
      </c>
      <c r="LA44" s="25">
        <v>0</v>
      </c>
      <c r="LB44" s="25">
        <v>0</v>
      </c>
      <c r="LC44" s="25">
        <v>0</v>
      </c>
      <c r="LD44" s="25">
        <v>0</v>
      </c>
      <c r="LE44" s="25">
        <v>1</v>
      </c>
      <c r="LF44" s="25">
        <v>0</v>
      </c>
      <c r="LG44" s="25">
        <v>0</v>
      </c>
      <c r="LH44" s="25">
        <v>0</v>
      </c>
      <c r="LI44" s="25">
        <v>0</v>
      </c>
      <c r="LJ44" s="25">
        <v>0</v>
      </c>
      <c r="LK44" s="25">
        <v>0</v>
      </c>
      <c r="LL44" s="25">
        <v>0</v>
      </c>
      <c r="LM44" s="25">
        <v>0</v>
      </c>
      <c r="LN44" s="25">
        <v>0</v>
      </c>
      <c r="LO44" s="25">
        <v>0</v>
      </c>
      <c r="LP44" s="25">
        <v>0</v>
      </c>
      <c r="LQ44" s="25">
        <v>0</v>
      </c>
      <c r="LR44" s="25">
        <v>0</v>
      </c>
      <c r="LS44" s="25">
        <v>0</v>
      </c>
      <c r="LT44" s="25">
        <v>0</v>
      </c>
      <c r="LU44" s="25">
        <v>0</v>
      </c>
      <c r="LV44" s="25">
        <v>0</v>
      </c>
      <c r="LW44" s="25">
        <v>0</v>
      </c>
      <c r="LX44" s="25">
        <v>0</v>
      </c>
      <c r="LY44" s="25">
        <v>0</v>
      </c>
      <c r="LZ44" s="25">
        <v>0</v>
      </c>
      <c r="MA44" s="25">
        <v>0</v>
      </c>
      <c r="MB44" s="25">
        <v>0</v>
      </c>
      <c r="MC44" s="25">
        <v>0</v>
      </c>
      <c r="MD44" s="25">
        <v>0</v>
      </c>
      <c r="ME44" s="25">
        <v>0</v>
      </c>
      <c r="MF44" s="25">
        <v>0</v>
      </c>
      <c r="MG44" s="25">
        <v>0</v>
      </c>
      <c r="MH44" s="25">
        <v>0</v>
      </c>
      <c r="MI44" s="25">
        <v>0</v>
      </c>
      <c r="MJ44" s="25">
        <v>0</v>
      </c>
      <c r="MK44" s="25">
        <v>0</v>
      </c>
      <c r="ML44" s="25">
        <v>0</v>
      </c>
      <c r="MM44" s="25">
        <v>0</v>
      </c>
      <c r="MN44" s="25">
        <v>0</v>
      </c>
      <c r="MO44" s="25">
        <v>0</v>
      </c>
      <c r="MP44" s="25">
        <v>0</v>
      </c>
      <c r="MQ44" s="25">
        <v>0</v>
      </c>
      <c r="MS44" s="1">
        <f t="shared" si="116"/>
        <v>0</v>
      </c>
      <c r="MT44" s="1">
        <f t="shared" si="117"/>
        <v>0</v>
      </c>
      <c r="MU44" s="1">
        <f t="shared" si="118"/>
        <v>0</v>
      </c>
      <c r="MV44" s="1">
        <f t="shared" si="119"/>
        <v>0</v>
      </c>
      <c r="MW44" s="1">
        <f t="shared" si="120"/>
        <v>0</v>
      </c>
      <c r="MX44" s="1">
        <f t="shared" si="121"/>
        <v>0</v>
      </c>
      <c r="MY44" s="1">
        <f t="shared" si="122"/>
        <v>0</v>
      </c>
      <c r="MZ44" s="1">
        <f t="shared" si="123"/>
        <v>0</v>
      </c>
      <c r="NA44" s="1">
        <f t="shared" si="124"/>
        <v>0</v>
      </c>
      <c r="NB44" s="1">
        <f t="shared" si="125"/>
        <v>0</v>
      </c>
      <c r="NC44" s="1">
        <f t="shared" si="126"/>
        <v>0</v>
      </c>
      <c r="ND44" s="1">
        <f t="shared" si="127"/>
        <v>0</v>
      </c>
      <c r="NE44" s="1">
        <f t="shared" si="128"/>
        <v>0</v>
      </c>
      <c r="NF44" s="1">
        <f t="shared" si="129"/>
        <v>0</v>
      </c>
      <c r="NG44" s="1">
        <f t="shared" si="130"/>
        <v>0</v>
      </c>
      <c r="NH44" s="1">
        <f t="shared" si="131"/>
        <v>0</v>
      </c>
      <c r="NI44" s="1">
        <f t="shared" si="132"/>
        <v>0</v>
      </c>
      <c r="NJ44" s="1">
        <f t="shared" si="133"/>
        <v>0</v>
      </c>
      <c r="NK44" s="1">
        <f t="shared" si="134"/>
        <v>0</v>
      </c>
      <c r="NL44" s="1">
        <f t="shared" si="135"/>
        <v>0</v>
      </c>
      <c r="NM44" s="1">
        <f t="shared" si="136"/>
        <v>0</v>
      </c>
      <c r="NN44" s="1">
        <f t="shared" si="137"/>
        <v>0</v>
      </c>
      <c r="NO44" s="1">
        <f t="shared" si="138"/>
        <v>0</v>
      </c>
      <c r="NP44" s="1">
        <f t="shared" si="139"/>
        <v>0</v>
      </c>
      <c r="NQ44" s="1">
        <f t="shared" si="140"/>
        <v>0</v>
      </c>
      <c r="NR44" s="1">
        <f t="shared" si="141"/>
        <v>0</v>
      </c>
      <c r="NS44" s="1">
        <f t="shared" si="142"/>
        <v>0</v>
      </c>
      <c r="NT44" s="1">
        <f t="shared" si="143"/>
        <v>0</v>
      </c>
      <c r="NU44" s="1">
        <f t="shared" si="144"/>
        <v>0</v>
      </c>
      <c r="NV44" s="1">
        <f t="shared" si="145"/>
        <v>0</v>
      </c>
      <c r="NW44" s="1">
        <f t="shared" si="146"/>
        <v>0</v>
      </c>
      <c r="NX44" s="1">
        <f t="shared" si="147"/>
        <v>0</v>
      </c>
      <c r="NY44" s="1">
        <f t="shared" si="148"/>
        <v>0</v>
      </c>
      <c r="NZ44" s="1">
        <f t="shared" si="149"/>
        <v>0</v>
      </c>
      <c r="OA44" s="1">
        <f t="shared" si="150"/>
        <v>0</v>
      </c>
      <c r="OB44" s="1">
        <f t="shared" si="151"/>
        <v>0</v>
      </c>
      <c r="OC44" s="1">
        <f t="shared" si="152"/>
        <v>0</v>
      </c>
      <c r="OD44" s="1">
        <f t="shared" si="153"/>
        <v>0</v>
      </c>
      <c r="OE44" s="1">
        <f t="shared" si="154"/>
        <v>0</v>
      </c>
      <c r="OF44" s="1">
        <f t="shared" si="155"/>
        <v>0</v>
      </c>
      <c r="OG44" s="1">
        <f t="shared" si="156"/>
        <v>0</v>
      </c>
      <c r="OH44" s="1">
        <f t="shared" si="157"/>
        <v>0</v>
      </c>
      <c r="OI44" s="1">
        <f t="shared" si="158"/>
        <v>0</v>
      </c>
      <c r="OJ44" s="1">
        <f t="shared" si="159"/>
        <v>0</v>
      </c>
      <c r="OK44" s="1">
        <f t="shared" si="160"/>
        <v>0</v>
      </c>
      <c r="OL44" s="1">
        <f t="shared" si="161"/>
        <v>0</v>
      </c>
      <c r="OM44" s="1">
        <f t="shared" si="162"/>
        <v>0</v>
      </c>
      <c r="ON44" s="1">
        <f t="shared" si="163"/>
        <v>0</v>
      </c>
      <c r="OO44" s="1">
        <f t="shared" si="164"/>
        <v>0</v>
      </c>
      <c r="OP44" s="1">
        <f t="shared" si="165"/>
        <v>0</v>
      </c>
      <c r="OQ44" s="1">
        <f t="shared" si="166"/>
        <v>0</v>
      </c>
      <c r="OR44" s="1">
        <f t="shared" si="167"/>
        <v>0</v>
      </c>
      <c r="OS44" s="1">
        <f t="shared" si="168"/>
        <v>0</v>
      </c>
      <c r="OT44" s="1">
        <f t="shared" si="169"/>
        <v>0</v>
      </c>
      <c r="OU44" s="1">
        <f t="shared" si="170"/>
        <v>0</v>
      </c>
      <c r="OV44" s="1">
        <f t="shared" si="171"/>
        <v>0</v>
      </c>
      <c r="OW44" s="1">
        <f t="shared" si="172"/>
        <v>0</v>
      </c>
      <c r="OX44" s="1">
        <f t="shared" si="173"/>
        <v>0</v>
      </c>
      <c r="OY44" s="1">
        <f t="shared" si="174"/>
        <v>0</v>
      </c>
      <c r="OZ44" s="1">
        <f t="shared" si="175"/>
        <v>0</v>
      </c>
      <c r="PA44" s="1">
        <f t="shared" si="176"/>
        <v>0</v>
      </c>
      <c r="PB44" s="1">
        <f t="shared" si="177"/>
        <v>0</v>
      </c>
      <c r="PC44" s="1">
        <f t="shared" si="178"/>
        <v>0</v>
      </c>
      <c r="PD44" s="1">
        <f t="shared" si="179"/>
        <v>0</v>
      </c>
      <c r="PE44" s="1">
        <f t="shared" si="180"/>
        <v>0</v>
      </c>
      <c r="PF44" s="1">
        <f t="shared" si="181"/>
        <v>0</v>
      </c>
      <c r="PG44" s="1">
        <f t="shared" si="182"/>
        <v>0</v>
      </c>
      <c r="PH44" s="1">
        <f t="shared" si="183"/>
        <v>0</v>
      </c>
      <c r="PI44" s="1">
        <f t="shared" si="184"/>
        <v>0</v>
      </c>
      <c r="PJ44" s="1">
        <f t="shared" si="185"/>
        <v>0</v>
      </c>
      <c r="PK44" s="1">
        <f t="shared" si="186"/>
        <v>0</v>
      </c>
      <c r="PL44" s="1">
        <f t="shared" si="187"/>
        <v>0</v>
      </c>
      <c r="PM44" s="1">
        <f t="shared" si="188"/>
        <v>0</v>
      </c>
      <c r="PN44" s="1">
        <f t="shared" si="189"/>
        <v>0</v>
      </c>
      <c r="PO44" s="1">
        <f t="shared" si="190"/>
        <v>0</v>
      </c>
      <c r="PP44" s="1">
        <f t="shared" si="191"/>
        <v>0</v>
      </c>
      <c r="PR44" s="96">
        <v>4.5068471706541983E-2</v>
      </c>
      <c r="PS44" s="96">
        <v>0.12866001199959945</v>
      </c>
      <c r="PT44" s="96">
        <v>8.4128652510759017E-2</v>
      </c>
      <c r="PU44" s="96">
        <v>8.4343425836065133E-2</v>
      </c>
      <c r="PV44" s="96">
        <v>7.5989471513935813E-2</v>
      </c>
      <c r="PW44" s="96">
        <v>6.5140923569937434E-2</v>
      </c>
      <c r="PX44" s="96">
        <v>5.3197209111393633E-2</v>
      </c>
      <c r="PY44" s="96">
        <v>5.8705048969430088E-2</v>
      </c>
      <c r="PZ44" s="96">
        <v>6.1022149940849806E-2</v>
      </c>
      <c r="QA44" s="96">
        <v>3.1492744744822686E-2</v>
      </c>
      <c r="QB44" s="96">
        <v>3.9629433302569433E-2</v>
      </c>
      <c r="QC44" s="96">
        <v>6.7697314226788707E-2</v>
      </c>
      <c r="QD44" s="96">
        <v>6.1684590491029541E-2</v>
      </c>
      <c r="QE44" s="96">
        <v>6.6835621688188004E-2</v>
      </c>
      <c r="QF44" s="96">
        <v>7.4422788912561932E-2</v>
      </c>
      <c r="QG44" s="96">
        <v>6.0420202572607565E-2</v>
      </c>
      <c r="QH44" s="96">
        <v>4.7401920452888033E-2</v>
      </c>
      <c r="QI44" s="96">
        <v>5.8542684576676877E-2</v>
      </c>
      <c r="QJ44" s="96">
        <v>5.1583086474468819E-2</v>
      </c>
      <c r="QK44" s="96">
        <v>0.11196310211351766</v>
      </c>
      <c r="QL44" s="96">
        <v>6.4942703887683195E-2</v>
      </c>
      <c r="QM44" s="96">
        <v>5.612476551335388E-2</v>
      </c>
      <c r="QN44" s="96">
        <v>3.5791909757012151E-2</v>
      </c>
      <c r="QO44" s="96">
        <v>4.7713926812555388E-2</v>
      </c>
      <c r="QP44" s="96">
        <v>0.15137117497369193</v>
      </c>
      <c r="QQ44" s="96">
        <v>0.11694468821227554</v>
      </c>
      <c r="QR44" s="96">
        <v>2.8569336805346283E-2</v>
      </c>
      <c r="QS44" s="96">
        <v>7.2933510237220653E-2</v>
      </c>
      <c r="QT44" s="96">
        <v>9.2993158136292442E-2</v>
      </c>
      <c r="QU44" s="96">
        <v>2.5989083286978472E-2</v>
      </c>
      <c r="QV44" s="96">
        <v>7.1045432219719221E-2</v>
      </c>
      <c r="QW44" s="96">
        <v>7.5637421547593162E-2</v>
      </c>
      <c r="QX44" s="96">
        <v>0.16067079501040174</v>
      </c>
      <c r="QY44" s="96">
        <v>0.10049746657906071</v>
      </c>
      <c r="QZ44" s="96">
        <v>0.10163145044066467</v>
      </c>
      <c r="RA44" s="96">
        <v>6.0802113426787124E-2</v>
      </c>
      <c r="RB44" s="96">
        <v>2.1871170277024149E-2</v>
      </c>
      <c r="RC44" s="96">
        <v>1.02576024034298</v>
      </c>
      <c r="RD44" s="96">
        <v>2.8968865352096494E-2</v>
      </c>
      <c r="RE44" s="96">
        <v>7.1374662035000466E-2</v>
      </c>
      <c r="RF44" s="96">
        <v>4.832889893171545E-2</v>
      </c>
      <c r="RG44" s="96">
        <v>5.0270437893757007E-2</v>
      </c>
      <c r="RH44" s="96">
        <v>4.452535155252875E-2</v>
      </c>
      <c r="RI44" s="96">
        <v>3.9821087906338253E-2</v>
      </c>
      <c r="RJ44" s="96">
        <v>1.2968256001539964E-2</v>
      </c>
      <c r="RK44" s="96">
        <v>3.9739363582241588E-2</v>
      </c>
      <c r="RL44" s="96">
        <v>3.6404966135078251E-2</v>
      </c>
      <c r="RM44" s="96">
        <v>2.3170574707154258E-2</v>
      </c>
      <c r="RN44" s="96">
        <v>3.0985277617928526E-2</v>
      </c>
      <c r="RO44" s="96">
        <v>4.0158707970691147E-2</v>
      </c>
      <c r="RP44" s="96">
        <v>3.9041328062245945E-2</v>
      </c>
      <c r="RQ44" s="96">
        <v>4.090825505903093E-2</v>
      </c>
      <c r="RR44" s="96">
        <v>4.4065069600042021E-2</v>
      </c>
      <c r="RS44" s="96">
        <v>3.9827771554699382E-2</v>
      </c>
      <c r="RT44" s="96">
        <v>3.4303116443960259E-2</v>
      </c>
      <c r="RU44" s="96">
        <v>4.1571538527223957E-2</v>
      </c>
      <c r="RV44" s="96">
        <v>4.1347981527742647E-2</v>
      </c>
      <c r="RW44" s="96">
        <v>7.1464741315946934E-2</v>
      </c>
      <c r="RX44" s="96">
        <v>4.1309474161629035E-2</v>
      </c>
      <c r="RY44" s="96">
        <v>2.972589833590962E-2</v>
      </c>
      <c r="RZ44" s="96">
        <v>2.3051934698372457E-2</v>
      </c>
      <c r="SA44" s="96">
        <v>4.2338411977095911E-2</v>
      </c>
      <c r="SB44" s="96">
        <v>8.2334961745780783E-2</v>
      </c>
      <c r="SC44" s="96">
        <v>7.6355357100546958E-2</v>
      </c>
      <c r="SD44" s="96">
        <v>1.6161296404488695E-2</v>
      </c>
      <c r="SE44" s="96">
        <v>4.1851731612638728E-2</v>
      </c>
      <c r="SF44" s="96">
        <v>6.8110789229810453E-2</v>
      </c>
      <c r="SG44" s="96">
        <v>1.4367904226003212E-2</v>
      </c>
      <c r="SH44" s="96">
        <v>2.8082821171929374E-2</v>
      </c>
      <c r="SI44" s="96">
        <v>4.9145825522593126E-2</v>
      </c>
      <c r="SJ44" s="96">
        <v>8.8175255621510337E-2</v>
      </c>
      <c r="SK44" s="96">
        <v>5.549203475919947E-2</v>
      </c>
      <c r="SL44" s="96">
        <v>5.9333595123617459E-2</v>
      </c>
      <c r="SM44" s="96">
        <v>5.1186126463632325E-2</v>
      </c>
      <c r="SN44" s="96">
        <v>2.0155626994352187E-2</v>
      </c>
      <c r="SO44" s="96">
        <v>1.5141082931420673E-2</v>
      </c>
      <c r="SR44" s="96">
        <v>1.8745848301749343E-2</v>
      </c>
      <c r="SS44" s="96">
        <v>1.2549340508539357E-3</v>
      </c>
      <c r="ST44" s="96">
        <v>3.7960140550723609E-2</v>
      </c>
      <c r="SU44" s="96">
        <v>6.0914180891749299E-3</v>
      </c>
      <c r="SV44" s="96">
        <v>1.8454539161442112E-2</v>
      </c>
      <c r="SW44" s="96">
        <v>1.2441517934852184E-2</v>
      </c>
      <c r="SX44" s="96">
        <v>5.8428035545789467E-3</v>
      </c>
      <c r="SY44" s="96">
        <v>1.7434083567487341E-2</v>
      </c>
      <c r="SZ44" s="96">
        <v>4.0065669024950318E-2</v>
      </c>
      <c r="TA44" s="96">
        <v>2.3200155396684016E-2</v>
      </c>
      <c r="TB44" s="96">
        <v>3.6082279987130791E-3</v>
      </c>
      <c r="TC44" s="96">
        <v>2.4743986617913289E-2</v>
      </c>
      <c r="TD44" s="96">
        <v>2.8127433355069835E-2</v>
      </c>
      <c r="TE44" s="96">
        <v>2.190955997749337E-2</v>
      </c>
      <c r="TF44" s="96">
        <v>2.3649447160637011E-2</v>
      </c>
      <c r="TG44" s="96">
        <v>6.8070760368571896E-3</v>
      </c>
      <c r="TH44" s="96">
        <v>1.3176739480911935E-2</v>
      </c>
      <c r="TI44" s="96">
        <v>1.4419928707396354E-2</v>
      </c>
      <c r="TJ44" s="96">
        <v>2.7930001643003244E-2</v>
      </c>
      <c r="TK44" s="96">
        <v>6.5428621337711296E-2</v>
      </c>
      <c r="TL44" s="96">
        <v>6.4942703887683195E-2</v>
      </c>
      <c r="TM44" s="96">
        <v>5.6122951867391906E-2</v>
      </c>
      <c r="TN44" s="96">
        <v>3.5774201906797184E-2</v>
      </c>
      <c r="TO44" s="96">
        <v>4.7707258927506137E-2</v>
      </c>
      <c r="TP44" s="96">
        <v>0.14915936529756338</v>
      </c>
      <c r="TQ44" s="96">
        <v>0.11160722834884812</v>
      </c>
      <c r="TR44" s="96">
        <v>2.8568566323396105E-2</v>
      </c>
      <c r="TS44" s="96">
        <v>6.6389056167531574E-2</v>
      </c>
      <c r="TT44" s="96">
        <v>8.9063880612373067E-2</v>
      </c>
      <c r="TU44" s="96">
        <v>2.5989083286978472E-2</v>
      </c>
      <c r="TV44" s="96">
        <v>6.9322725566597521E-2</v>
      </c>
      <c r="TW44" s="96">
        <v>7.5629627386916393E-2</v>
      </c>
      <c r="TX44" s="96">
        <v>0.15316912730740859</v>
      </c>
      <c r="TY44" s="96">
        <v>9.6538714667596198E-2</v>
      </c>
      <c r="TZ44" s="96">
        <v>9.9138384459040399E-2</v>
      </c>
      <c r="UA44" s="96">
        <v>6.0802113426787124E-2</v>
      </c>
      <c r="UB44" s="96">
        <v>2.1667152700751469E-2</v>
      </c>
      <c r="UC44" s="96">
        <v>1.02576024034298</v>
      </c>
      <c r="UD44" s="96">
        <v>2.360525608144997E-2</v>
      </c>
      <c r="UE44" s="96">
        <v>2.5888732739459078E-3</v>
      </c>
      <c r="UF44" s="96">
        <v>3.9597861106618872E-2</v>
      </c>
      <c r="UG44" s="96">
        <v>1.8469797302089148E-2</v>
      </c>
      <c r="UH44" s="96">
        <v>3.60943859914373E-2</v>
      </c>
      <c r="UI44" s="96">
        <v>2.9261723078919513E-2</v>
      </c>
      <c r="UJ44" s="96">
        <v>1.0593911910534147E-2</v>
      </c>
      <c r="UK44" s="96">
        <v>3.4099113748023283E-2</v>
      </c>
      <c r="UL44" s="96">
        <v>3.1857546356007037E-2</v>
      </c>
      <c r="UM44" s="96">
        <v>2.2190246660989742E-2</v>
      </c>
      <c r="UN44" s="96">
        <v>1.970023759142632E-2</v>
      </c>
      <c r="UO44" s="96">
        <v>3.5992301916772065E-2</v>
      </c>
      <c r="UP44" s="96">
        <v>3.1850923566922311E-2</v>
      </c>
      <c r="UQ44" s="96">
        <v>3.3975109004524405E-2</v>
      </c>
      <c r="UR44" s="96">
        <v>2.9708171462872402E-2</v>
      </c>
      <c r="US44" s="96">
        <v>2.4339306412221182E-2</v>
      </c>
      <c r="UT44" s="96">
        <v>2.2916280363801313E-2</v>
      </c>
      <c r="UU44" s="96">
        <v>1.4547667171199853E-2</v>
      </c>
      <c r="UV44" s="96">
        <v>3.6820313794568106E-2</v>
      </c>
      <c r="UW44" s="96">
        <v>4.9572935976221484E-2</v>
      </c>
      <c r="UX44" s="96">
        <v>4.1309474161629035E-2</v>
      </c>
      <c r="UY44" s="96">
        <v>2.9723571206592976E-2</v>
      </c>
      <c r="UZ44" s="96">
        <v>2.3044611252801179E-2</v>
      </c>
      <c r="VA44" s="96">
        <v>4.2335918856437123E-2</v>
      </c>
      <c r="VB44" s="96">
        <v>8.2243656479554325E-2</v>
      </c>
      <c r="VC44" s="96">
        <v>7.2946775260352703E-2</v>
      </c>
      <c r="VD44" s="96">
        <v>1.6160947901684264E-2</v>
      </c>
      <c r="VE44" s="96">
        <v>3.878639384687789E-2</v>
      </c>
      <c r="VF44" s="96">
        <v>6.3541312838777675E-2</v>
      </c>
      <c r="VG44" s="96">
        <v>1.4367904226003212E-2</v>
      </c>
      <c r="VH44" s="96">
        <v>2.6664563421384613E-2</v>
      </c>
      <c r="VI44" s="96">
        <v>4.9143526724177995E-2</v>
      </c>
      <c r="VJ44" s="96">
        <v>8.5822932673107866E-2</v>
      </c>
      <c r="VK44" s="96">
        <v>5.2027633317474467E-2</v>
      </c>
      <c r="VL44" s="96">
        <v>5.7953007225382207E-2</v>
      </c>
      <c r="VM44" s="96">
        <v>5.1186126463632325E-2</v>
      </c>
      <c r="VN44" s="96">
        <v>1.9934978065795576E-2</v>
      </c>
      <c r="VO44" s="96">
        <v>1.5141082931420673E-2</v>
      </c>
    </row>
    <row r="45" spans="1:587">
      <c r="A45" s="17"/>
      <c r="B45" s="17" t="s">
        <v>271</v>
      </c>
      <c r="C45" s="17" t="s">
        <v>342</v>
      </c>
      <c r="D45" s="17" t="s">
        <v>598</v>
      </c>
      <c r="E45" s="95">
        <v>1902</v>
      </c>
      <c r="F45" s="95">
        <v>0</v>
      </c>
      <c r="G45" s="95">
        <v>225053</v>
      </c>
      <c r="H45" s="95">
        <v>147</v>
      </c>
      <c r="I45" s="95">
        <v>887</v>
      </c>
      <c r="J45" s="95">
        <v>757</v>
      </c>
      <c r="K45" s="95">
        <v>0</v>
      </c>
      <c r="L45" s="95">
        <v>1985</v>
      </c>
      <c r="M45" s="95">
        <v>13</v>
      </c>
      <c r="N45" s="95">
        <v>0</v>
      </c>
      <c r="O45" s="95">
        <v>1</v>
      </c>
      <c r="P45" s="95">
        <v>0</v>
      </c>
      <c r="Q45" s="95">
        <v>0</v>
      </c>
      <c r="R45" s="95">
        <v>0</v>
      </c>
      <c r="S45" s="95">
        <v>0</v>
      </c>
      <c r="T45" s="95">
        <v>0</v>
      </c>
      <c r="U45" s="95">
        <v>0</v>
      </c>
      <c r="V45" s="95">
        <v>0</v>
      </c>
      <c r="W45" s="95">
        <v>0</v>
      </c>
      <c r="X45" s="95">
        <v>5654</v>
      </c>
      <c r="Y45" s="95">
        <v>6108</v>
      </c>
      <c r="Z45" s="95">
        <v>0</v>
      </c>
      <c r="AA45" s="95">
        <v>0</v>
      </c>
      <c r="AB45" s="95">
        <v>0</v>
      </c>
      <c r="AC45" s="95">
        <v>1043</v>
      </c>
      <c r="AD45" s="95">
        <v>0</v>
      </c>
      <c r="AE45" s="95">
        <v>13</v>
      </c>
      <c r="AF45" s="95">
        <v>455</v>
      </c>
      <c r="AG45" s="95">
        <v>0</v>
      </c>
      <c r="AH45" s="95">
        <v>411</v>
      </c>
      <c r="AI45" s="95">
        <v>8727</v>
      </c>
      <c r="AJ45" s="95">
        <v>18165</v>
      </c>
      <c r="AK45" s="95">
        <v>1214</v>
      </c>
      <c r="AL45" s="95">
        <v>383</v>
      </c>
      <c r="AM45" s="95">
        <v>211629</v>
      </c>
      <c r="AN45" s="95">
        <v>0</v>
      </c>
      <c r="AO45" s="95">
        <v>0</v>
      </c>
      <c r="AP45" s="95">
        <v>16</v>
      </c>
      <c r="AQ45" s="95">
        <v>1562507</v>
      </c>
      <c r="AR45" s="95">
        <v>63</v>
      </c>
      <c r="AS45" s="95">
        <v>7221551</v>
      </c>
      <c r="AT45" s="95">
        <v>29151</v>
      </c>
      <c r="AU45" s="95">
        <v>360640</v>
      </c>
      <c r="AV45" s="95">
        <v>40458</v>
      </c>
      <c r="AW45" s="95">
        <v>0</v>
      </c>
      <c r="AX45" s="95">
        <v>153107</v>
      </c>
      <c r="AY45" s="95">
        <v>903</v>
      </c>
      <c r="AZ45" s="95">
        <v>2</v>
      </c>
      <c r="BA45" s="95">
        <v>115</v>
      </c>
      <c r="BB45" s="95">
        <v>0</v>
      </c>
      <c r="BC45" s="95">
        <v>0</v>
      </c>
      <c r="BD45" s="95">
        <v>0</v>
      </c>
      <c r="BE45" s="95">
        <v>0</v>
      </c>
      <c r="BF45" s="95">
        <v>0</v>
      </c>
      <c r="BG45" s="95">
        <v>0</v>
      </c>
      <c r="BH45" s="95">
        <v>0</v>
      </c>
      <c r="BI45" s="95">
        <v>14</v>
      </c>
      <c r="BJ45" s="95">
        <v>63217</v>
      </c>
      <c r="BK45" s="95">
        <v>54617</v>
      </c>
      <c r="BL45" s="95">
        <v>0</v>
      </c>
      <c r="BM45" s="95">
        <v>0</v>
      </c>
      <c r="BN45" s="95">
        <v>0</v>
      </c>
      <c r="BO45" s="95">
        <v>9813</v>
      </c>
      <c r="BP45" s="95">
        <v>0</v>
      </c>
      <c r="BQ45" s="95">
        <v>158</v>
      </c>
      <c r="BR45" s="95">
        <v>1714</v>
      </c>
      <c r="BS45" s="95">
        <v>0</v>
      </c>
      <c r="BT45" s="95">
        <v>1235</v>
      </c>
      <c r="BU45" s="95">
        <v>81076</v>
      </c>
      <c r="BV45" s="95">
        <v>172248</v>
      </c>
      <c r="BW45" s="95">
        <v>7503</v>
      </c>
      <c r="BX45" s="95">
        <v>307</v>
      </c>
      <c r="BY45" s="95">
        <v>958770</v>
      </c>
      <c r="BZ45" s="95">
        <v>0</v>
      </c>
      <c r="CA45" s="95">
        <v>0</v>
      </c>
      <c r="CB45" s="95">
        <v>149</v>
      </c>
      <c r="CC45" s="95">
        <v>11203881</v>
      </c>
      <c r="CD45" s="95">
        <v>11947</v>
      </c>
      <c r="CE45" s="95">
        <v>0</v>
      </c>
      <c r="CF45" s="95">
        <v>323023</v>
      </c>
      <c r="CG45" s="95">
        <v>24514</v>
      </c>
      <c r="CH45" s="95">
        <v>0</v>
      </c>
      <c r="CI45" s="95">
        <v>0</v>
      </c>
      <c r="CJ45" s="95">
        <v>6529</v>
      </c>
      <c r="CK45" s="95">
        <v>-23</v>
      </c>
      <c r="CL45" s="95">
        <v>365990</v>
      </c>
      <c r="CM45" s="95">
        <v>850553</v>
      </c>
      <c r="CN45" s="95">
        <v>523</v>
      </c>
      <c r="CO45" s="95">
        <v>523</v>
      </c>
      <c r="CP45" s="95">
        <v>366513</v>
      </c>
      <c r="CQ45" s="95">
        <v>851076</v>
      </c>
      <c r="CR45" s="95">
        <v>0</v>
      </c>
      <c r="CS45" s="95">
        <v>0</v>
      </c>
      <c r="CT45" s="95">
        <v>0</v>
      </c>
      <c r="CU45" s="95">
        <v>0</v>
      </c>
      <c r="CV45" s="95">
        <v>0</v>
      </c>
      <c r="CW45" s="95">
        <v>52240</v>
      </c>
      <c r="CX45" s="95">
        <v>21425</v>
      </c>
      <c r="CY45" s="95">
        <v>3341858</v>
      </c>
      <c r="CZ45" s="95">
        <v>0</v>
      </c>
      <c r="DA45" s="95">
        <v>0</v>
      </c>
      <c r="DB45" s="95">
        <v>186573</v>
      </c>
      <c r="DC45" s="95">
        <v>188643</v>
      </c>
      <c r="DD45" s="95">
        <v>3790739</v>
      </c>
      <c r="DE45" s="95">
        <v>14510057</v>
      </c>
      <c r="DF45" s="95">
        <v>111322</v>
      </c>
      <c r="DG45" s="95">
        <v>111322</v>
      </c>
      <c r="DH45" s="95">
        <v>3902061</v>
      </c>
      <c r="DI45" s="95">
        <v>14621379</v>
      </c>
      <c r="DJ45" s="95">
        <v>-2446026</v>
      </c>
      <c r="DK45" s="95">
        <v>-41701</v>
      </c>
      <c r="DL45" s="95">
        <v>-198822</v>
      </c>
      <c r="DM45" s="95">
        <v>-2686549</v>
      </c>
      <c r="DN45" s="95">
        <v>4156729</v>
      </c>
      <c r="DO45" s="95">
        <v>15360610</v>
      </c>
      <c r="DP45" s="95">
        <v>111845</v>
      </c>
      <c r="DQ45" s="95">
        <v>4268574</v>
      </c>
      <c r="DR45" s="95">
        <v>15472455</v>
      </c>
      <c r="DS45" s="95">
        <v>-2686549</v>
      </c>
      <c r="DT45" s="95">
        <v>12785906</v>
      </c>
      <c r="DV45" s="96">
        <f t="shared" si="192"/>
        <v>1.8699123048487948E-2</v>
      </c>
      <c r="DW45" s="96">
        <f t="shared" si="193"/>
        <v>0</v>
      </c>
      <c r="DX45" s="96">
        <f t="shared" si="194"/>
        <v>0.19368894855972391</v>
      </c>
      <c r="DY45" s="96">
        <f t="shared" si="195"/>
        <v>1.7733063115228721E-3</v>
      </c>
      <c r="DZ45" s="96">
        <f t="shared" si="196"/>
        <v>3.1115819605421939E-3</v>
      </c>
      <c r="EA45" s="96">
        <f t="shared" si="197"/>
        <v>1.4809018437912651E-3</v>
      </c>
      <c r="EB45" s="96">
        <f t="shared" si="198"/>
        <v>0</v>
      </c>
      <c r="EC45" s="96">
        <f t="shared" si="199"/>
        <v>9.8998543699004536E-3</v>
      </c>
      <c r="ED45" s="96">
        <f t="shared" si="200"/>
        <v>7.968713604433057E-5</v>
      </c>
      <c r="EE45" s="96">
        <f t="shared" si="201"/>
        <v>0</v>
      </c>
      <c r="EF45" s="96">
        <f t="shared" si="202"/>
        <v>1.3399078143423732E-5</v>
      </c>
      <c r="EG45" s="96">
        <f t="shared" si="203"/>
        <v>0</v>
      </c>
      <c r="EH45" s="96">
        <f t="shared" si="204"/>
        <v>0</v>
      </c>
      <c r="EI45" s="96">
        <f t="shared" si="205"/>
        <v>0</v>
      </c>
      <c r="EJ45" s="96">
        <f t="shared" si="206"/>
        <v>0</v>
      </c>
      <c r="EK45" s="96">
        <f t="shared" si="207"/>
        <v>0</v>
      </c>
      <c r="EL45" s="96">
        <f t="shared" si="208"/>
        <v>0</v>
      </c>
      <c r="EM45" s="96">
        <f t="shared" si="209"/>
        <v>0</v>
      </c>
      <c r="EN45" s="96">
        <f t="shared" si="210"/>
        <v>0</v>
      </c>
      <c r="EO45" s="96">
        <f t="shared" si="211"/>
        <v>4.3537854986755373E-3</v>
      </c>
      <c r="EP45" s="96">
        <f t="shared" si="212"/>
        <v>7.3184408414050256E-4</v>
      </c>
      <c r="EQ45" s="96">
        <f t="shared" si="213"/>
        <v>0</v>
      </c>
      <c r="ER45" s="96">
        <f t="shared" si="214"/>
        <v>0</v>
      </c>
      <c r="ES45" s="96">
        <f t="shared" si="215"/>
        <v>0</v>
      </c>
      <c r="ET45" s="96">
        <f t="shared" si="216"/>
        <v>4.3201029799888111E-5</v>
      </c>
      <c r="EU45" s="96">
        <f t="shared" si="217"/>
        <v>0</v>
      </c>
      <c r="EV45" s="96">
        <f t="shared" si="218"/>
        <v>8.7906981430461619E-7</v>
      </c>
      <c r="EW45" s="96">
        <f t="shared" si="219"/>
        <v>6.0262370440870233E-5</v>
      </c>
      <c r="EX45" s="96">
        <f t="shared" si="220"/>
        <v>0</v>
      </c>
      <c r="EY45" s="96">
        <f t="shared" si="221"/>
        <v>6.1620021859365415E-5</v>
      </c>
      <c r="EZ45" s="96">
        <f t="shared" si="222"/>
        <v>1.2393417954706864E-3</v>
      </c>
      <c r="FA45" s="96">
        <f t="shared" si="223"/>
        <v>2.4953492953265466E-3</v>
      </c>
      <c r="FB45" s="96">
        <f t="shared" si="224"/>
        <v>2.0591627654522019E-3</v>
      </c>
      <c r="FC45" s="96">
        <f t="shared" si="225"/>
        <v>1.4912775642507983E-5</v>
      </c>
      <c r="FD45" s="96">
        <f t="shared" si="226"/>
        <v>2.1093817746878973E-2</v>
      </c>
      <c r="FE45" s="96">
        <f t="shared" si="227"/>
        <v>0</v>
      </c>
      <c r="FF45" s="96">
        <f t="shared" si="228"/>
        <v>0</v>
      </c>
      <c r="FG45" s="96">
        <f t="shared" si="229"/>
        <v>5.2104587323689884E-7</v>
      </c>
      <c r="FH45" s="96">
        <f t="shared" si="230"/>
        <v>0.12220541899807491</v>
      </c>
      <c r="FI45" s="96">
        <f t="shared" si="231"/>
        <v>7.5146087572626304E-5</v>
      </c>
      <c r="FJ45" s="96">
        <f t="shared" si="232"/>
        <v>0.19423883324221042</v>
      </c>
      <c r="FK45" s="96">
        <f t="shared" si="233"/>
        <v>8.3214771813797141E-3</v>
      </c>
      <c r="FL45" s="96">
        <f t="shared" si="234"/>
        <v>3.0906970994291072E-2</v>
      </c>
      <c r="FM45" s="96">
        <f t="shared" si="235"/>
        <v>1.4714270278137823E-3</v>
      </c>
      <c r="FN45" s="96">
        <f t="shared" si="236"/>
        <v>0</v>
      </c>
      <c r="FO45" s="96">
        <f t="shared" si="237"/>
        <v>1.1096737309765067E-2</v>
      </c>
      <c r="FP45" s="96">
        <f t="shared" si="238"/>
        <v>1.4688945714341487E-4</v>
      </c>
      <c r="FQ45" s="96">
        <f t="shared" si="239"/>
        <v>7.3592492976976404E-8</v>
      </c>
      <c r="FR45" s="96">
        <f t="shared" si="240"/>
        <v>1.3169945085909843E-5</v>
      </c>
      <c r="FS45" s="96">
        <f t="shared" si="241"/>
        <v>0</v>
      </c>
      <c r="FT45" s="96">
        <f t="shared" si="242"/>
        <v>0</v>
      </c>
      <c r="FU45" s="96">
        <f t="shared" si="243"/>
        <v>0</v>
      </c>
      <c r="FV45" s="96">
        <f t="shared" si="244"/>
        <v>0</v>
      </c>
      <c r="FW45" s="96">
        <f t="shared" si="245"/>
        <v>0</v>
      </c>
      <c r="FX45" s="96">
        <f t="shared" si="246"/>
        <v>0</v>
      </c>
      <c r="FY45" s="96">
        <f t="shared" si="247"/>
        <v>0</v>
      </c>
      <c r="FZ45" s="96">
        <f t="shared" si="248"/>
        <v>2.6198292593647247E-7</v>
      </c>
      <c r="GA45" s="96">
        <f t="shared" si="249"/>
        <v>7.3246895114668347E-3</v>
      </c>
      <c r="GB45" s="96">
        <f t="shared" si="250"/>
        <v>1.0405115178016208E-3</v>
      </c>
      <c r="GC45" s="96">
        <f t="shared" si="251"/>
        <v>0</v>
      </c>
      <c r="GD45" s="96">
        <f t="shared" si="252"/>
        <v>0</v>
      </c>
      <c r="GE45" s="96">
        <f t="shared" si="253"/>
        <v>0</v>
      </c>
      <c r="GF45" s="96">
        <f t="shared" si="254"/>
        <v>1.3756039767781562E-4</v>
      </c>
      <c r="GG45" s="96">
        <f t="shared" si="255"/>
        <v>0</v>
      </c>
      <c r="GH45" s="96">
        <f t="shared" si="256"/>
        <v>2.39645988878242E-6</v>
      </c>
      <c r="GI45" s="96">
        <f t="shared" si="257"/>
        <v>3.6115306946079741E-5</v>
      </c>
      <c r="GJ45" s="96">
        <f t="shared" si="258"/>
        <v>0</v>
      </c>
      <c r="GK45" s="96">
        <f t="shared" si="259"/>
        <v>3.7346013842216874E-5</v>
      </c>
      <c r="GL45" s="96">
        <f t="shared" si="260"/>
        <v>2.2128409899507553E-3</v>
      </c>
      <c r="GM45" s="96">
        <f t="shared" si="261"/>
        <v>2.8561733932445251E-3</v>
      </c>
      <c r="GN45" s="96">
        <f t="shared" si="262"/>
        <v>1.9527706935003682E-3</v>
      </c>
      <c r="GO45" s="96">
        <f t="shared" si="263"/>
        <v>6.2517910261262141E-6</v>
      </c>
      <c r="GP45" s="96">
        <f t="shared" si="264"/>
        <v>2.1413859707894469E-2</v>
      </c>
      <c r="GQ45" s="96">
        <f t="shared" si="265"/>
        <v>0</v>
      </c>
      <c r="GR45" s="96">
        <f t="shared" si="266"/>
        <v>0</v>
      </c>
      <c r="GS45" s="96">
        <f t="shared" si="267"/>
        <v>2.8907671071523166E-6</v>
      </c>
      <c r="GU45" s="1">
        <v>0</v>
      </c>
      <c r="GV45" s="1">
        <v>0</v>
      </c>
      <c r="GW45" s="1">
        <v>0</v>
      </c>
      <c r="GX45" s="1">
        <v>0</v>
      </c>
      <c r="GY45" s="1">
        <v>0</v>
      </c>
      <c r="GZ45" s="1">
        <v>0</v>
      </c>
      <c r="HA45" s="1">
        <v>0</v>
      </c>
      <c r="HB45" s="1">
        <v>0</v>
      </c>
      <c r="HC45" s="1">
        <v>0</v>
      </c>
      <c r="HD45" s="1">
        <v>0</v>
      </c>
      <c r="HE45" s="1">
        <v>0</v>
      </c>
      <c r="HF45" s="1">
        <v>0</v>
      </c>
      <c r="HG45" s="1">
        <v>0</v>
      </c>
      <c r="HH45" s="1">
        <v>0</v>
      </c>
      <c r="HI45" s="1">
        <v>0</v>
      </c>
      <c r="HJ45" s="1">
        <v>0</v>
      </c>
      <c r="HK45" s="1">
        <v>0</v>
      </c>
      <c r="HL45" s="1">
        <v>0</v>
      </c>
      <c r="HM45" s="1">
        <v>0</v>
      </c>
      <c r="HN45" s="1">
        <v>0</v>
      </c>
      <c r="HO45" s="1">
        <v>0</v>
      </c>
      <c r="HP45" s="1">
        <v>0</v>
      </c>
      <c r="HQ45" s="1">
        <v>0</v>
      </c>
      <c r="HR45" s="1">
        <v>0</v>
      </c>
      <c r="HS45" s="1">
        <v>0</v>
      </c>
      <c r="HT45" s="1">
        <v>0</v>
      </c>
      <c r="HU45" s="1">
        <v>0</v>
      </c>
      <c r="HV45" s="1">
        <v>0</v>
      </c>
      <c r="HW45" s="1">
        <v>0</v>
      </c>
      <c r="HX45" s="1">
        <v>0</v>
      </c>
      <c r="HY45" s="1">
        <v>0</v>
      </c>
      <c r="HZ45" s="1">
        <v>0</v>
      </c>
      <c r="IA45" s="1">
        <v>0</v>
      </c>
      <c r="IB45" s="1">
        <v>0</v>
      </c>
      <c r="IC45" s="1">
        <v>0</v>
      </c>
      <c r="ID45" s="1">
        <v>0</v>
      </c>
      <c r="IE45" s="1">
        <v>0</v>
      </c>
      <c r="IF45" s="1">
        <v>0</v>
      </c>
      <c r="IG45" s="96">
        <f>AQ45/AQ$91</f>
        <v>0.12220541899807491</v>
      </c>
      <c r="IH45" s="96">
        <f t="shared" ref="IH45:IH82" si="268">AR45/AR$91</f>
        <v>7.5146087572626304E-5</v>
      </c>
      <c r="II45" s="96">
        <f t="shared" ref="II45:II82" si="269">AS45/AS$91</f>
        <v>0.19423883324221042</v>
      </c>
      <c r="IJ45" s="96">
        <f t="shared" ref="IJ45:IJ82" si="270">AT45/AT$91</f>
        <v>8.3214771813797141E-3</v>
      </c>
      <c r="IK45" s="96">
        <f t="shared" ref="IK45:IK82" si="271">AU45/AU$91</f>
        <v>3.0906970994291072E-2</v>
      </c>
      <c r="IL45" s="96">
        <f t="shared" ref="IL45:IL82" si="272">AV45/AV$91</f>
        <v>1.4714270278137823E-3</v>
      </c>
      <c r="IM45" s="96">
        <f t="shared" ref="IM45:IM82" si="273">AW45/AW$91</f>
        <v>0</v>
      </c>
      <c r="IN45" s="96">
        <f t="shared" ref="IN45:IN82" si="274">AX45/AX$91</f>
        <v>1.1096737309765067E-2</v>
      </c>
      <c r="IO45" s="96">
        <f t="shared" ref="IO45:IO82" si="275">AY45/AY$91</f>
        <v>1.4688945714341487E-4</v>
      </c>
      <c r="IP45" s="96">
        <f t="shared" ref="IP45:IP82" si="276">AZ45/AZ$91</f>
        <v>7.3592492976976404E-8</v>
      </c>
      <c r="IQ45" s="96">
        <f t="shared" ref="IQ45:IQ82" si="277">BA45/BA$91</f>
        <v>1.3169945085909843E-5</v>
      </c>
      <c r="IR45" s="96">
        <f t="shared" ref="IR45:IR82" si="278">BB45/BB$91</f>
        <v>0</v>
      </c>
      <c r="IS45" s="96">
        <f t="shared" ref="IS45:IS82" si="279">BC45/BC$91</f>
        <v>0</v>
      </c>
      <c r="IT45" s="96">
        <f t="shared" ref="IT45:IT82" si="280">BD45/BD$91</f>
        <v>0</v>
      </c>
      <c r="IU45" s="96">
        <f t="shared" ref="IU45:IU82" si="281">BE45/BE$91</f>
        <v>0</v>
      </c>
      <c r="IV45" s="96">
        <f t="shared" ref="IV45:IV82" si="282">BF45/BF$91</f>
        <v>0</v>
      </c>
      <c r="IW45" s="96">
        <f t="shared" ref="IW45:IW82" si="283">BG45/BG$91</f>
        <v>0</v>
      </c>
      <c r="IX45" s="96">
        <f t="shared" ref="IX45:IX82" si="284">BH45/BH$91</f>
        <v>0</v>
      </c>
      <c r="IY45" s="96">
        <f t="shared" ref="IY45:IY82" si="285">BI45/BI$91</f>
        <v>2.6198292593647247E-7</v>
      </c>
      <c r="IZ45" s="96">
        <f t="shared" ref="IZ45:IZ82" si="286">BJ45/BJ$91</f>
        <v>7.3246895114668347E-3</v>
      </c>
      <c r="JA45" s="96">
        <f t="shared" ref="JA45:JA82" si="287">BK45/BK$91</f>
        <v>1.0405115178016208E-3</v>
      </c>
      <c r="JB45" s="96">
        <f t="shared" ref="JB45:JB82" si="288">BL45/BL$91</f>
        <v>0</v>
      </c>
      <c r="JC45" s="96">
        <f t="shared" ref="JC45:JC82" si="289">BM45/BM$91</f>
        <v>0</v>
      </c>
      <c r="JD45" s="96">
        <f t="shared" ref="JD45:JD82" si="290">BN45/BN$91</f>
        <v>0</v>
      </c>
      <c r="JE45" s="96">
        <f t="shared" ref="JE45:JE82" si="291">BO45/BO$91</f>
        <v>1.3756039767781562E-4</v>
      </c>
      <c r="JF45" s="96">
        <f t="shared" ref="JF45:JF82" si="292">BP45/BP$91</f>
        <v>0</v>
      </c>
      <c r="JG45" s="96">
        <f t="shared" ref="JG45:JG82" si="293">BQ45/BQ$91</f>
        <v>2.39645988878242E-6</v>
      </c>
      <c r="JH45" s="96">
        <f t="shared" ref="JH45:JH82" si="294">BR45/BR$91</f>
        <v>3.6115306946079741E-5</v>
      </c>
      <c r="JI45" s="96">
        <f t="shared" ref="JI45:JI82" si="295">BS45/BS$91</f>
        <v>0</v>
      </c>
      <c r="JJ45" s="96">
        <f t="shared" ref="JJ45:JJ82" si="296">BT45/BT$91</f>
        <v>3.7346013842216874E-5</v>
      </c>
      <c r="JK45" s="96">
        <f t="shared" ref="JK45:JK82" si="297">BU45/BU$91</f>
        <v>2.2128409899507553E-3</v>
      </c>
      <c r="JL45" s="96">
        <f t="shared" ref="JL45:JL82" si="298">BV45/BV$91</f>
        <v>2.8561733932445251E-3</v>
      </c>
      <c r="JM45" s="96">
        <f t="shared" ref="JM45:JM82" si="299">BW45/BW$91</f>
        <v>1.9527706935003682E-3</v>
      </c>
      <c r="JN45" s="96">
        <f t="shared" ref="JN45:JN82" si="300">BX45/BX$91</f>
        <v>6.2517910261262141E-6</v>
      </c>
      <c r="JO45" s="96">
        <f t="shared" ref="JO45:JO82" si="301">BY45/BY$91</f>
        <v>2.1413859707894469E-2</v>
      </c>
      <c r="JP45" s="96">
        <f t="shared" ref="JP45:JP82" si="302">BZ45/BZ$91</f>
        <v>0</v>
      </c>
      <c r="JQ45" s="96">
        <f t="shared" ref="JQ45:JQ82" si="303">CA45/CA$91</f>
        <v>0</v>
      </c>
      <c r="JR45" s="96">
        <f t="shared" ref="JR45:JR82" si="304">CB45/CB$91</f>
        <v>2.8907671071523166E-6</v>
      </c>
      <c r="JT45" s="25">
        <v>0</v>
      </c>
      <c r="JU45" s="25">
        <v>0</v>
      </c>
      <c r="JV45" s="25">
        <v>0</v>
      </c>
      <c r="JW45" s="25">
        <v>0</v>
      </c>
      <c r="JX45" s="25">
        <v>0</v>
      </c>
      <c r="JY45" s="25">
        <v>0</v>
      </c>
      <c r="JZ45" s="25">
        <v>0</v>
      </c>
      <c r="KA45" s="25">
        <v>0</v>
      </c>
      <c r="KB45" s="25">
        <v>0</v>
      </c>
      <c r="KC45" s="25">
        <v>0</v>
      </c>
      <c r="KD45" s="25">
        <v>0</v>
      </c>
      <c r="KE45" s="25">
        <v>0</v>
      </c>
      <c r="KF45" s="25">
        <v>0</v>
      </c>
      <c r="KG45" s="25">
        <v>0</v>
      </c>
      <c r="KH45" s="25">
        <v>0</v>
      </c>
      <c r="KI45" s="25">
        <v>0</v>
      </c>
      <c r="KJ45" s="25">
        <v>0</v>
      </c>
      <c r="KK45" s="25">
        <v>0</v>
      </c>
      <c r="KL45" s="25">
        <v>0</v>
      </c>
      <c r="KM45" s="25">
        <v>0</v>
      </c>
      <c r="KN45" s="25">
        <v>0</v>
      </c>
      <c r="KO45" s="25">
        <v>0</v>
      </c>
      <c r="KP45" s="25">
        <v>0</v>
      </c>
      <c r="KQ45" s="25">
        <v>0</v>
      </c>
      <c r="KR45" s="25">
        <v>0</v>
      </c>
      <c r="KS45" s="25">
        <v>0</v>
      </c>
      <c r="KT45" s="25">
        <v>0</v>
      </c>
      <c r="KU45" s="25">
        <v>0</v>
      </c>
      <c r="KV45" s="25">
        <v>0</v>
      </c>
      <c r="KW45" s="25">
        <v>0</v>
      </c>
      <c r="KX45" s="25">
        <v>0</v>
      </c>
      <c r="KY45" s="25">
        <v>0</v>
      </c>
      <c r="KZ45" s="25">
        <v>0</v>
      </c>
      <c r="LA45" s="25">
        <v>0</v>
      </c>
      <c r="LB45" s="25">
        <v>0</v>
      </c>
      <c r="LC45" s="25">
        <v>0</v>
      </c>
      <c r="LD45" s="25">
        <v>0</v>
      </c>
      <c r="LE45" s="25">
        <v>0</v>
      </c>
      <c r="LF45" s="25">
        <v>1</v>
      </c>
      <c r="LG45" s="25">
        <v>0</v>
      </c>
      <c r="LH45" s="25">
        <v>0</v>
      </c>
      <c r="LI45" s="25">
        <v>0</v>
      </c>
      <c r="LJ45" s="25">
        <v>0</v>
      </c>
      <c r="LK45" s="25">
        <v>0</v>
      </c>
      <c r="LL45" s="25">
        <v>0</v>
      </c>
      <c r="LM45" s="25">
        <v>0</v>
      </c>
      <c r="LN45" s="25">
        <v>0</v>
      </c>
      <c r="LO45" s="25">
        <v>0</v>
      </c>
      <c r="LP45" s="25">
        <v>0</v>
      </c>
      <c r="LQ45" s="25">
        <v>0</v>
      </c>
      <c r="LR45" s="25">
        <v>0</v>
      </c>
      <c r="LS45" s="25">
        <v>0</v>
      </c>
      <c r="LT45" s="25">
        <v>0</v>
      </c>
      <c r="LU45" s="25">
        <v>0</v>
      </c>
      <c r="LV45" s="25">
        <v>0</v>
      </c>
      <c r="LW45" s="25">
        <v>0</v>
      </c>
      <c r="LX45" s="25">
        <v>0</v>
      </c>
      <c r="LY45" s="25">
        <v>0</v>
      </c>
      <c r="LZ45" s="25">
        <v>0</v>
      </c>
      <c r="MA45" s="25">
        <v>0</v>
      </c>
      <c r="MB45" s="25">
        <v>0</v>
      </c>
      <c r="MC45" s="25">
        <v>0</v>
      </c>
      <c r="MD45" s="25">
        <v>0</v>
      </c>
      <c r="ME45" s="25">
        <v>0</v>
      </c>
      <c r="MF45" s="25">
        <v>0</v>
      </c>
      <c r="MG45" s="25">
        <v>0</v>
      </c>
      <c r="MH45" s="25">
        <v>0</v>
      </c>
      <c r="MI45" s="25">
        <v>0</v>
      </c>
      <c r="MJ45" s="25">
        <v>0</v>
      </c>
      <c r="MK45" s="25">
        <v>0</v>
      </c>
      <c r="ML45" s="25">
        <v>0</v>
      </c>
      <c r="MM45" s="25">
        <v>0</v>
      </c>
      <c r="MN45" s="25">
        <v>0</v>
      </c>
      <c r="MO45" s="25">
        <v>0</v>
      </c>
      <c r="MP45" s="25">
        <v>0</v>
      </c>
      <c r="MQ45" s="25">
        <v>0</v>
      </c>
      <c r="MS45" s="1">
        <f>IFERROR(-$DM45/$DE45*JT45,0)</f>
        <v>0</v>
      </c>
      <c r="MT45" s="1">
        <f t="shared" ref="MT45:PE45" si="305">IFERROR(-$DM45/$DE45*JU45,0)</f>
        <v>0</v>
      </c>
      <c r="MU45" s="1">
        <f t="shared" si="305"/>
        <v>0</v>
      </c>
      <c r="MV45" s="1">
        <f t="shared" si="305"/>
        <v>0</v>
      </c>
      <c r="MW45" s="1">
        <f t="shared" si="305"/>
        <v>0</v>
      </c>
      <c r="MX45" s="1">
        <f t="shared" si="305"/>
        <v>0</v>
      </c>
      <c r="MY45" s="1">
        <f t="shared" si="305"/>
        <v>0</v>
      </c>
      <c r="MZ45" s="1">
        <f t="shared" si="305"/>
        <v>0</v>
      </c>
      <c r="NA45" s="1">
        <f t="shared" si="305"/>
        <v>0</v>
      </c>
      <c r="NB45" s="1">
        <f t="shared" si="305"/>
        <v>0</v>
      </c>
      <c r="NC45" s="1">
        <f t="shared" si="305"/>
        <v>0</v>
      </c>
      <c r="ND45" s="1">
        <f t="shared" si="305"/>
        <v>0</v>
      </c>
      <c r="NE45" s="1">
        <f t="shared" si="305"/>
        <v>0</v>
      </c>
      <c r="NF45" s="1">
        <f t="shared" si="305"/>
        <v>0</v>
      </c>
      <c r="NG45" s="1">
        <f t="shared" si="305"/>
        <v>0</v>
      </c>
      <c r="NH45" s="1">
        <f t="shared" si="305"/>
        <v>0</v>
      </c>
      <c r="NI45" s="1">
        <f t="shared" si="305"/>
        <v>0</v>
      </c>
      <c r="NJ45" s="1">
        <f t="shared" si="305"/>
        <v>0</v>
      </c>
      <c r="NK45" s="1">
        <f t="shared" si="305"/>
        <v>0</v>
      </c>
      <c r="NL45" s="1">
        <f t="shared" si="305"/>
        <v>0</v>
      </c>
      <c r="NM45" s="1">
        <f t="shared" si="305"/>
        <v>0</v>
      </c>
      <c r="NN45" s="1">
        <f t="shared" si="305"/>
        <v>0</v>
      </c>
      <c r="NO45" s="1">
        <f t="shared" si="305"/>
        <v>0</v>
      </c>
      <c r="NP45" s="1">
        <f t="shared" si="305"/>
        <v>0</v>
      </c>
      <c r="NQ45" s="1">
        <f t="shared" si="305"/>
        <v>0</v>
      </c>
      <c r="NR45" s="1">
        <f t="shared" si="305"/>
        <v>0</v>
      </c>
      <c r="NS45" s="1">
        <f t="shared" si="305"/>
        <v>0</v>
      </c>
      <c r="NT45" s="1">
        <f t="shared" si="305"/>
        <v>0</v>
      </c>
      <c r="NU45" s="1">
        <f t="shared" si="305"/>
        <v>0</v>
      </c>
      <c r="NV45" s="1">
        <f t="shared" si="305"/>
        <v>0</v>
      </c>
      <c r="NW45" s="1">
        <f t="shared" si="305"/>
        <v>0</v>
      </c>
      <c r="NX45" s="1">
        <f t="shared" si="305"/>
        <v>0</v>
      </c>
      <c r="NY45" s="1">
        <f t="shared" si="305"/>
        <v>0</v>
      </c>
      <c r="NZ45" s="1">
        <f t="shared" si="305"/>
        <v>0</v>
      </c>
      <c r="OA45" s="1">
        <f t="shared" si="305"/>
        <v>0</v>
      </c>
      <c r="OB45" s="1">
        <f t="shared" si="305"/>
        <v>0</v>
      </c>
      <c r="OC45" s="1">
        <f t="shared" si="305"/>
        <v>0</v>
      </c>
      <c r="OD45" s="1">
        <f t="shared" si="305"/>
        <v>0</v>
      </c>
      <c r="OE45" s="1">
        <f>IFERROR(-$DM45/$DE45*LF45,0)</f>
        <v>0.18515082332205862</v>
      </c>
      <c r="OF45" s="1">
        <f t="shared" si="305"/>
        <v>0</v>
      </c>
      <c r="OG45" s="1">
        <f t="shared" si="305"/>
        <v>0</v>
      </c>
      <c r="OH45" s="1">
        <f t="shared" si="305"/>
        <v>0</v>
      </c>
      <c r="OI45" s="1">
        <f t="shared" si="305"/>
        <v>0</v>
      </c>
      <c r="OJ45" s="1">
        <f t="shared" si="305"/>
        <v>0</v>
      </c>
      <c r="OK45" s="1">
        <f t="shared" si="305"/>
        <v>0</v>
      </c>
      <c r="OL45" s="1">
        <f t="shared" si="305"/>
        <v>0</v>
      </c>
      <c r="OM45" s="1">
        <f t="shared" si="305"/>
        <v>0</v>
      </c>
      <c r="ON45" s="1">
        <f t="shared" si="305"/>
        <v>0</v>
      </c>
      <c r="OO45" s="1">
        <f t="shared" si="305"/>
        <v>0</v>
      </c>
      <c r="OP45" s="1">
        <f t="shared" si="305"/>
        <v>0</v>
      </c>
      <c r="OQ45" s="1">
        <f t="shared" si="305"/>
        <v>0</v>
      </c>
      <c r="OR45" s="1">
        <f t="shared" si="305"/>
        <v>0</v>
      </c>
      <c r="OS45" s="1">
        <f t="shared" si="305"/>
        <v>0</v>
      </c>
      <c r="OT45" s="1">
        <f t="shared" si="305"/>
        <v>0</v>
      </c>
      <c r="OU45" s="1">
        <f t="shared" si="305"/>
        <v>0</v>
      </c>
      <c r="OV45" s="1">
        <f t="shared" si="305"/>
        <v>0</v>
      </c>
      <c r="OW45" s="1">
        <f t="shared" si="305"/>
        <v>0</v>
      </c>
      <c r="OX45" s="1">
        <f t="shared" si="305"/>
        <v>0</v>
      </c>
      <c r="OY45" s="1">
        <f t="shared" si="305"/>
        <v>0</v>
      </c>
      <c r="OZ45" s="1">
        <f t="shared" si="305"/>
        <v>0</v>
      </c>
      <c r="PA45" s="1">
        <f t="shared" si="305"/>
        <v>0</v>
      </c>
      <c r="PB45" s="1">
        <f t="shared" si="305"/>
        <v>0</v>
      </c>
      <c r="PC45" s="1">
        <f t="shared" si="305"/>
        <v>0</v>
      </c>
      <c r="PD45" s="1">
        <f t="shared" si="305"/>
        <v>0</v>
      </c>
      <c r="PE45" s="1">
        <f t="shared" si="305"/>
        <v>0</v>
      </c>
      <c r="PF45" s="1">
        <f t="shared" ref="PF45:PP45" si="306">IFERROR(-$DM45/$DE45*MG45,0)</f>
        <v>0</v>
      </c>
      <c r="PG45" s="1">
        <f t="shared" si="306"/>
        <v>0</v>
      </c>
      <c r="PH45" s="1">
        <f t="shared" si="306"/>
        <v>0</v>
      </c>
      <c r="PI45" s="1">
        <f t="shared" si="306"/>
        <v>0</v>
      </c>
      <c r="PJ45" s="1">
        <f t="shared" si="306"/>
        <v>0</v>
      </c>
      <c r="PK45" s="1">
        <f t="shared" si="306"/>
        <v>0</v>
      </c>
      <c r="PL45" s="1">
        <f t="shared" si="306"/>
        <v>0</v>
      </c>
      <c r="PM45" s="1">
        <f t="shared" si="306"/>
        <v>0</v>
      </c>
      <c r="PN45" s="1">
        <f t="shared" si="306"/>
        <v>0</v>
      </c>
      <c r="PO45" s="1">
        <f t="shared" si="306"/>
        <v>0</v>
      </c>
      <c r="PP45" s="1">
        <f t="shared" si="306"/>
        <v>0</v>
      </c>
      <c r="PR45" s="96">
        <v>2.6916045637155828E-2</v>
      </c>
      <c r="PS45" s="96">
        <v>6.2670939698211735E-4</v>
      </c>
      <c r="PT45" s="96">
        <v>0.25860884696585029</v>
      </c>
      <c r="PU45" s="96">
        <v>5.10002317768498E-3</v>
      </c>
      <c r="PV45" s="96">
        <v>1.0377526290096315E-2</v>
      </c>
      <c r="PW45" s="96">
        <v>6.8174079643759542E-3</v>
      </c>
      <c r="PX45" s="96">
        <v>3.0319006350997148E-4</v>
      </c>
      <c r="PY45" s="96">
        <v>1.5081530999896014E-2</v>
      </c>
      <c r="PZ45" s="96">
        <v>1.2406363336499174E-3</v>
      </c>
      <c r="QA45" s="96">
        <v>3.5369628826498287E-4</v>
      </c>
      <c r="QB45" s="96">
        <v>5.2081097506731283E-4</v>
      </c>
      <c r="QC45" s="96">
        <v>4.9549342362042721E-4</v>
      </c>
      <c r="QD45" s="96">
        <v>5.8570095256460053E-4</v>
      </c>
      <c r="QE45" s="96">
        <v>6.1580298646108787E-4</v>
      </c>
      <c r="QF45" s="96">
        <v>1.0226936299383086E-3</v>
      </c>
      <c r="QG45" s="96">
        <v>8.4918718777531499E-4</v>
      </c>
      <c r="QH45" s="96">
        <v>8.4759380357144918E-4</v>
      </c>
      <c r="QI45" s="96">
        <v>1.0569617415724689E-3</v>
      </c>
      <c r="QJ45" s="96">
        <v>1.0329356646568816E-3</v>
      </c>
      <c r="QK45" s="96">
        <v>9.0935142118744716E-3</v>
      </c>
      <c r="QL45" s="96">
        <v>2.7312498996580983E-3</v>
      </c>
      <c r="QM45" s="96">
        <v>2.4634977158488223E-4</v>
      </c>
      <c r="QN45" s="96">
        <v>1.1931546141707224E-3</v>
      </c>
      <c r="QO45" s="96">
        <v>5.0991532698361011E-4</v>
      </c>
      <c r="QP45" s="96">
        <v>6.2221649513720032E-4</v>
      </c>
      <c r="QQ45" s="96">
        <v>6.0362300067245088E-4</v>
      </c>
      <c r="QR45" s="96">
        <v>1.5775691296824628E-4</v>
      </c>
      <c r="QS45" s="96">
        <v>7.2442911327199786E-4</v>
      </c>
      <c r="QT45" s="96">
        <v>2.3061353302576051E-3</v>
      </c>
      <c r="QU45" s="96">
        <v>7.0956270886815857E-4</v>
      </c>
      <c r="QV45" s="96">
        <v>2.8925595960487406E-3</v>
      </c>
      <c r="QW45" s="96">
        <v>5.9949664481192292E-3</v>
      </c>
      <c r="QX45" s="96">
        <v>4.5013382413489076E-3</v>
      </c>
      <c r="QY45" s="96">
        <v>9.3652808404373644E-4</v>
      </c>
      <c r="QZ45" s="96">
        <v>5.4277869894206271E-2</v>
      </c>
      <c r="RA45" s="96">
        <v>1.6568533738532273E-2</v>
      </c>
      <c r="RB45" s="96">
        <v>1.046005922815688E-3</v>
      </c>
      <c r="RC45" s="96">
        <v>5.5594293954967376E-4</v>
      </c>
      <c r="RD45" s="96">
        <v>1.1342868431987849</v>
      </c>
      <c r="RE45" s="96">
        <v>6.1371211325618479E-4</v>
      </c>
      <c r="RF45" s="96">
        <v>0.21227715920352411</v>
      </c>
      <c r="RG45" s="96">
        <v>9.9306610832839252E-3</v>
      </c>
      <c r="RH45" s="96">
        <v>3.8328721403636551E-2</v>
      </c>
      <c r="RI45" s="96">
        <v>4.5626420364957287E-3</v>
      </c>
      <c r="RJ45" s="96">
        <v>7.2948354054438186E-5</v>
      </c>
      <c r="RK45" s="96">
        <v>1.3813049712616612E-2</v>
      </c>
      <c r="RL45" s="96">
        <v>1.422337512266985E-3</v>
      </c>
      <c r="RM45" s="96">
        <v>3.8790309130803838E-4</v>
      </c>
      <c r="RN45" s="96">
        <v>7.6730801846667835E-4</v>
      </c>
      <c r="RO45" s="96">
        <v>5.1307439441090408E-4</v>
      </c>
      <c r="RP45" s="96">
        <v>5.5856467100823043E-4</v>
      </c>
      <c r="RQ45" s="96">
        <v>6.4431144686210933E-4</v>
      </c>
      <c r="RR45" s="96">
        <v>1.1062569572692265E-3</v>
      </c>
      <c r="RS45" s="96">
        <v>9.3672756254721784E-4</v>
      </c>
      <c r="RT45" s="96">
        <v>1.1799291182305461E-3</v>
      </c>
      <c r="RU45" s="96">
        <v>1.1703464720799388E-3</v>
      </c>
      <c r="RV45" s="96">
        <v>1.1679264157526232E-3</v>
      </c>
      <c r="RW45" s="96">
        <v>1.1581110951991129E-2</v>
      </c>
      <c r="RX45" s="96">
        <v>2.9628432366675035E-3</v>
      </c>
      <c r="RY45" s="96">
        <v>3.755418478270145E-4</v>
      </c>
      <c r="RZ45" s="96">
        <v>1.0605972998228876E-3</v>
      </c>
      <c r="SA45" s="96">
        <v>6.1843930648545001E-4</v>
      </c>
      <c r="SB45" s="96">
        <v>8.469501004099029E-4</v>
      </c>
      <c r="SC45" s="96">
        <v>6.5898337594328706E-4</v>
      </c>
      <c r="SD45" s="96">
        <v>1.6231683095809934E-4</v>
      </c>
      <c r="SE45" s="96">
        <v>5.9017757752096681E-4</v>
      </c>
      <c r="SF45" s="96">
        <v>1.2518053993146804E-3</v>
      </c>
      <c r="SG45" s="96">
        <v>4.9675596941697506E-4</v>
      </c>
      <c r="SH45" s="96">
        <v>3.8844423301928718E-3</v>
      </c>
      <c r="SI45" s="96">
        <v>5.6074720596457064E-3</v>
      </c>
      <c r="SJ45" s="96">
        <v>3.596943516889506E-3</v>
      </c>
      <c r="SK45" s="96">
        <v>6.6848523480066353E-4</v>
      </c>
      <c r="SL45" s="96">
        <v>4.2975406935273727E-2</v>
      </c>
      <c r="SM45" s="96">
        <v>1.5317340471564321E-2</v>
      </c>
      <c r="SN45" s="96">
        <v>1.1460998983927073E-3</v>
      </c>
      <c r="SO45" s="96">
        <v>3.6994096969107079E-4</v>
      </c>
      <c r="SR45" s="96">
        <v>1.1195500741238684E-2</v>
      </c>
      <c r="SS45" s="96">
        <v>6.1128469525204495E-6</v>
      </c>
      <c r="ST45" s="96">
        <v>0.11668828497198143</v>
      </c>
      <c r="SU45" s="96">
        <v>3.6833188991094735E-4</v>
      </c>
      <c r="SV45" s="96">
        <v>2.5202499965321615E-3</v>
      </c>
      <c r="SW45" s="96">
        <v>1.3020832191137602E-3</v>
      </c>
      <c r="SX45" s="96">
        <v>3.3300242820626978E-5</v>
      </c>
      <c r="SY45" s="96">
        <v>4.4788766280521612E-3</v>
      </c>
      <c r="SZ45" s="96">
        <v>8.1457183616977626E-4</v>
      </c>
      <c r="TA45" s="96">
        <v>2.6056188234678903E-4</v>
      </c>
      <c r="TB45" s="96">
        <v>4.7419420003492618E-5</v>
      </c>
      <c r="TC45" s="96">
        <v>1.8110737159017542E-4</v>
      </c>
      <c r="TD45" s="96">
        <v>2.670726088658639E-4</v>
      </c>
      <c r="TE45" s="96">
        <v>2.0186798783938304E-4</v>
      </c>
      <c r="TF45" s="96">
        <v>3.2498296981536091E-4</v>
      </c>
      <c r="TG45" s="96">
        <v>9.5671340223744372E-5</v>
      </c>
      <c r="TH45" s="96">
        <v>2.3561329643587828E-4</v>
      </c>
      <c r="TI45" s="96">
        <v>2.6034530309176419E-4</v>
      </c>
      <c r="TJ45" s="96">
        <v>5.5928981344035482E-4</v>
      </c>
      <c r="TK45" s="96">
        <v>5.3140372744816759E-3</v>
      </c>
      <c r="TL45" s="96">
        <v>2.7312498996580983E-3</v>
      </c>
      <c r="TM45" s="96">
        <v>2.4634181090541423E-4</v>
      </c>
      <c r="TN45" s="96">
        <v>1.1925643074971062E-3</v>
      </c>
      <c r="TO45" s="96">
        <v>5.0984406777246751E-4</v>
      </c>
      <c r="TP45" s="96">
        <v>6.1312477430705916E-4</v>
      </c>
      <c r="TQ45" s="96">
        <v>5.760731085996903E-4</v>
      </c>
      <c r="TR45" s="96">
        <v>1.5775265844687652E-4</v>
      </c>
      <c r="TS45" s="96">
        <v>6.5942479573491766E-4</v>
      </c>
      <c r="TT45" s="96">
        <v>2.208693261379624E-3</v>
      </c>
      <c r="TU45" s="96">
        <v>7.0956270886815857E-4</v>
      </c>
      <c r="TV45" s="96">
        <v>2.8224209325910625E-3</v>
      </c>
      <c r="TW45" s="96">
        <v>5.9943486886716909E-3</v>
      </c>
      <c r="TX45" s="96">
        <v>4.2911722077322257E-3</v>
      </c>
      <c r="TY45" s="96">
        <v>8.9963678251095912E-4</v>
      </c>
      <c r="TZ45" s="96">
        <v>5.2946408910410941E-2</v>
      </c>
      <c r="UA45" s="96">
        <v>1.6568533738532273E-2</v>
      </c>
      <c r="UB45" s="96">
        <v>1.0362486217459824E-3</v>
      </c>
      <c r="UC45" s="96">
        <v>5.5594293954967376E-4</v>
      </c>
      <c r="UD45" s="96">
        <v>0.92427270029715103</v>
      </c>
      <c r="UE45" s="96">
        <v>2.2260320996359735E-5</v>
      </c>
      <c r="UF45" s="96">
        <v>0.1739274358003754</v>
      </c>
      <c r="UG45" s="96">
        <v>3.6486114895525387E-3</v>
      </c>
      <c r="UH45" s="96">
        <v>3.1071100320656561E-2</v>
      </c>
      <c r="UI45" s="96">
        <v>3.3527654516672489E-3</v>
      </c>
      <c r="UJ45" s="96">
        <v>5.9592318101940975E-5</v>
      </c>
      <c r="UK45" s="96">
        <v>1.1852548981637356E-2</v>
      </c>
      <c r="UL45" s="96">
        <v>1.2446703854305291E-3</v>
      </c>
      <c r="UM45" s="96">
        <v>3.7149122909014654E-4</v>
      </c>
      <c r="UN45" s="96">
        <v>4.8784943791672458E-4</v>
      </c>
      <c r="UO45" s="96">
        <v>4.5984369125818842E-4</v>
      </c>
      <c r="UP45" s="96">
        <v>4.556914819880437E-4</v>
      </c>
      <c r="UQ45" s="96">
        <v>5.3511330679870757E-4</v>
      </c>
      <c r="UR45" s="96">
        <v>7.4582592667726876E-4</v>
      </c>
      <c r="US45" s="96">
        <v>5.7244727183134781E-4</v>
      </c>
      <c r="UT45" s="96">
        <v>7.8825451696080268E-4</v>
      </c>
      <c r="UU45" s="96">
        <v>4.0955450661652072E-4</v>
      </c>
      <c r="UV45" s="96">
        <v>1.0400366723614654E-3</v>
      </c>
      <c r="UW45" s="96">
        <v>8.0334674300215313E-3</v>
      </c>
      <c r="UX45" s="96">
        <v>2.9628432366675035E-3</v>
      </c>
      <c r="UY45" s="96">
        <v>3.7551244806140172E-4</v>
      </c>
      <c r="UZ45" s="96">
        <v>1.0602603551499164E-3</v>
      </c>
      <c r="VA45" s="96">
        <v>6.1840288934698862E-4</v>
      </c>
      <c r="VB45" s="96">
        <v>8.4601087601775195E-4</v>
      </c>
      <c r="VC45" s="96">
        <v>6.2956567882909071E-4</v>
      </c>
      <c r="VD45" s="96">
        <v>1.6231333075184239E-4</v>
      </c>
      <c r="VE45" s="96">
        <v>5.4695132266431134E-4</v>
      </c>
      <c r="VF45" s="96">
        <v>1.1678231803003653E-3</v>
      </c>
      <c r="VG45" s="96">
        <v>4.9675596941697506E-4</v>
      </c>
      <c r="VH45" s="96">
        <v>3.6882675795290414E-3</v>
      </c>
      <c r="VI45" s="96">
        <v>5.6072097698632783E-3</v>
      </c>
      <c r="VJ45" s="96">
        <v>3.5009849316917948E-3</v>
      </c>
      <c r="VK45" s="96">
        <v>6.267512954836994E-4</v>
      </c>
      <c r="VL45" s="96">
        <v>4.1975445166347346E-2</v>
      </c>
      <c r="VM45" s="96">
        <v>1.5317340471564321E-2</v>
      </c>
      <c r="VN45" s="96">
        <v>1.1335532425794175E-3</v>
      </c>
      <c r="VO45" s="96">
        <v>3.6994096969107079E-4</v>
      </c>
    </row>
    <row r="46" spans="1:587">
      <c r="A46" s="17"/>
      <c r="B46" s="17"/>
      <c r="C46" s="17" t="s">
        <v>343</v>
      </c>
      <c r="D46" s="17" t="s">
        <v>9</v>
      </c>
      <c r="E46" s="95">
        <v>1</v>
      </c>
      <c r="F46" s="95">
        <v>1</v>
      </c>
      <c r="G46" s="95">
        <v>0</v>
      </c>
      <c r="H46" s="95">
        <v>0</v>
      </c>
      <c r="I46" s="95">
        <v>1</v>
      </c>
      <c r="J46" s="95">
        <v>23</v>
      </c>
      <c r="K46" s="95">
        <v>1184</v>
      </c>
      <c r="L46" s="95">
        <v>0</v>
      </c>
      <c r="M46" s="95">
        <v>7192</v>
      </c>
      <c r="N46" s="95">
        <v>0</v>
      </c>
      <c r="O46" s="95">
        <v>234</v>
      </c>
      <c r="P46" s="95">
        <v>0</v>
      </c>
      <c r="Q46" s="95">
        <v>0</v>
      </c>
      <c r="R46" s="95">
        <v>0</v>
      </c>
      <c r="S46" s="95">
        <v>1</v>
      </c>
      <c r="T46" s="95">
        <v>0</v>
      </c>
      <c r="U46" s="95">
        <v>0</v>
      </c>
      <c r="V46" s="95">
        <v>0</v>
      </c>
      <c r="W46" s="95">
        <v>0</v>
      </c>
      <c r="X46" s="95">
        <v>6</v>
      </c>
      <c r="Y46" s="95">
        <v>40839</v>
      </c>
      <c r="Z46" s="95">
        <v>632</v>
      </c>
      <c r="AA46" s="95">
        <v>0</v>
      </c>
      <c r="AB46" s="95">
        <v>0</v>
      </c>
      <c r="AC46" s="95">
        <v>0</v>
      </c>
      <c r="AD46" s="95">
        <v>0</v>
      </c>
      <c r="AE46" s="95">
        <v>0</v>
      </c>
      <c r="AF46" s="95">
        <v>0</v>
      </c>
      <c r="AG46" s="95">
        <v>0</v>
      </c>
      <c r="AH46" s="95">
        <v>100</v>
      </c>
      <c r="AI46" s="95">
        <v>0</v>
      </c>
      <c r="AJ46" s="95">
        <v>0</v>
      </c>
      <c r="AK46" s="95">
        <v>0</v>
      </c>
      <c r="AL46" s="95">
        <v>1</v>
      </c>
      <c r="AM46" s="95">
        <v>0</v>
      </c>
      <c r="AN46" s="95">
        <v>0</v>
      </c>
      <c r="AO46" s="95">
        <v>6</v>
      </c>
      <c r="AP46" s="95">
        <v>0</v>
      </c>
      <c r="AQ46" s="95">
        <v>408</v>
      </c>
      <c r="AR46" s="95">
        <v>1476</v>
      </c>
      <c r="AS46" s="95">
        <v>10744</v>
      </c>
      <c r="AT46" s="95">
        <v>1313</v>
      </c>
      <c r="AU46" s="95">
        <v>53117</v>
      </c>
      <c r="AV46" s="95">
        <v>141404</v>
      </c>
      <c r="AW46" s="95">
        <v>9833535</v>
      </c>
      <c r="AX46" s="95">
        <v>1612</v>
      </c>
      <c r="AY46" s="95">
        <v>394414</v>
      </c>
      <c r="AZ46" s="95">
        <v>1367930</v>
      </c>
      <c r="BA46" s="95">
        <v>1253903</v>
      </c>
      <c r="BB46" s="95">
        <v>2933</v>
      </c>
      <c r="BC46" s="95">
        <v>598</v>
      </c>
      <c r="BD46" s="95">
        <v>925</v>
      </c>
      <c r="BE46" s="95">
        <v>343</v>
      </c>
      <c r="BF46" s="95">
        <v>2190</v>
      </c>
      <c r="BG46" s="95">
        <v>693</v>
      </c>
      <c r="BH46" s="95">
        <v>147</v>
      </c>
      <c r="BI46" s="95">
        <v>5820</v>
      </c>
      <c r="BJ46" s="95">
        <v>4203</v>
      </c>
      <c r="BK46" s="95">
        <v>332472</v>
      </c>
      <c r="BL46" s="95">
        <v>7130766</v>
      </c>
      <c r="BM46" s="95">
        <v>0</v>
      </c>
      <c r="BN46" s="95">
        <v>10</v>
      </c>
      <c r="BO46" s="95">
        <v>216</v>
      </c>
      <c r="BP46" s="95">
        <v>25</v>
      </c>
      <c r="BQ46" s="95">
        <v>50</v>
      </c>
      <c r="BR46" s="95">
        <v>335</v>
      </c>
      <c r="BS46" s="95">
        <v>5</v>
      </c>
      <c r="BT46" s="95">
        <v>314</v>
      </c>
      <c r="BU46" s="95">
        <v>1488</v>
      </c>
      <c r="BV46" s="95">
        <v>549</v>
      </c>
      <c r="BW46" s="95">
        <v>249</v>
      </c>
      <c r="BX46" s="95">
        <v>239</v>
      </c>
      <c r="BY46" s="95">
        <v>1000</v>
      </c>
      <c r="BZ46" s="95">
        <v>0</v>
      </c>
      <c r="CA46" s="95">
        <v>903</v>
      </c>
      <c r="CB46" s="95">
        <v>0</v>
      </c>
      <c r="CC46" s="95">
        <v>20596550</v>
      </c>
      <c r="CD46" s="95">
        <v>0</v>
      </c>
      <c r="CE46" s="95">
        <v>0</v>
      </c>
      <c r="CF46" s="95">
        <v>-16</v>
      </c>
      <c r="CG46" s="95">
        <v>0</v>
      </c>
      <c r="CH46" s="95">
        <v>0</v>
      </c>
      <c r="CI46" s="95">
        <v>0</v>
      </c>
      <c r="CJ46" s="95">
        <v>-21</v>
      </c>
      <c r="CK46" s="95">
        <v>-564</v>
      </c>
      <c r="CL46" s="95">
        <v>-601</v>
      </c>
      <c r="CM46" s="95">
        <v>49620</v>
      </c>
      <c r="CN46" s="95">
        <v>36</v>
      </c>
      <c r="CO46" s="95">
        <v>36</v>
      </c>
      <c r="CP46" s="95">
        <v>-565</v>
      </c>
      <c r="CQ46" s="95">
        <v>49656</v>
      </c>
      <c r="CR46" s="95">
        <v>0</v>
      </c>
      <c r="CS46" s="95">
        <v>0</v>
      </c>
      <c r="CT46" s="95">
        <v>0</v>
      </c>
      <c r="CU46" s="95">
        <v>0</v>
      </c>
      <c r="CV46" s="95">
        <v>0</v>
      </c>
      <c r="CW46" s="95">
        <v>-5362</v>
      </c>
      <c r="CX46" s="95">
        <v>1</v>
      </c>
      <c r="CY46" s="95">
        <v>-5207</v>
      </c>
      <c r="CZ46" s="95">
        <v>0</v>
      </c>
      <c r="DA46" s="95">
        <v>0</v>
      </c>
      <c r="DB46" s="95">
        <v>-5620</v>
      </c>
      <c r="DC46" s="95">
        <v>-1436</v>
      </c>
      <c r="DD46" s="95">
        <v>-17624</v>
      </c>
      <c r="DE46" s="95">
        <v>20528705</v>
      </c>
      <c r="DF46" s="95">
        <v>44102</v>
      </c>
      <c r="DG46" s="95">
        <v>44102</v>
      </c>
      <c r="DH46" s="95">
        <v>26478</v>
      </c>
      <c r="DI46" s="95">
        <v>20572807</v>
      </c>
      <c r="DJ46" s="95">
        <v>-17647324</v>
      </c>
      <c r="DK46" s="95">
        <v>0</v>
      </c>
      <c r="DL46" s="95">
        <v>-2136772</v>
      </c>
      <c r="DM46" s="95">
        <v>-19784096</v>
      </c>
      <c r="DN46" s="95">
        <v>-18225</v>
      </c>
      <c r="DO46" s="95">
        <v>20578325</v>
      </c>
      <c r="DP46" s="95">
        <v>44138</v>
      </c>
      <c r="DQ46" s="95">
        <v>25913</v>
      </c>
      <c r="DR46" s="95">
        <v>20622463</v>
      </c>
      <c r="DS46" s="95">
        <v>-19784096</v>
      </c>
      <c r="DT46" s="95">
        <v>838367</v>
      </c>
      <c r="DV46" s="96">
        <f t="shared" si="192"/>
        <v>9.8312949781745256E-6</v>
      </c>
      <c r="DW46" s="96">
        <f t="shared" si="193"/>
        <v>1.0473397570171764E-4</v>
      </c>
      <c r="DX46" s="96">
        <f t="shared" si="194"/>
        <v>0</v>
      </c>
      <c r="DY46" s="96">
        <f t="shared" si="195"/>
        <v>0</v>
      </c>
      <c r="DZ46" s="96">
        <f t="shared" si="196"/>
        <v>3.507984171975416E-6</v>
      </c>
      <c r="EA46" s="96">
        <f t="shared" si="197"/>
        <v>4.4994375703037118E-5</v>
      </c>
      <c r="EB46" s="96">
        <f t="shared" si="198"/>
        <v>3.9908318727248211E-2</v>
      </c>
      <c r="EC46" s="96">
        <f t="shared" si="199"/>
        <v>0</v>
      </c>
      <c r="ED46" s="96">
        <f t="shared" si="200"/>
        <v>4.4085375571601956E-2</v>
      </c>
      <c r="EE46" s="96">
        <f t="shared" si="201"/>
        <v>0</v>
      </c>
      <c r="EF46" s="96">
        <f t="shared" si="202"/>
        <v>3.1353842855611535E-3</v>
      </c>
      <c r="EG46" s="96">
        <f t="shared" si="203"/>
        <v>0</v>
      </c>
      <c r="EH46" s="96">
        <f t="shared" si="204"/>
        <v>0</v>
      </c>
      <c r="EI46" s="96">
        <f t="shared" si="205"/>
        <v>0</v>
      </c>
      <c r="EJ46" s="96">
        <f t="shared" si="206"/>
        <v>1.8400652119111102E-6</v>
      </c>
      <c r="EK46" s="96">
        <f t="shared" si="207"/>
        <v>0</v>
      </c>
      <c r="EL46" s="96">
        <f t="shared" si="208"/>
        <v>0</v>
      </c>
      <c r="EM46" s="96">
        <f t="shared" si="209"/>
        <v>0</v>
      </c>
      <c r="EN46" s="96">
        <f t="shared" si="210"/>
        <v>0</v>
      </c>
      <c r="EO46" s="96">
        <f t="shared" si="211"/>
        <v>4.6202180742931068E-6</v>
      </c>
      <c r="EP46" s="96">
        <f t="shared" si="212"/>
        <v>4.8932188199433506E-3</v>
      </c>
      <c r="EQ46" s="96">
        <f t="shared" si="213"/>
        <v>4.5363778745346984E-4</v>
      </c>
      <c r="ER46" s="96">
        <f t="shared" si="214"/>
        <v>0</v>
      </c>
      <c r="ES46" s="96">
        <f t="shared" si="215"/>
        <v>0</v>
      </c>
      <c r="ET46" s="96">
        <f t="shared" si="216"/>
        <v>0</v>
      </c>
      <c r="EU46" s="96">
        <f t="shared" si="217"/>
        <v>0</v>
      </c>
      <c r="EV46" s="96">
        <f t="shared" si="218"/>
        <v>0</v>
      </c>
      <c r="EW46" s="96">
        <f t="shared" si="219"/>
        <v>0</v>
      </c>
      <c r="EX46" s="96">
        <f t="shared" si="220"/>
        <v>0</v>
      </c>
      <c r="EY46" s="96">
        <f t="shared" si="221"/>
        <v>1.4992706048507401E-5</v>
      </c>
      <c r="EZ46" s="96">
        <f t="shared" si="222"/>
        <v>0</v>
      </c>
      <c r="FA46" s="96">
        <f t="shared" si="223"/>
        <v>0</v>
      </c>
      <c r="FB46" s="96">
        <f t="shared" si="224"/>
        <v>0</v>
      </c>
      <c r="FC46" s="96">
        <f t="shared" si="225"/>
        <v>3.8936751024825023E-8</v>
      </c>
      <c r="FD46" s="96">
        <f t="shared" si="226"/>
        <v>0</v>
      </c>
      <c r="FE46" s="96">
        <f t="shared" si="227"/>
        <v>0</v>
      </c>
      <c r="FF46" s="96">
        <f t="shared" si="228"/>
        <v>7.9955970912017775E-6</v>
      </c>
      <c r="FG46" s="96">
        <f t="shared" si="229"/>
        <v>0</v>
      </c>
      <c r="FH46" s="96">
        <f t="shared" si="230"/>
        <v>3.1910136051367808E-5</v>
      </c>
      <c r="FI46" s="96">
        <f t="shared" si="231"/>
        <v>1.7605654802729592E-3</v>
      </c>
      <c r="FJ46" s="96">
        <f t="shared" si="232"/>
        <v>2.8898252250164939E-4</v>
      </c>
      <c r="FK46" s="96">
        <f t="shared" si="233"/>
        <v>3.748104538146741E-4</v>
      </c>
      <c r="FL46" s="96">
        <f t="shared" si="234"/>
        <v>4.552145015261088E-3</v>
      </c>
      <c r="FM46" s="96">
        <f t="shared" si="235"/>
        <v>5.1427571170344572E-3</v>
      </c>
      <c r="FN46" s="96">
        <f t="shared" si="236"/>
        <v>0.58515726086323172</v>
      </c>
      <c r="FO46" s="96">
        <f t="shared" si="237"/>
        <v>1.1683293737935749E-4</v>
      </c>
      <c r="FP46" s="96">
        <f t="shared" si="238"/>
        <v>6.4158647120446097E-2</v>
      </c>
      <c r="FQ46" s="96">
        <f t="shared" si="239"/>
        <v>5.0334689458997668E-2</v>
      </c>
      <c r="FR46" s="96">
        <f t="shared" si="240"/>
        <v>0.14359855350484876</v>
      </c>
      <c r="FS46" s="96">
        <f t="shared" si="241"/>
        <v>2.5491792564079742E-4</v>
      </c>
      <c r="FT46" s="96">
        <f t="shared" si="242"/>
        <v>5.868476067657837E-5</v>
      </c>
      <c r="FU46" s="96">
        <f t="shared" si="243"/>
        <v>5.6587860882200466E-5</v>
      </c>
      <c r="FV46" s="96">
        <f t="shared" si="244"/>
        <v>5.3932165914210747E-5</v>
      </c>
      <c r="FW46" s="96">
        <f t="shared" si="245"/>
        <v>1.6554151350297181E-4</v>
      </c>
      <c r="FX46" s="96">
        <f t="shared" si="246"/>
        <v>4.5024737292352633E-5</v>
      </c>
      <c r="FY46" s="96">
        <f t="shared" si="247"/>
        <v>3.0047880377548551E-5</v>
      </c>
      <c r="FZ46" s="96">
        <f t="shared" si="248"/>
        <v>1.0891004492501927E-4</v>
      </c>
      <c r="GA46" s="96">
        <f t="shared" si="249"/>
        <v>4.8698403936749774E-4</v>
      </c>
      <c r="GB46" s="96">
        <f t="shared" si="250"/>
        <v>6.3339426432528429E-3</v>
      </c>
      <c r="GC46" s="96">
        <f t="shared" si="251"/>
        <v>0.30682462579269393</v>
      </c>
      <c r="GD46" s="96">
        <f t="shared" si="252"/>
        <v>0</v>
      </c>
      <c r="GE46" s="96">
        <f t="shared" si="253"/>
        <v>2.2508414207941286E-6</v>
      </c>
      <c r="GF46" s="96">
        <f t="shared" si="254"/>
        <v>3.0279268214010168E-6</v>
      </c>
      <c r="GG46" s="96">
        <f t="shared" si="255"/>
        <v>1.0289511456465529E-6</v>
      </c>
      <c r="GH46" s="96">
        <f t="shared" si="256"/>
        <v>7.5837338252608223E-7</v>
      </c>
      <c r="GI46" s="96">
        <f t="shared" si="257"/>
        <v>7.0587093506048502E-6</v>
      </c>
      <c r="GJ46" s="96">
        <f t="shared" si="258"/>
        <v>1.8224316625486392E-7</v>
      </c>
      <c r="GK46" s="96">
        <f t="shared" si="259"/>
        <v>9.495261818992791E-6</v>
      </c>
      <c r="GL46" s="96">
        <f t="shared" si="260"/>
        <v>4.0612602904024912E-5</v>
      </c>
      <c r="GM46" s="96">
        <f t="shared" si="261"/>
        <v>9.1033811300638857E-6</v>
      </c>
      <c r="GN46" s="96">
        <f t="shared" si="262"/>
        <v>6.4806064598372877E-5</v>
      </c>
      <c r="GO46" s="96">
        <f t="shared" si="263"/>
        <v>4.8670294959093332E-6</v>
      </c>
      <c r="GP46" s="96">
        <f t="shared" si="264"/>
        <v>2.2334720222675373E-5</v>
      </c>
      <c r="GQ46" s="96">
        <f t="shared" si="265"/>
        <v>0</v>
      </c>
      <c r="GR46" s="96">
        <f t="shared" si="266"/>
        <v>2.2903812863420481E-4</v>
      </c>
      <c r="GS46" s="96">
        <f t="shared" si="267"/>
        <v>0</v>
      </c>
      <c r="GU46" s="1">
        <v>0</v>
      </c>
      <c r="GV46" s="1">
        <v>0</v>
      </c>
      <c r="GW46" s="1">
        <v>0</v>
      </c>
      <c r="GX46" s="1">
        <v>0</v>
      </c>
      <c r="GY46" s="1">
        <v>0</v>
      </c>
      <c r="GZ46" s="1">
        <v>0</v>
      </c>
      <c r="HA46" s="1">
        <v>0</v>
      </c>
      <c r="HB46" s="1">
        <v>0</v>
      </c>
      <c r="HC46" s="1">
        <v>0</v>
      </c>
      <c r="HD46" s="1">
        <v>0</v>
      </c>
      <c r="HE46" s="1">
        <v>0</v>
      </c>
      <c r="HF46" s="1">
        <v>0</v>
      </c>
      <c r="HG46" s="1">
        <v>0</v>
      </c>
      <c r="HH46" s="1">
        <v>0</v>
      </c>
      <c r="HI46" s="1">
        <v>0</v>
      </c>
      <c r="HJ46" s="1">
        <v>0</v>
      </c>
      <c r="HK46" s="1">
        <v>0</v>
      </c>
      <c r="HL46" s="1">
        <v>0</v>
      </c>
      <c r="HM46" s="1">
        <v>0</v>
      </c>
      <c r="HN46" s="1">
        <v>0</v>
      </c>
      <c r="HO46" s="1">
        <v>0</v>
      </c>
      <c r="HP46" s="1">
        <v>0</v>
      </c>
      <c r="HQ46" s="1">
        <v>0</v>
      </c>
      <c r="HR46" s="1">
        <v>0</v>
      </c>
      <c r="HS46" s="1">
        <v>0</v>
      </c>
      <c r="HT46" s="1">
        <v>0</v>
      </c>
      <c r="HU46" s="1">
        <v>0</v>
      </c>
      <c r="HV46" s="1">
        <v>0</v>
      </c>
      <c r="HW46" s="1">
        <v>0</v>
      </c>
      <c r="HX46" s="1">
        <v>0</v>
      </c>
      <c r="HY46" s="1">
        <v>0</v>
      </c>
      <c r="HZ46" s="1">
        <v>0</v>
      </c>
      <c r="IA46" s="1">
        <v>0</v>
      </c>
      <c r="IB46" s="1">
        <v>0</v>
      </c>
      <c r="IC46" s="1">
        <v>0</v>
      </c>
      <c r="ID46" s="1">
        <v>0</v>
      </c>
      <c r="IE46" s="1">
        <v>0</v>
      </c>
      <c r="IF46" s="1">
        <v>0</v>
      </c>
      <c r="IG46" s="96">
        <f t="shared" ref="IG46:IG82" si="307">AQ46/AQ$91</f>
        <v>3.1910136051367808E-5</v>
      </c>
      <c r="IH46" s="96">
        <f t="shared" si="268"/>
        <v>1.7605654802729592E-3</v>
      </c>
      <c r="II46" s="96">
        <f t="shared" si="269"/>
        <v>2.8898252250164939E-4</v>
      </c>
      <c r="IJ46" s="96">
        <f t="shared" si="270"/>
        <v>3.748104538146741E-4</v>
      </c>
      <c r="IK46" s="96">
        <f t="shared" si="271"/>
        <v>4.552145015261088E-3</v>
      </c>
      <c r="IL46" s="96">
        <f t="shared" si="272"/>
        <v>5.1427571170344572E-3</v>
      </c>
      <c r="IM46" s="96">
        <f t="shared" si="273"/>
        <v>0.58515726086323172</v>
      </c>
      <c r="IN46" s="96">
        <f t="shared" si="274"/>
        <v>1.1683293737935749E-4</v>
      </c>
      <c r="IO46" s="96">
        <f t="shared" si="275"/>
        <v>6.4158647120446097E-2</v>
      </c>
      <c r="IP46" s="96">
        <f t="shared" si="276"/>
        <v>5.0334689458997668E-2</v>
      </c>
      <c r="IQ46" s="96">
        <f t="shared" si="277"/>
        <v>0.14359855350484876</v>
      </c>
      <c r="IR46" s="96">
        <f t="shared" si="278"/>
        <v>2.5491792564079742E-4</v>
      </c>
      <c r="IS46" s="96">
        <f t="shared" si="279"/>
        <v>5.868476067657837E-5</v>
      </c>
      <c r="IT46" s="96">
        <f t="shared" si="280"/>
        <v>5.6587860882200466E-5</v>
      </c>
      <c r="IU46" s="96">
        <f t="shared" si="281"/>
        <v>5.3932165914210747E-5</v>
      </c>
      <c r="IV46" s="96">
        <f t="shared" si="282"/>
        <v>1.6554151350297181E-4</v>
      </c>
      <c r="IW46" s="96">
        <f t="shared" si="283"/>
        <v>4.5024737292352633E-5</v>
      </c>
      <c r="IX46" s="96">
        <f t="shared" si="284"/>
        <v>3.0047880377548551E-5</v>
      </c>
      <c r="IY46" s="96">
        <f t="shared" si="285"/>
        <v>1.0891004492501927E-4</v>
      </c>
      <c r="IZ46" s="96">
        <f t="shared" si="286"/>
        <v>4.8698403936749774E-4</v>
      </c>
      <c r="JA46" s="96">
        <f t="shared" si="287"/>
        <v>6.3339426432528429E-3</v>
      </c>
      <c r="JB46" s="96">
        <f t="shared" si="288"/>
        <v>0.30682462579269393</v>
      </c>
      <c r="JC46" s="96">
        <f t="shared" si="289"/>
        <v>0</v>
      </c>
      <c r="JD46" s="96">
        <f t="shared" si="290"/>
        <v>2.2508414207941286E-6</v>
      </c>
      <c r="JE46" s="96">
        <f t="shared" si="291"/>
        <v>3.0279268214010168E-6</v>
      </c>
      <c r="JF46" s="96">
        <f t="shared" si="292"/>
        <v>1.0289511456465529E-6</v>
      </c>
      <c r="JG46" s="96">
        <f t="shared" si="293"/>
        <v>7.5837338252608223E-7</v>
      </c>
      <c r="JH46" s="96">
        <f t="shared" si="294"/>
        <v>7.0587093506048502E-6</v>
      </c>
      <c r="JI46" s="96">
        <f t="shared" si="295"/>
        <v>1.8224316625486392E-7</v>
      </c>
      <c r="JJ46" s="96">
        <f t="shared" si="296"/>
        <v>9.495261818992791E-6</v>
      </c>
      <c r="JK46" s="96">
        <f t="shared" si="297"/>
        <v>4.0612602904024912E-5</v>
      </c>
      <c r="JL46" s="96">
        <f t="shared" si="298"/>
        <v>9.1033811300638857E-6</v>
      </c>
      <c r="JM46" s="96">
        <f t="shared" si="299"/>
        <v>6.4806064598372877E-5</v>
      </c>
      <c r="JN46" s="96">
        <f t="shared" si="300"/>
        <v>4.8670294959093332E-6</v>
      </c>
      <c r="JO46" s="96">
        <f t="shared" si="301"/>
        <v>2.2334720222675373E-5</v>
      </c>
      <c r="JP46" s="96">
        <f t="shared" si="302"/>
        <v>0</v>
      </c>
      <c r="JQ46" s="96">
        <f t="shared" si="303"/>
        <v>2.2903812863420481E-4</v>
      </c>
      <c r="JR46" s="96">
        <f t="shared" si="304"/>
        <v>0</v>
      </c>
      <c r="JT46" s="25">
        <v>0</v>
      </c>
      <c r="JU46" s="25">
        <v>0</v>
      </c>
      <c r="JV46" s="25">
        <v>0</v>
      </c>
      <c r="JW46" s="25">
        <v>0</v>
      </c>
      <c r="JX46" s="25">
        <v>0</v>
      </c>
      <c r="JY46" s="25">
        <v>0</v>
      </c>
      <c r="JZ46" s="25">
        <v>0</v>
      </c>
      <c r="KA46" s="25">
        <v>0</v>
      </c>
      <c r="KB46" s="25">
        <v>0</v>
      </c>
      <c r="KC46" s="25">
        <v>0</v>
      </c>
      <c r="KD46" s="25">
        <v>0</v>
      </c>
      <c r="KE46" s="25">
        <v>0</v>
      </c>
      <c r="KF46" s="25">
        <v>0</v>
      </c>
      <c r="KG46" s="25">
        <v>0</v>
      </c>
      <c r="KH46" s="25">
        <v>0</v>
      </c>
      <c r="KI46" s="25">
        <v>0</v>
      </c>
      <c r="KJ46" s="25">
        <v>0</v>
      </c>
      <c r="KK46" s="25">
        <v>0</v>
      </c>
      <c r="KL46" s="25">
        <v>0</v>
      </c>
      <c r="KM46" s="25">
        <v>0</v>
      </c>
      <c r="KN46" s="25">
        <v>0</v>
      </c>
      <c r="KO46" s="25">
        <v>0</v>
      </c>
      <c r="KP46" s="25">
        <v>0</v>
      </c>
      <c r="KQ46" s="25">
        <v>0</v>
      </c>
      <c r="KR46" s="25">
        <v>0</v>
      </c>
      <c r="KS46" s="25">
        <v>0</v>
      </c>
      <c r="KT46" s="25">
        <v>0</v>
      </c>
      <c r="KU46" s="25">
        <v>0</v>
      </c>
      <c r="KV46" s="25">
        <v>0</v>
      </c>
      <c r="KW46" s="25">
        <v>0</v>
      </c>
      <c r="KX46" s="25">
        <v>0</v>
      </c>
      <c r="KY46" s="25">
        <v>0</v>
      </c>
      <c r="KZ46" s="25">
        <v>0</v>
      </c>
      <c r="LA46" s="25">
        <v>0</v>
      </c>
      <c r="LB46" s="25">
        <v>0</v>
      </c>
      <c r="LC46" s="25">
        <v>0</v>
      </c>
      <c r="LD46" s="25">
        <v>0</v>
      </c>
      <c r="LE46" s="25">
        <v>0</v>
      </c>
      <c r="LF46" s="25">
        <v>0</v>
      </c>
      <c r="LG46" s="25">
        <v>1</v>
      </c>
      <c r="LH46" s="25">
        <v>0</v>
      </c>
      <c r="LI46" s="25">
        <v>0</v>
      </c>
      <c r="LJ46" s="25">
        <v>0</v>
      </c>
      <c r="LK46" s="25">
        <v>0</v>
      </c>
      <c r="LL46" s="25">
        <v>0</v>
      </c>
      <c r="LM46" s="25">
        <v>0</v>
      </c>
      <c r="LN46" s="25">
        <v>0</v>
      </c>
      <c r="LO46" s="25">
        <v>0</v>
      </c>
      <c r="LP46" s="25">
        <v>0</v>
      </c>
      <c r="LQ46" s="25">
        <v>0</v>
      </c>
      <c r="LR46" s="25">
        <v>0</v>
      </c>
      <c r="LS46" s="25">
        <v>0</v>
      </c>
      <c r="LT46" s="25">
        <v>0</v>
      </c>
      <c r="LU46" s="25">
        <v>0</v>
      </c>
      <c r="LV46" s="25">
        <v>0</v>
      </c>
      <c r="LW46" s="25">
        <v>0</v>
      </c>
      <c r="LX46" s="25">
        <v>0</v>
      </c>
      <c r="LY46" s="25">
        <v>0</v>
      </c>
      <c r="LZ46" s="25">
        <v>0</v>
      </c>
      <c r="MA46" s="25">
        <v>0</v>
      </c>
      <c r="MB46" s="25">
        <v>0</v>
      </c>
      <c r="MC46" s="25">
        <v>0</v>
      </c>
      <c r="MD46" s="25">
        <v>0</v>
      </c>
      <c r="ME46" s="25">
        <v>0</v>
      </c>
      <c r="MF46" s="25">
        <v>0</v>
      </c>
      <c r="MG46" s="25">
        <v>0</v>
      </c>
      <c r="MH46" s="25">
        <v>0</v>
      </c>
      <c r="MI46" s="25">
        <v>0</v>
      </c>
      <c r="MJ46" s="25">
        <v>0</v>
      </c>
      <c r="MK46" s="25">
        <v>0</v>
      </c>
      <c r="ML46" s="25">
        <v>0</v>
      </c>
      <c r="MM46" s="25">
        <v>0</v>
      </c>
      <c r="MN46" s="25">
        <v>0</v>
      </c>
      <c r="MO46" s="25">
        <v>0</v>
      </c>
      <c r="MP46" s="25">
        <v>0</v>
      </c>
      <c r="MQ46" s="25">
        <v>0</v>
      </c>
      <c r="MS46" s="1">
        <f t="shared" ref="MS46:MS82" si="308">IFERROR(-$DM46/$DE46*JT46,0)</f>
        <v>0</v>
      </c>
      <c r="MT46" s="1">
        <f t="shared" ref="MT46:MT82" si="309">IFERROR(-$DM46/$DE46*JU46,0)</f>
        <v>0</v>
      </c>
      <c r="MU46" s="1">
        <f t="shared" ref="MU46:MU82" si="310">IFERROR(-$DM46/$DE46*JV46,0)</f>
        <v>0</v>
      </c>
      <c r="MV46" s="1">
        <f t="shared" ref="MV46:MV82" si="311">IFERROR(-$DM46/$DE46*JW46,0)</f>
        <v>0</v>
      </c>
      <c r="MW46" s="1">
        <f t="shared" ref="MW46:MW82" si="312">IFERROR(-$DM46/$DE46*JX46,0)</f>
        <v>0</v>
      </c>
      <c r="MX46" s="1">
        <f t="shared" ref="MX46:MX82" si="313">IFERROR(-$DM46/$DE46*JY46,0)</f>
        <v>0</v>
      </c>
      <c r="MY46" s="1">
        <f t="shared" ref="MY46:MY82" si="314">IFERROR(-$DM46/$DE46*JZ46,0)</f>
        <v>0</v>
      </c>
      <c r="MZ46" s="1">
        <f t="shared" ref="MZ46:MZ82" si="315">IFERROR(-$DM46/$DE46*KA46,0)</f>
        <v>0</v>
      </c>
      <c r="NA46" s="1">
        <f t="shared" ref="NA46:NA82" si="316">IFERROR(-$DM46/$DE46*KB46,0)</f>
        <v>0</v>
      </c>
      <c r="NB46" s="1">
        <f t="shared" ref="NB46:NB82" si="317">IFERROR(-$DM46/$DE46*KC46,0)</f>
        <v>0</v>
      </c>
      <c r="NC46" s="1">
        <f t="shared" ref="NC46:NC82" si="318">IFERROR(-$DM46/$DE46*KD46,0)</f>
        <v>0</v>
      </c>
      <c r="ND46" s="1">
        <f t="shared" ref="ND46:ND82" si="319">IFERROR(-$DM46/$DE46*KE46,0)</f>
        <v>0</v>
      </c>
      <c r="NE46" s="1">
        <f t="shared" ref="NE46:NE82" si="320">IFERROR(-$DM46/$DE46*KF46,0)</f>
        <v>0</v>
      </c>
      <c r="NF46" s="1">
        <f t="shared" ref="NF46:NF82" si="321">IFERROR(-$DM46/$DE46*KG46,0)</f>
        <v>0</v>
      </c>
      <c r="NG46" s="1">
        <f t="shared" ref="NG46:NG82" si="322">IFERROR(-$DM46/$DE46*KH46,0)</f>
        <v>0</v>
      </c>
      <c r="NH46" s="1">
        <f t="shared" ref="NH46:NH82" si="323">IFERROR(-$DM46/$DE46*KI46,0)</f>
        <v>0</v>
      </c>
      <c r="NI46" s="1">
        <f t="shared" ref="NI46:NI82" si="324">IFERROR(-$DM46/$DE46*KJ46,0)</f>
        <v>0</v>
      </c>
      <c r="NJ46" s="1">
        <f t="shared" ref="NJ46:NJ82" si="325">IFERROR(-$DM46/$DE46*KK46,0)</f>
        <v>0</v>
      </c>
      <c r="NK46" s="1">
        <f t="shared" ref="NK46:NK82" si="326">IFERROR(-$DM46/$DE46*KL46,0)</f>
        <v>0</v>
      </c>
      <c r="NL46" s="1">
        <f t="shared" ref="NL46:NL82" si="327">IFERROR(-$DM46/$DE46*KM46,0)</f>
        <v>0</v>
      </c>
      <c r="NM46" s="1">
        <f t="shared" ref="NM46:NM82" si="328">IFERROR(-$DM46/$DE46*KN46,0)</f>
        <v>0</v>
      </c>
      <c r="NN46" s="1">
        <f t="shared" ref="NN46:NN82" si="329">IFERROR(-$DM46/$DE46*KO46,0)</f>
        <v>0</v>
      </c>
      <c r="NO46" s="1">
        <f t="shared" ref="NO46:NO82" si="330">IFERROR(-$DM46/$DE46*KP46,0)</f>
        <v>0</v>
      </c>
      <c r="NP46" s="1">
        <f t="shared" ref="NP46:NP82" si="331">IFERROR(-$DM46/$DE46*KQ46,0)</f>
        <v>0</v>
      </c>
      <c r="NQ46" s="1">
        <f t="shared" ref="NQ46:NQ82" si="332">IFERROR(-$DM46/$DE46*KR46,0)</f>
        <v>0</v>
      </c>
      <c r="NR46" s="1">
        <f t="shared" ref="NR46:NR82" si="333">IFERROR(-$DM46/$DE46*KS46,0)</f>
        <v>0</v>
      </c>
      <c r="NS46" s="1">
        <f t="shared" ref="NS46:NS82" si="334">IFERROR(-$DM46/$DE46*KT46,0)</f>
        <v>0</v>
      </c>
      <c r="NT46" s="1">
        <f t="shared" ref="NT46:NT82" si="335">IFERROR(-$DM46/$DE46*KU46,0)</f>
        <v>0</v>
      </c>
      <c r="NU46" s="1">
        <f t="shared" ref="NU46:NU82" si="336">IFERROR(-$DM46/$DE46*KV46,0)</f>
        <v>0</v>
      </c>
      <c r="NV46" s="1">
        <f t="shared" ref="NV46:NV82" si="337">IFERROR(-$DM46/$DE46*KW46,0)</f>
        <v>0</v>
      </c>
      <c r="NW46" s="1">
        <f t="shared" ref="NW46:NW82" si="338">IFERROR(-$DM46/$DE46*KX46,0)</f>
        <v>0</v>
      </c>
      <c r="NX46" s="1">
        <f t="shared" ref="NX46:NX82" si="339">IFERROR(-$DM46/$DE46*KY46,0)</f>
        <v>0</v>
      </c>
      <c r="NY46" s="1">
        <f t="shared" ref="NY46:NY82" si="340">IFERROR(-$DM46/$DE46*KZ46,0)</f>
        <v>0</v>
      </c>
      <c r="NZ46" s="1">
        <f t="shared" ref="NZ46:NZ82" si="341">IFERROR(-$DM46/$DE46*LA46,0)</f>
        <v>0</v>
      </c>
      <c r="OA46" s="1">
        <f t="shared" ref="OA46:OA82" si="342">IFERROR(-$DM46/$DE46*LB46,0)</f>
        <v>0</v>
      </c>
      <c r="OB46" s="1">
        <f t="shared" ref="OB46:OB82" si="343">IFERROR(-$DM46/$DE46*LC46,0)</f>
        <v>0</v>
      </c>
      <c r="OC46" s="1">
        <f t="shared" ref="OC46:OC82" si="344">IFERROR(-$DM46/$DE46*LD46,0)</f>
        <v>0</v>
      </c>
      <c r="OD46" s="1">
        <f t="shared" ref="OD46:OD82" si="345">IFERROR(-$DM46/$DE46*LE46,0)</f>
        <v>0</v>
      </c>
      <c r="OE46" s="1">
        <f t="shared" ref="OE46:OE82" si="346">IFERROR(-$DM46/$DE46*LF46,0)</f>
        <v>0</v>
      </c>
      <c r="OF46" s="1">
        <f t="shared" ref="OF46:OF82" si="347">IFERROR(-$DM46/$DE46*LG46,0)</f>
        <v>0.96372839884444728</v>
      </c>
      <c r="OG46" s="1">
        <f t="shared" ref="OG46:OG82" si="348">IFERROR(-$DM46/$DE46*LH46,0)</f>
        <v>0</v>
      </c>
      <c r="OH46" s="1">
        <f t="shared" ref="OH46:OH82" si="349">IFERROR(-$DM46/$DE46*LI46,0)</f>
        <v>0</v>
      </c>
      <c r="OI46" s="1">
        <f t="shared" ref="OI46:OI82" si="350">IFERROR(-$DM46/$DE46*LJ46,0)</f>
        <v>0</v>
      </c>
      <c r="OJ46" s="1">
        <f t="shared" ref="OJ46:OJ82" si="351">IFERROR(-$DM46/$DE46*LK46,0)</f>
        <v>0</v>
      </c>
      <c r="OK46" s="1">
        <f t="shared" ref="OK46:OK82" si="352">IFERROR(-$DM46/$DE46*LL46,0)</f>
        <v>0</v>
      </c>
      <c r="OL46" s="1">
        <f t="shared" ref="OL46:OL82" si="353">IFERROR(-$DM46/$DE46*LM46,0)</f>
        <v>0</v>
      </c>
      <c r="OM46" s="1">
        <f t="shared" ref="OM46:OM82" si="354">IFERROR(-$DM46/$DE46*LN46,0)</f>
        <v>0</v>
      </c>
      <c r="ON46" s="1">
        <f t="shared" ref="ON46:ON82" si="355">IFERROR(-$DM46/$DE46*LO46,0)</f>
        <v>0</v>
      </c>
      <c r="OO46" s="1">
        <f t="shared" ref="OO46:OO82" si="356">IFERROR(-$DM46/$DE46*LP46,0)</f>
        <v>0</v>
      </c>
      <c r="OP46" s="1">
        <f t="shared" ref="OP46:OP82" si="357">IFERROR(-$DM46/$DE46*LQ46,0)</f>
        <v>0</v>
      </c>
      <c r="OQ46" s="1">
        <f t="shared" ref="OQ46:OQ82" si="358">IFERROR(-$DM46/$DE46*LR46,0)</f>
        <v>0</v>
      </c>
      <c r="OR46" s="1">
        <f t="shared" ref="OR46:OR82" si="359">IFERROR(-$DM46/$DE46*LS46,0)</f>
        <v>0</v>
      </c>
      <c r="OS46" s="1">
        <f t="shared" ref="OS46:OS82" si="360">IFERROR(-$DM46/$DE46*LT46,0)</f>
        <v>0</v>
      </c>
      <c r="OT46" s="1">
        <f t="shared" ref="OT46:OT82" si="361">IFERROR(-$DM46/$DE46*LU46,0)</f>
        <v>0</v>
      </c>
      <c r="OU46" s="1">
        <f t="shared" ref="OU46:OU82" si="362">IFERROR(-$DM46/$DE46*LV46,0)</f>
        <v>0</v>
      </c>
      <c r="OV46" s="1">
        <f t="shared" ref="OV46:OV82" si="363">IFERROR(-$DM46/$DE46*LW46,0)</f>
        <v>0</v>
      </c>
      <c r="OW46" s="1">
        <f t="shared" ref="OW46:OW82" si="364">IFERROR(-$DM46/$DE46*LX46,0)</f>
        <v>0</v>
      </c>
      <c r="OX46" s="1">
        <f t="shared" ref="OX46:OX82" si="365">IFERROR(-$DM46/$DE46*LY46,0)</f>
        <v>0</v>
      </c>
      <c r="OY46" s="1">
        <f t="shared" ref="OY46:OY82" si="366">IFERROR(-$DM46/$DE46*LZ46,0)</f>
        <v>0</v>
      </c>
      <c r="OZ46" s="1">
        <f t="shared" ref="OZ46:OZ82" si="367">IFERROR(-$DM46/$DE46*MA46,0)</f>
        <v>0</v>
      </c>
      <c r="PA46" s="1">
        <f t="shared" ref="PA46:PA82" si="368">IFERROR(-$DM46/$DE46*MB46,0)</f>
        <v>0</v>
      </c>
      <c r="PB46" s="1">
        <f t="shared" ref="PB46:PB82" si="369">IFERROR(-$DM46/$DE46*MC46,0)</f>
        <v>0</v>
      </c>
      <c r="PC46" s="1">
        <f t="shared" ref="PC46:PC82" si="370">IFERROR(-$DM46/$DE46*MD46,0)</f>
        <v>0</v>
      </c>
      <c r="PD46" s="1">
        <f t="shared" ref="PD46:PD82" si="371">IFERROR(-$DM46/$DE46*ME46,0)</f>
        <v>0</v>
      </c>
      <c r="PE46" s="1">
        <f t="shared" ref="PE46:PE82" si="372">IFERROR(-$DM46/$DE46*MF46,0)</f>
        <v>0</v>
      </c>
      <c r="PF46" s="1">
        <f t="shared" ref="PF46:PF82" si="373">IFERROR(-$DM46/$DE46*MG46,0)</f>
        <v>0</v>
      </c>
      <c r="PG46" s="1">
        <f t="shared" ref="PG46:PG82" si="374">IFERROR(-$DM46/$DE46*MH46,0)</f>
        <v>0</v>
      </c>
      <c r="PH46" s="1">
        <f t="shared" ref="PH46:PH82" si="375">IFERROR(-$DM46/$DE46*MI46,0)</f>
        <v>0</v>
      </c>
      <c r="PI46" s="1">
        <f t="shared" ref="PI46:PI82" si="376">IFERROR(-$DM46/$DE46*MJ46,0)</f>
        <v>0</v>
      </c>
      <c r="PJ46" s="1">
        <f t="shared" ref="PJ46:PJ82" si="377">IFERROR(-$DM46/$DE46*MK46,0)</f>
        <v>0</v>
      </c>
      <c r="PK46" s="1">
        <f t="shared" ref="PK46:PK82" si="378">IFERROR(-$DM46/$DE46*ML46,0)</f>
        <v>0</v>
      </c>
      <c r="PL46" s="1">
        <f t="shared" ref="PL46:PL82" si="379">IFERROR(-$DM46/$DE46*MM46,0)</f>
        <v>0</v>
      </c>
      <c r="PM46" s="1">
        <f t="shared" ref="PM46:PM82" si="380">IFERROR(-$DM46/$DE46*MN46,0)</f>
        <v>0</v>
      </c>
      <c r="PN46" s="1">
        <f t="shared" ref="PN46:PN82" si="381">IFERROR(-$DM46/$DE46*MO46,0)</f>
        <v>0</v>
      </c>
      <c r="PO46" s="1">
        <f t="shared" ref="PO46:PO82" si="382">IFERROR(-$DM46/$DE46*MP46,0)</f>
        <v>0</v>
      </c>
      <c r="PP46" s="1">
        <f t="shared" ref="PP46:PP82" si="383">IFERROR(-$DM46/$DE46*MQ46,0)</f>
        <v>0</v>
      </c>
      <c r="PR46" s="96">
        <v>7.8421603000258615E-4</v>
      </c>
      <c r="PS46" s="96">
        <v>1.9539242772756227E-3</v>
      </c>
      <c r="PT46" s="96">
        <v>7.1212672288848377E-4</v>
      </c>
      <c r="PU46" s="96">
        <v>7.4732410204403387E-4</v>
      </c>
      <c r="PV46" s="96">
        <v>1.2165874739362458E-3</v>
      </c>
      <c r="PW46" s="96">
        <v>1.2945595375195575E-3</v>
      </c>
      <c r="PX46" s="96">
        <v>4.5708642392205442E-2</v>
      </c>
      <c r="PY46" s="96">
        <v>1.1861577262003455E-3</v>
      </c>
      <c r="PZ46" s="96">
        <v>4.7124847592969692E-2</v>
      </c>
      <c r="QA46" s="96">
        <v>3.4182257236252244E-3</v>
      </c>
      <c r="QB46" s="96">
        <v>4.478368860445359E-3</v>
      </c>
      <c r="QC46" s="96">
        <v>2.0995447583391424E-3</v>
      </c>
      <c r="QD46" s="96">
        <v>1.607467254885635E-3</v>
      </c>
      <c r="QE46" s="96">
        <v>1.2474910039449213E-3</v>
      </c>
      <c r="QF46" s="96">
        <v>1.0486249904538502E-3</v>
      </c>
      <c r="QG46" s="96">
        <v>1.5625939774636295E-3</v>
      </c>
      <c r="QH46" s="96">
        <v>9.915962984038836E-4</v>
      </c>
      <c r="QI46" s="96">
        <v>8.1403300946221045E-4</v>
      </c>
      <c r="QJ46" s="96">
        <v>1.2963163883576349E-3</v>
      </c>
      <c r="QK46" s="96">
        <v>7.0316096273327622E-4</v>
      </c>
      <c r="QL46" s="96">
        <v>6.5372078357340364E-3</v>
      </c>
      <c r="QM46" s="96">
        <v>1.5669641181565938E-3</v>
      </c>
      <c r="QN46" s="96">
        <v>1.3190923931273076E-3</v>
      </c>
      <c r="QO46" s="96">
        <v>8.9690764961554924E-4</v>
      </c>
      <c r="QP46" s="96">
        <v>2.7882213118441611E-4</v>
      </c>
      <c r="QQ46" s="96">
        <v>2.340936255767711E-4</v>
      </c>
      <c r="QR46" s="96">
        <v>1.3263575464352443E-4</v>
      </c>
      <c r="QS46" s="96">
        <v>2.7539621589315706E-3</v>
      </c>
      <c r="QT46" s="96">
        <v>3.1588571094992574E-4</v>
      </c>
      <c r="QU46" s="96">
        <v>7.2978989835090029E-4</v>
      </c>
      <c r="QV46" s="96">
        <v>4.024865820463829E-4</v>
      </c>
      <c r="QW46" s="96">
        <v>5.5770428983460403E-4</v>
      </c>
      <c r="QX46" s="96">
        <v>4.1782909372081549E-4</v>
      </c>
      <c r="QY46" s="96">
        <v>2.9505314101832422E-4</v>
      </c>
      <c r="QZ46" s="96">
        <v>6.2595826763631158E-4</v>
      </c>
      <c r="RA46" s="96">
        <v>1.1276319259499168E-3</v>
      </c>
      <c r="RB46" s="96">
        <v>8.3009046082122115E-4</v>
      </c>
      <c r="RC46" s="96">
        <v>4.069286190166097E-4</v>
      </c>
      <c r="RD46" s="96">
        <v>8.66193202793612E-4</v>
      </c>
      <c r="RE46" s="96">
        <v>1.0016237684154083</v>
      </c>
      <c r="RF46" s="96">
        <v>7.453483894045023E-4</v>
      </c>
      <c r="RG46" s="96">
        <v>1.0158561760866503E-3</v>
      </c>
      <c r="RH46" s="96">
        <v>1.5730054559922656E-3</v>
      </c>
      <c r="RI46" s="96">
        <v>3.0158460032942177E-3</v>
      </c>
      <c r="RJ46" s="96">
        <v>2.2550268043459394E-2</v>
      </c>
      <c r="RK46" s="96">
        <v>1.3048818959660318E-3</v>
      </c>
      <c r="RL46" s="96">
        <v>4.2008042588082516E-3</v>
      </c>
      <c r="RM46" s="96">
        <v>5.939763716852401E-3</v>
      </c>
      <c r="RN46" s="96">
        <v>7.9997758992381984E-3</v>
      </c>
      <c r="RO46" s="96">
        <v>2.28809409886245E-3</v>
      </c>
      <c r="RP46" s="96">
        <v>1.4893475979633399E-3</v>
      </c>
      <c r="RQ46" s="96">
        <v>1.2183796496304932E-3</v>
      </c>
      <c r="RR46" s="96">
        <v>1.0084876288737321E-3</v>
      </c>
      <c r="RS46" s="96">
        <v>1.2462874247788391E-3</v>
      </c>
      <c r="RT46" s="96">
        <v>1.2356983569371525E-3</v>
      </c>
      <c r="RU46" s="96">
        <v>8.5771000162274342E-4</v>
      </c>
      <c r="RV46" s="96">
        <v>1.4106264866321128E-3</v>
      </c>
      <c r="RW46" s="96">
        <v>1.0110791797040815E-3</v>
      </c>
      <c r="RX46" s="96">
        <v>1.3593599849513263E-3</v>
      </c>
      <c r="RY46" s="96">
        <v>1.3464336492607001E-2</v>
      </c>
      <c r="RZ46" s="96">
        <v>1.1258611628768471E-3</v>
      </c>
      <c r="SA46" s="96">
        <v>1.503674016384326E-3</v>
      </c>
      <c r="SB46" s="96">
        <v>6.0893543844233974E-4</v>
      </c>
      <c r="SC46" s="96">
        <v>3.0790601201259474E-4</v>
      </c>
      <c r="SD46" s="96">
        <v>1.2469278705631482E-4</v>
      </c>
      <c r="SE46" s="96">
        <v>2.3641087418988628E-3</v>
      </c>
      <c r="SF46" s="96">
        <v>3.7724514361477216E-4</v>
      </c>
      <c r="SG46" s="96">
        <v>5.5339607972777348E-4</v>
      </c>
      <c r="SH46" s="96">
        <v>5.3660204032762282E-4</v>
      </c>
      <c r="SI46" s="96">
        <v>6.8003154206550576E-4</v>
      </c>
      <c r="SJ46" s="96">
        <v>4.0802937041804158E-4</v>
      </c>
      <c r="SK46" s="96">
        <v>3.551282553169493E-4</v>
      </c>
      <c r="SL46" s="96">
        <v>9.2831542706017691E-4</v>
      </c>
      <c r="SM46" s="96">
        <v>1.0410826505329669E-3</v>
      </c>
      <c r="SN46" s="96">
        <v>9.8792213009381161E-4</v>
      </c>
      <c r="SO46" s="96">
        <v>2.9316989732033557E-4</v>
      </c>
      <c r="SR46" s="96">
        <v>3.2618800189079133E-4</v>
      </c>
      <c r="SS46" s="96">
        <v>1.9058338874948806E-5</v>
      </c>
      <c r="ST46" s="96">
        <v>3.213225183574161E-4</v>
      </c>
      <c r="SU46" s="96">
        <v>5.3972950571340172E-5</v>
      </c>
      <c r="SV46" s="96">
        <v>2.9545620904810428E-4</v>
      </c>
      <c r="SW46" s="96">
        <v>2.4725295284601373E-4</v>
      </c>
      <c r="SX46" s="96">
        <v>5.0203125822808675E-3</v>
      </c>
      <c r="SY46" s="96">
        <v>3.5226225487975006E-4</v>
      </c>
      <c r="SZ46" s="96">
        <v>3.0941036137555278E-2</v>
      </c>
      <c r="TA46" s="96">
        <v>2.5181472307867071E-3</v>
      </c>
      <c r="TB46" s="96">
        <v>4.077518794541036E-4</v>
      </c>
      <c r="TC46" s="96">
        <v>7.6740278395706282E-4</v>
      </c>
      <c r="TD46" s="96">
        <v>7.329857866014036E-4</v>
      </c>
      <c r="TE46" s="96">
        <v>4.0894328925117346E-4</v>
      </c>
      <c r="TF46" s="96">
        <v>3.3322321919698836E-4</v>
      </c>
      <c r="TG46" s="96">
        <v>1.7604535513676591E-4</v>
      </c>
      <c r="TH46" s="96">
        <v>2.75642969092163E-4</v>
      </c>
      <c r="TI46" s="96">
        <v>2.0050836491001742E-4</v>
      </c>
      <c r="TJ46" s="96">
        <v>7.0189903961254997E-4</v>
      </c>
      <c r="TK46" s="96">
        <v>4.1091084028281404E-4</v>
      </c>
      <c r="TL46" s="96">
        <v>6.5372078357340364E-3</v>
      </c>
      <c r="TM46" s="96">
        <v>1.566913482432427E-3</v>
      </c>
      <c r="TN46" s="96">
        <v>1.3184397794312021E-3</v>
      </c>
      <c r="TO46" s="96">
        <v>8.967823093321783E-4</v>
      </c>
      <c r="TP46" s="96">
        <v>2.7474802997076259E-4</v>
      </c>
      <c r="TQ46" s="96">
        <v>2.2340938373645579E-4</v>
      </c>
      <c r="TR46" s="96">
        <v>1.3263217761072182E-4</v>
      </c>
      <c r="TS46" s="96">
        <v>2.5068442182186123E-3</v>
      </c>
      <c r="TT46" s="96">
        <v>3.025384642380364E-4</v>
      </c>
      <c r="TU46" s="96">
        <v>7.2978989835090029E-4</v>
      </c>
      <c r="TV46" s="96">
        <v>3.927271043288124E-4</v>
      </c>
      <c r="TW46" s="96">
        <v>5.5764682043974421E-4</v>
      </c>
      <c r="TX46" s="96">
        <v>3.9832078782406913E-4</v>
      </c>
      <c r="TY46" s="96">
        <v>2.8343053772542423E-4</v>
      </c>
      <c r="TZ46" s="96">
        <v>6.1060322491878535E-4</v>
      </c>
      <c r="UA46" s="96">
        <v>1.1276319259499168E-3</v>
      </c>
      <c r="UB46" s="96">
        <v>8.2234725175838819E-4</v>
      </c>
      <c r="UC46" s="96">
        <v>4.069286190166097E-4</v>
      </c>
      <c r="UD46" s="96">
        <v>7.0581681814040379E-4</v>
      </c>
      <c r="UE46" s="96">
        <v>3.6330497835885399E-2</v>
      </c>
      <c r="UF46" s="96">
        <v>6.1069469100429074E-4</v>
      </c>
      <c r="UG46" s="96">
        <v>3.7323441860700226E-4</v>
      </c>
      <c r="UH46" s="96">
        <v>1.2751536847101464E-3</v>
      </c>
      <c r="UI46" s="96">
        <v>2.2161335924480146E-3</v>
      </c>
      <c r="UJ46" s="96">
        <v>1.8421563638393128E-2</v>
      </c>
      <c r="UK46" s="96">
        <v>1.1196786306403184E-3</v>
      </c>
      <c r="UL46" s="96">
        <v>3.6760730915375156E-3</v>
      </c>
      <c r="UM46" s="96">
        <v>5.6884571768630035E-3</v>
      </c>
      <c r="UN46" s="96">
        <v>5.086205385552863E-3</v>
      </c>
      <c r="UO46" s="96">
        <v>2.0507077488734378E-3</v>
      </c>
      <c r="UP46" s="96">
        <v>1.2150482286790514E-3</v>
      </c>
      <c r="UQ46" s="96">
        <v>1.0118882202469297E-3</v>
      </c>
      <c r="UR46" s="96">
        <v>6.7991095143391965E-4</v>
      </c>
      <c r="US46" s="96">
        <v>7.616236190299998E-4</v>
      </c>
      <c r="UT46" s="96">
        <v>8.2551129250666919E-4</v>
      </c>
      <c r="UU46" s="96">
        <v>3.0014957528804711E-4</v>
      </c>
      <c r="UV46" s="96">
        <v>1.2561607112519942E-3</v>
      </c>
      <c r="UW46" s="96">
        <v>7.0135513708459343E-4</v>
      </c>
      <c r="UX46" s="96">
        <v>1.3593599849513263E-3</v>
      </c>
      <c r="UY46" s="96">
        <v>1.3463282420100023E-2</v>
      </c>
      <c r="UZ46" s="96">
        <v>1.1255034843108166E-3</v>
      </c>
      <c r="VA46" s="96">
        <v>1.5035854717134402E-3</v>
      </c>
      <c r="VB46" s="96">
        <v>6.0826016015055689E-4</v>
      </c>
      <c r="VC46" s="96">
        <v>2.9416077027859667E-4</v>
      </c>
      <c r="VD46" s="96">
        <v>1.246900981763578E-4</v>
      </c>
      <c r="VE46" s="96">
        <v>2.1909548118301848E-3</v>
      </c>
      <c r="VF46" s="96">
        <v>3.5193619040967551E-4</v>
      </c>
      <c r="VG46" s="96">
        <v>5.5339607972777348E-4</v>
      </c>
      <c r="VH46" s="96">
        <v>5.0950219882688736E-4</v>
      </c>
      <c r="VI46" s="96">
        <v>6.7999973355655277E-4</v>
      </c>
      <c r="VJ46" s="96">
        <v>3.9714403932496759E-4</v>
      </c>
      <c r="VK46" s="96">
        <v>3.3295738259519597E-4</v>
      </c>
      <c r="VL46" s="96">
        <v>9.0671516768478923E-4</v>
      </c>
      <c r="VM46" s="96">
        <v>1.0410826505329669E-3</v>
      </c>
      <c r="VN46" s="96">
        <v>9.7710708774540714E-4</v>
      </c>
      <c r="VO46" s="96">
        <v>2.9316989732033557E-4</v>
      </c>
    </row>
    <row r="47" spans="1:587">
      <c r="A47" s="17"/>
      <c r="B47" s="17"/>
      <c r="C47" s="17" t="s">
        <v>344</v>
      </c>
      <c r="D47" s="17" t="s">
        <v>533</v>
      </c>
      <c r="E47" s="95">
        <v>1770</v>
      </c>
      <c r="F47" s="95">
        <v>0</v>
      </c>
      <c r="G47" s="95">
        <v>163864</v>
      </c>
      <c r="H47" s="95">
        <v>105</v>
      </c>
      <c r="I47" s="95">
        <v>76</v>
      </c>
      <c r="J47" s="95">
        <v>4904</v>
      </c>
      <c r="K47" s="95">
        <v>0</v>
      </c>
      <c r="L47" s="95">
        <v>3</v>
      </c>
      <c r="M47" s="95">
        <v>27</v>
      </c>
      <c r="N47" s="95">
        <v>0</v>
      </c>
      <c r="O47" s="95">
        <v>0</v>
      </c>
      <c r="P47" s="95">
        <v>0</v>
      </c>
      <c r="Q47" s="95">
        <v>0</v>
      </c>
      <c r="R47" s="95">
        <v>0</v>
      </c>
      <c r="S47" s="95">
        <v>0</v>
      </c>
      <c r="T47" s="95">
        <v>0</v>
      </c>
      <c r="U47" s="95">
        <v>0</v>
      </c>
      <c r="V47" s="95">
        <v>0</v>
      </c>
      <c r="W47" s="95">
        <v>0</v>
      </c>
      <c r="X47" s="95">
        <v>1974</v>
      </c>
      <c r="Y47" s="95">
        <v>10</v>
      </c>
      <c r="Z47" s="95">
        <v>0</v>
      </c>
      <c r="AA47" s="95">
        <v>0</v>
      </c>
      <c r="AB47" s="95">
        <v>0</v>
      </c>
      <c r="AC47" s="95">
        <v>2475</v>
      </c>
      <c r="AD47" s="95">
        <v>0</v>
      </c>
      <c r="AE47" s="95">
        <v>0</v>
      </c>
      <c r="AF47" s="95">
        <v>1582</v>
      </c>
      <c r="AG47" s="95">
        <v>7</v>
      </c>
      <c r="AH47" s="95">
        <v>2118</v>
      </c>
      <c r="AI47" s="95">
        <v>19377</v>
      </c>
      <c r="AJ47" s="95">
        <v>44599</v>
      </c>
      <c r="AK47" s="95">
        <v>896</v>
      </c>
      <c r="AL47" s="95">
        <v>81</v>
      </c>
      <c r="AM47" s="95">
        <v>1112952</v>
      </c>
      <c r="AN47" s="95">
        <v>0</v>
      </c>
      <c r="AO47" s="95">
        <v>1461</v>
      </c>
      <c r="AP47" s="95">
        <v>409</v>
      </c>
      <c r="AQ47" s="95">
        <v>1479048</v>
      </c>
      <c r="AR47" s="95">
        <v>0</v>
      </c>
      <c r="AS47" s="95">
        <v>6630374</v>
      </c>
      <c r="AT47" s="95">
        <v>7877</v>
      </c>
      <c r="AU47" s="95">
        <v>19438</v>
      </c>
      <c r="AV47" s="95">
        <v>189539</v>
      </c>
      <c r="AW47" s="95">
        <v>69</v>
      </c>
      <c r="AX47" s="95">
        <v>219</v>
      </c>
      <c r="AY47" s="95">
        <v>2928</v>
      </c>
      <c r="AZ47" s="95">
        <v>21</v>
      </c>
      <c r="BA47" s="95">
        <v>0</v>
      </c>
      <c r="BB47" s="95">
        <v>0</v>
      </c>
      <c r="BC47" s="95">
        <v>0</v>
      </c>
      <c r="BD47" s="95">
        <v>0</v>
      </c>
      <c r="BE47" s="95">
        <v>0</v>
      </c>
      <c r="BF47" s="95">
        <v>0</v>
      </c>
      <c r="BG47" s="95">
        <v>0</v>
      </c>
      <c r="BH47" s="95">
        <v>0</v>
      </c>
      <c r="BI47" s="95">
        <v>0</v>
      </c>
      <c r="BJ47" s="95">
        <v>27152</v>
      </c>
      <c r="BK47" s="95">
        <v>1500</v>
      </c>
      <c r="BL47" s="95">
        <v>0</v>
      </c>
      <c r="BM47" s="95">
        <v>0</v>
      </c>
      <c r="BN47" s="95">
        <v>0</v>
      </c>
      <c r="BO47" s="95">
        <v>10495</v>
      </c>
      <c r="BP47" s="95">
        <v>0</v>
      </c>
      <c r="BQ47" s="95">
        <v>0</v>
      </c>
      <c r="BR47" s="95">
        <v>6844</v>
      </c>
      <c r="BS47" s="95">
        <v>4</v>
      </c>
      <c r="BT47" s="95">
        <v>9596</v>
      </c>
      <c r="BU47" s="95">
        <v>215436</v>
      </c>
      <c r="BV47" s="95">
        <v>504580</v>
      </c>
      <c r="BW47" s="95">
        <v>4978</v>
      </c>
      <c r="BX47" s="95">
        <v>257</v>
      </c>
      <c r="BY47" s="95">
        <v>5572030</v>
      </c>
      <c r="BZ47" s="95">
        <v>0</v>
      </c>
      <c r="CA47" s="95">
        <v>12486</v>
      </c>
      <c r="CB47" s="95">
        <v>467</v>
      </c>
      <c r="CC47" s="95">
        <v>16054028</v>
      </c>
      <c r="CD47" s="95">
        <v>156967</v>
      </c>
      <c r="CE47" s="95">
        <v>0</v>
      </c>
      <c r="CF47" s="95">
        <v>2453843</v>
      </c>
      <c r="CG47" s="95">
        <v>619329</v>
      </c>
      <c r="CH47" s="95">
        <v>0</v>
      </c>
      <c r="CI47" s="95">
        <v>0</v>
      </c>
      <c r="CJ47" s="95">
        <v>0</v>
      </c>
      <c r="CK47" s="95">
        <v>-1057</v>
      </c>
      <c r="CL47" s="95">
        <v>3229082</v>
      </c>
      <c r="CM47" s="95">
        <v>4587772</v>
      </c>
      <c r="CN47" s="95">
        <v>113560</v>
      </c>
      <c r="CO47" s="95">
        <v>113560</v>
      </c>
      <c r="CP47" s="95">
        <v>3342642</v>
      </c>
      <c r="CQ47" s="95">
        <v>4701332</v>
      </c>
      <c r="CR47" s="95">
        <v>0</v>
      </c>
      <c r="CS47" s="95">
        <v>0</v>
      </c>
      <c r="CT47" s="95">
        <v>0</v>
      </c>
      <c r="CU47" s="95">
        <v>0</v>
      </c>
      <c r="CV47" s="95">
        <v>0</v>
      </c>
      <c r="CW47" s="95">
        <v>664467</v>
      </c>
      <c r="CX47" s="95">
        <v>189032</v>
      </c>
      <c r="CY47" s="95">
        <v>23416259</v>
      </c>
      <c r="CZ47" s="95">
        <v>0</v>
      </c>
      <c r="DA47" s="95">
        <v>0</v>
      </c>
      <c r="DB47" s="95">
        <v>0</v>
      </c>
      <c r="DC47" s="95">
        <v>-14569</v>
      </c>
      <c r="DD47" s="95">
        <v>24255189</v>
      </c>
      <c r="DE47" s="95">
        <v>38950527</v>
      </c>
      <c r="DF47" s="95">
        <v>563613</v>
      </c>
      <c r="DG47" s="95">
        <v>563613</v>
      </c>
      <c r="DH47" s="95">
        <v>24818802</v>
      </c>
      <c r="DI47" s="95">
        <v>39514140</v>
      </c>
      <c r="DJ47" s="95">
        <v>-5143759</v>
      </c>
      <c r="DK47" s="95">
        <v>-395307</v>
      </c>
      <c r="DL47" s="95">
        <v>-1497687</v>
      </c>
      <c r="DM47" s="95">
        <v>-7036753</v>
      </c>
      <c r="DN47" s="95">
        <v>27484271</v>
      </c>
      <c r="DO47" s="95">
        <v>43538299</v>
      </c>
      <c r="DP47" s="95">
        <v>677173</v>
      </c>
      <c r="DQ47" s="95">
        <v>28161444</v>
      </c>
      <c r="DR47" s="95">
        <v>44215472</v>
      </c>
      <c r="DS47" s="95">
        <v>-7036753</v>
      </c>
      <c r="DT47" s="95">
        <v>37178719</v>
      </c>
      <c r="DV47" s="96">
        <f t="shared" si="192"/>
        <v>1.7401392111368909E-2</v>
      </c>
      <c r="DW47" s="96">
        <f t="shared" si="193"/>
        <v>0</v>
      </c>
      <c r="DX47" s="96">
        <f t="shared" si="194"/>
        <v>0.1410274285025776</v>
      </c>
      <c r="DY47" s="96">
        <f t="shared" si="195"/>
        <v>1.26664736537348E-3</v>
      </c>
      <c r="DZ47" s="96">
        <f t="shared" si="196"/>
        <v>2.6660679707013165E-4</v>
      </c>
      <c r="EA47" s="96">
        <f t="shared" si="197"/>
        <v>9.5935834107693067E-3</v>
      </c>
      <c r="EB47" s="96">
        <f t="shared" si="198"/>
        <v>0</v>
      </c>
      <c r="EC47" s="96">
        <f t="shared" si="199"/>
        <v>1.4961996528816805E-5</v>
      </c>
      <c r="ED47" s="96">
        <f t="shared" si="200"/>
        <v>1.6550405178437886E-4</v>
      </c>
      <c r="EE47" s="96">
        <f t="shared" si="201"/>
        <v>0</v>
      </c>
      <c r="EF47" s="96">
        <f t="shared" si="202"/>
        <v>0</v>
      </c>
      <c r="EG47" s="96">
        <f t="shared" si="203"/>
        <v>0</v>
      </c>
      <c r="EH47" s="96">
        <f t="shared" si="204"/>
        <v>0</v>
      </c>
      <c r="EI47" s="96">
        <f t="shared" si="205"/>
        <v>0</v>
      </c>
      <c r="EJ47" s="96">
        <f t="shared" si="206"/>
        <v>0</v>
      </c>
      <c r="EK47" s="96">
        <f t="shared" si="207"/>
        <v>0</v>
      </c>
      <c r="EL47" s="96">
        <f t="shared" si="208"/>
        <v>0</v>
      </c>
      <c r="EM47" s="96">
        <f t="shared" si="209"/>
        <v>0</v>
      </c>
      <c r="EN47" s="96">
        <f t="shared" si="210"/>
        <v>0</v>
      </c>
      <c r="EO47" s="96">
        <f t="shared" si="211"/>
        <v>1.5200517464424321E-3</v>
      </c>
      <c r="EP47" s="96">
        <f t="shared" si="212"/>
        <v>1.1981730257703054E-6</v>
      </c>
      <c r="EQ47" s="96">
        <f t="shared" si="213"/>
        <v>0</v>
      </c>
      <c r="ER47" s="96">
        <f t="shared" si="214"/>
        <v>0</v>
      </c>
      <c r="ES47" s="96">
        <f t="shared" si="215"/>
        <v>0</v>
      </c>
      <c r="ET47" s="96">
        <f t="shared" si="216"/>
        <v>1.0251442833626373E-4</v>
      </c>
      <c r="EU47" s="96">
        <f t="shared" si="217"/>
        <v>0</v>
      </c>
      <c r="EV47" s="96">
        <f t="shared" si="218"/>
        <v>0</v>
      </c>
      <c r="EW47" s="96">
        <f t="shared" si="219"/>
        <v>2.0952762645594879E-4</v>
      </c>
      <c r="EX47" s="96">
        <f t="shared" si="220"/>
        <v>3.1057774559600758E-7</v>
      </c>
      <c r="EY47" s="96">
        <f t="shared" si="221"/>
        <v>3.1754551410738673E-4</v>
      </c>
      <c r="EZ47" s="96">
        <f t="shared" si="222"/>
        <v>2.751773343741892E-3</v>
      </c>
      <c r="FA47" s="96">
        <f t="shared" si="223"/>
        <v>6.1266217022994032E-3</v>
      </c>
      <c r="FB47" s="96">
        <f t="shared" si="224"/>
        <v>1.5197774611574735E-3</v>
      </c>
      <c r="FC47" s="96">
        <f t="shared" si="225"/>
        <v>3.1538768330108269E-6</v>
      </c>
      <c r="FD47" s="96">
        <f t="shared" si="226"/>
        <v>0.11093189803393885</v>
      </c>
      <c r="FE47" s="96">
        <f t="shared" si="227"/>
        <v>0</v>
      </c>
      <c r="FF47" s="96">
        <f t="shared" si="228"/>
        <v>1.9469278917076331E-3</v>
      </c>
      <c r="FG47" s="96">
        <f t="shared" si="229"/>
        <v>1.3319235134618227E-5</v>
      </c>
      <c r="FH47" s="96">
        <f t="shared" si="230"/>
        <v>0.11567799731986142</v>
      </c>
      <c r="FI47" s="96">
        <f t="shared" si="231"/>
        <v>0</v>
      </c>
      <c r="FJ47" s="96">
        <f t="shared" si="232"/>
        <v>0.17833788194800365</v>
      </c>
      <c r="FK47" s="96">
        <f t="shared" si="233"/>
        <v>2.2485772617655657E-3</v>
      </c>
      <c r="FL47" s="96">
        <f t="shared" si="234"/>
        <v>1.6658432292231307E-3</v>
      </c>
      <c r="FM47" s="96">
        <f t="shared" si="235"/>
        <v>6.8933908602698225E-3</v>
      </c>
      <c r="FN47" s="96">
        <f t="shared" si="236"/>
        <v>4.1059345392641591E-6</v>
      </c>
      <c r="FO47" s="96">
        <f t="shared" si="237"/>
        <v>1.5872464817667053E-5</v>
      </c>
      <c r="FP47" s="96">
        <f t="shared" si="238"/>
        <v>4.7629272482383026E-4</v>
      </c>
      <c r="FQ47" s="96">
        <f t="shared" si="239"/>
        <v>7.7272117625825228E-7</v>
      </c>
      <c r="FR47" s="96">
        <f t="shared" si="240"/>
        <v>0</v>
      </c>
      <c r="FS47" s="96">
        <f t="shared" si="241"/>
        <v>0</v>
      </c>
      <c r="FT47" s="96">
        <f t="shared" si="242"/>
        <v>0</v>
      </c>
      <c r="FU47" s="96">
        <f t="shared" si="243"/>
        <v>0</v>
      </c>
      <c r="FV47" s="96">
        <f t="shared" si="244"/>
        <v>0</v>
      </c>
      <c r="FW47" s="96">
        <f t="shared" si="245"/>
        <v>0</v>
      </c>
      <c r="FX47" s="96">
        <f t="shared" si="246"/>
        <v>0</v>
      </c>
      <c r="FY47" s="96">
        <f t="shared" si="247"/>
        <v>0</v>
      </c>
      <c r="FZ47" s="96">
        <f t="shared" si="248"/>
        <v>0</v>
      </c>
      <c r="GA47" s="96">
        <f t="shared" si="249"/>
        <v>3.145988731122127E-3</v>
      </c>
      <c r="GB47" s="96">
        <f t="shared" si="250"/>
        <v>2.8576583787143771E-5</v>
      </c>
      <c r="GC47" s="96">
        <f t="shared" si="251"/>
        <v>0</v>
      </c>
      <c r="GD47" s="96">
        <f t="shared" si="252"/>
        <v>0</v>
      </c>
      <c r="GE47" s="96">
        <f t="shared" si="253"/>
        <v>0</v>
      </c>
      <c r="GF47" s="96">
        <f t="shared" si="254"/>
        <v>1.4712079625279478E-4</v>
      </c>
      <c r="GG47" s="96">
        <f t="shared" si="255"/>
        <v>0</v>
      </c>
      <c r="GH47" s="96">
        <f t="shared" si="256"/>
        <v>0</v>
      </c>
      <c r="GI47" s="96">
        <f t="shared" si="257"/>
        <v>1.4420837849414805E-4</v>
      </c>
      <c r="GJ47" s="96">
        <f t="shared" si="258"/>
        <v>1.4579453300389115E-7</v>
      </c>
      <c r="GK47" s="96">
        <f t="shared" si="259"/>
        <v>2.9018003953839119E-4</v>
      </c>
      <c r="GL47" s="96">
        <f t="shared" si="260"/>
        <v>5.8799843543222525E-3</v>
      </c>
      <c r="GM47" s="96">
        <f t="shared" si="261"/>
        <v>8.3668197643126333E-3</v>
      </c>
      <c r="GN47" s="96">
        <f t="shared" si="262"/>
        <v>1.295600761328113E-3</v>
      </c>
      <c r="GO47" s="96">
        <f t="shared" si="263"/>
        <v>5.2335840186138012E-6</v>
      </c>
      <c r="GP47" s="96">
        <f t="shared" si="264"/>
        <v>0.12444973112235386</v>
      </c>
      <c r="GQ47" s="96">
        <f t="shared" si="265"/>
        <v>0</v>
      </c>
      <c r="GR47" s="96">
        <f t="shared" si="266"/>
        <v>3.1669657520782737E-3</v>
      </c>
      <c r="GS47" s="96">
        <f t="shared" si="267"/>
        <v>9.0603237519471935E-6</v>
      </c>
      <c r="GU47" s="1">
        <v>0</v>
      </c>
      <c r="GV47" s="1">
        <v>0</v>
      </c>
      <c r="GW47" s="1">
        <v>0</v>
      </c>
      <c r="GX47" s="1">
        <v>0</v>
      </c>
      <c r="GY47" s="1">
        <v>0</v>
      </c>
      <c r="GZ47" s="1">
        <v>0</v>
      </c>
      <c r="HA47" s="1">
        <v>0</v>
      </c>
      <c r="HB47" s="1">
        <v>0</v>
      </c>
      <c r="HC47" s="1">
        <v>0</v>
      </c>
      <c r="HD47" s="1">
        <v>0</v>
      </c>
      <c r="HE47" s="1">
        <v>0</v>
      </c>
      <c r="HF47" s="1">
        <v>0</v>
      </c>
      <c r="HG47" s="1">
        <v>0</v>
      </c>
      <c r="HH47" s="1">
        <v>0</v>
      </c>
      <c r="HI47" s="1">
        <v>0</v>
      </c>
      <c r="HJ47" s="1">
        <v>0</v>
      </c>
      <c r="HK47" s="1">
        <v>0</v>
      </c>
      <c r="HL47" s="1">
        <v>0</v>
      </c>
      <c r="HM47" s="1">
        <v>0</v>
      </c>
      <c r="HN47" s="1">
        <v>0</v>
      </c>
      <c r="HO47" s="1">
        <v>0</v>
      </c>
      <c r="HP47" s="1">
        <v>0</v>
      </c>
      <c r="HQ47" s="1">
        <v>0</v>
      </c>
      <c r="HR47" s="1">
        <v>0</v>
      </c>
      <c r="HS47" s="1">
        <v>0</v>
      </c>
      <c r="HT47" s="1">
        <v>0</v>
      </c>
      <c r="HU47" s="1">
        <v>0</v>
      </c>
      <c r="HV47" s="1">
        <v>0</v>
      </c>
      <c r="HW47" s="1">
        <v>0</v>
      </c>
      <c r="HX47" s="1">
        <v>0</v>
      </c>
      <c r="HY47" s="1">
        <v>0</v>
      </c>
      <c r="HZ47" s="1">
        <v>0</v>
      </c>
      <c r="IA47" s="1">
        <v>0</v>
      </c>
      <c r="IB47" s="1">
        <v>0</v>
      </c>
      <c r="IC47" s="1">
        <v>0</v>
      </c>
      <c r="ID47" s="1">
        <v>0</v>
      </c>
      <c r="IE47" s="1">
        <v>0</v>
      </c>
      <c r="IF47" s="1">
        <v>0</v>
      </c>
      <c r="IG47" s="96">
        <f t="shared" si="307"/>
        <v>0.11567799731986142</v>
      </c>
      <c r="IH47" s="96">
        <f t="shared" si="268"/>
        <v>0</v>
      </c>
      <c r="II47" s="96">
        <f t="shared" si="269"/>
        <v>0.17833788194800365</v>
      </c>
      <c r="IJ47" s="96">
        <f t="shared" si="270"/>
        <v>2.2485772617655657E-3</v>
      </c>
      <c r="IK47" s="96">
        <f t="shared" si="271"/>
        <v>1.6658432292231307E-3</v>
      </c>
      <c r="IL47" s="96">
        <f t="shared" si="272"/>
        <v>6.8933908602698225E-3</v>
      </c>
      <c r="IM47" s="96">
        <f t="shared" si="273"/>
        <v>4.1059345392641591E-6</v>
      </c>
      <c r="IN47" s="96">
        <f t="shared" si="274"/>
        <v>1.5872464817667053E-5</v>
      </c>
      <c r="IO47" s="96">
        <f t="shared" si="275"/>
        <v>4.7629272482383026E-4</v>
      </c>
      <c r="IP47" s="96">
        <f t="shared" si="276"/>
        <v>7.7272117625825228E-7</v>
      </c>
      <c r="IQ47" s="96">
        <f t="shared" si="277"/>
        <v>0</v>
      </c>
      <c r="IR47" s="96">
        <f t="shared" si="278"/>
        <v>0</v>
      </c>
      <c r="IS47" s="96">
        <f t="shared" si="279"/>
        <v>0</v>
      </c>
      <c r="IT47" s="96">
        <f t="shared" si="280"/>
        <v>0</v>
      </c>
      <c r="IU47" s="96">
        <f t="shared" si="281"/>
        <v>0</v>
      </c>
      <c r="IV47" s="96">
        <f t="shared" si="282"/>
        <v>0</v>
      </c>
      <c r="IW47" s="96">
        <f t="shared" si="283"/>
        <v>0</v>
      </c>
      <c r="IX47" s="96">
        <f t="shared" si="284"/>
        <v>0</v>
      </c>
      <c r="IY47" s="96">
        <f t="shared" si="285"/>
        <v>0</v>
      </c>
      <c r="IZ47" s="96">
        <f t="shared" si="286"/>
        <v>3.145988731122127E-3</v>
      </c>
      <c r="JA47" s="96">
        <f t="shared" si="287"/>
        <v>2.8576583787143771E-5</v>
      </c>
      <c r="JB47" s="96">
        <f t="shared" si="288"/>
        <v>0</v>
      </c>
      <c r="JC47" s="96">
        <f t="shared" si="289"/>
        <v>0</v>
      </c>
      <c r="JD47" s="96">
        <f t="shared" si="290"/>
        <v>0</v>
      </c>
      <c r="JE47" s="96">
        <f t="shared" si="291"/>
        <v>1.4712079625279478E-4</v>
      </c>
      <c r="JF47" s="96">
        <f t="shared" si="292"/>
        <v>0</v>
      </c>
      <c r="JG47" s="96">
        <f t="shared" si="293"/>
        <v>0</v>
      </c>
      <c r="JH47" s="96">
        <f t="shared" si="294"/>
        <v>1.4420837849414805E-4</v>
      </c>
      <c r="JI47" s="96">
        <f t="shared" si="295"/>
        <v>1.4579453300389115E-7</v>
      </c>
      <c r="JJ47" s="96">
        <f t="shared" si="296"/>
        <v>2.9018003953839119E-4</v>
      </c>
      <c r="JK47" s="96">
        <f t="shared" si="297"/>
        <v>5.8799843543222525E-3</v>
      </c>
      <c r="JL47" s="96">
        <f t="shared" si="298"/>
        <v>8.3668197643126333E-3</v>
      </c>
      <c r="JM47" s="96">
        <f t="shared" si="299"/>
        <v>1.295600761328113E-3</v>
      </c>
      <c r="JN47" s="96">
        <f t="shared" si="300"/>
        <v>5.2335840186138012E-6</v>
      </c>
      <c r="JO47" s="96">
        <f t="shared" si="301"/>
        <v>0.12444973112235386</v>
      </c>
      <c r="JP47" s="96">
        <f t="shared" si="302"/>
        <v>0</v>
      </c>
      <c r="JQ47" s="96">
        <f t="shared" si="303"/>
        <v>3.1669657520782737E-3</v>
      </c>
      <c r="JR47" s="96">
        <f t="shared" si="304"/>
        <v>9.0603237519471935E-6</v>
      </c>
      <c r="JT47" s="25">
        <v>0</v>
      </c>
      <c r="JU47" s="25">
        <v>0</v>
      </c>
      <c r="JV47" s="25">
        <v>0</v>
      </c>
      <c r="JW47" s="25">
        <v>0</v>
      </c>
      <c r="JX47" s="25">
        <v>0</v>
      </c>
      <c r="JY47" s="25">
        <v>0</v>
      </c>
      <c r="JZ47" s="25">
        <v>0</v>
      </c>
      <c r="KA47" s="25">
        <v>0</v>
      </c>
      <c r="KB47" s="25">
        <v>0</v>
      </c>
      <c r="KC47" s="25">
        <v>0</v>
      </c>
      <c r="KD47" s="25">
        <v>0</v>
      </c>
      <c r="KE47" s="25">
        <v>0</v>
      </c>
      <c r="KF47" s="25">
        <v>0</v>
      </c>
      <c r="KG47" s="25">
        <v>0</v>
      </c>
      <c r="KH47" s="25">
        <v>0</v>
      </c>
      <c r="KI47" s="25">
        <v>0</v>
      </c>
      <c r="KJ47" s="25">
        <v>0</v>
      </c>
      <c r="KK47" s="25">
        <v>0</v>
      </c>
      <c r="KL47" s="25">
        <v>0</v>
      </c>
      <c r="KM47" s="25">
        <v>0</v>
      </c>
      <c r="KN47" s="25">
        <v>0</v>
      </c>
      <c r="KO47" s="25">
        <v>0</v>
      </c>
      <c r="KP47" s="25">
        <v>0</v>
      </c>
      <c r="KQ47" s="25">
        <v>0</v>
      </c>
      <c r="KR47" s="25">
        <v>0</v>
      </c>
      <c r="KS47" s="25">
        <v>0</v>
      </c>
      <c r="KT47" s="25">
        <v>0</v>
      </c>
      <c r="KU47" s="25">
        <v>0</v>
      </c>
      <c r="KV47" s="25">
        <v>0</v>
      </c>
      <c r="KW47" s="25">
        <v>0</v>
      </c>
      <c r="KX47" s="25">
        <v>0</v>
      </c>
      <c r="KY47" s="25">
        <v>0</v>
      </c>
      <c r="KZ47" s="25">
        <v>0</v>
      </c>
      <c r="LA47" s="25">
        <v>0</v>
      </c>
      <c r="LB47" s="25">
        <v>0</v>
      </c>
      <c r="LC47" s="25">
        <v>0</v>
      </c>
      <c r="LD47" s="25">
        <v>0</v>
      </c>
      <c r="LE47" s="25">
        <v>0</v>
      </c>
      <c r="LF47" s="25">
        <v>0</v>
      </c>
      <c r="LG47" s="25">
        <v>0</v>
      </c>
      <c r="LH47" s="25">
        <v>1</v>
      </c>
      <c r="LI47" s="25">
        <v>0</v>
      </c>
      <c r="LJ47" s="25">
        <v>0</v>
      </c>
      <c r="LK47" s="25">
        <v>0</v>
      </c>
      <c r="LL47" s="25">
        <v>0</v>
      </c>
      <c r="LM47" s="25">
        <v>0</v>
      </c>
      <c r="LN47" s="25">
        <v>0</v>
      </c>
      <c r="LO47" s="25">
        <v>0</v>
      </c>
      <c r="LP47" s="25">
        <v>0</v>
      </c>
      <c r="LQ47" s="25">
        <v>0</v>
      </c>
      <c r="LR47" s="25">
        <v>0</v>
      </c>
      <c r="LS47" s="25">
        <v>0</v>
      </c>
      <c r="LT47" s="25">
        <v>0</v>
      </c>
      <c r="LU47" s="25">
        <v>0</v>
      </c>
      <c r="LV47" s="25">
        <v>0</v>
      </c>
      <c r="LW47" s="25">
        <v>0</v>
      </c>
      <c r="LX47" s="25">
        <v>0</v>
      </c>
      <c r="LY47" s="25">
        <v>0</v>
      </c>
      <c r="LZ47" s="25">
        <v>0</v>
      </c>
      <c r="MA47" s="25">
        <v>0</v>
      </c>
      <c r="MB47" s="25">
        <v>0</v>
      </c>
      <c r="MC47" s="25">
        <v>0</v>
      </c>
      <c r="MD47" s="25">
        <v>0</v>
      </c>
      <c r="ME47" s="25">
        <v>0</v>
      </c>
      <c r="MF47" s="25">
        <v>0</v>
      </c>
      <c r="MG47" s="25">
        <v>0</v>
      </c>
      <c r="MH47" s="25">
        <v>0</v>
      </c>
      <c r="MI47" s="25">
        <v>0</v>
      </c>
      <c r="MJ47" s="25">
        <v>0</v>
      </c>
      <c r="MK47" s="25">
        <v>0</v>
      </c>
      <c r="ML47" s="25">
        <v>0</v>
      </c>
      <c r="MM47" s="25">
        <v>0</v>
      </c>
      <c r="MN47" s="25">
        <v>0</v>
      </c>
      <c r="MO47" s="25">
        <v>0</v>
      </c>
      <c r="MP47" s="25">
        <v>0</v>
      </c>
      <c r="MQ47" s="25">
        <v>0</v>
      </c>
      <c r="MS47" s="1">
        <f t="shared" si="308"/>
        <v>0</v>
      </c>
      <c r="MT47" s="1">
        <f t="shared" si="309"/>
        <v>0</v>
      </c>
      <c r="MU47" s="1">
        <f t="shared" si="310"/>
        <v>0</v>
      </c>
      <c r="MV47" s="1">
        <f t="shared" si="311"/>
        <v>0</v>
      </c>
      <c r="MW47" s="1">
        <f t="shared" si="312"/>
        <v>0</v>
      </c>
      <c r="MX47" s="1">
        <f t="shared" si="313"/>
        <v>0</v>
      </c>
      <c r="MY47" s="1">
        <f t="shared" si="314"/>
        <v>0</v>
      </c>
      <c r="MZ47" s="1">
        <f t="shared" si="315"/>
        <v>0</v>
      </c>
      <c r="NA47" s="1">
        <f t="shared" si="316"/>
        <v>0</v>
      </c>
      <c r="NB47" s="1">
        <f t="shared" si="317"/>
        <v>0</v>
      </c>
      <c r="NC47" s="1">
        <f t="shared" si="318"/>
        <v>0</v>
      </c>
      <c r="ND47" s="1">
        <f t="shared" si="319"/>
        <v>0</v>
      </c>
      <c r="NE47" s="1">
        <f t="shared" si="320"/>
        <v>0</v>
      </c>
      <c r="NF47" s="1">
        <f t="shared" si="321"/>
        <v>0</v>
      </c>
      <c r="NG47" s="1">
        <f t="shared" si="322"/>
        <v>0</v>
      </c>
      <c r="NH47" s="1">
        <f t="shared" si="323"/>
        <v>0</v>
      </c>
      <c r="NI47" s="1">
        <f t="shared" si="324"/>
        <v>0</v>
      </c>
      <c r="NJ47" s="1">
        <f t="shared" si="325"/>
        <v>0</v>
      </c>
      <c r="NK47" s="1">
        <f t="shared" si="326"/>
        <v>0</v>
      </c>
      <c r="NL47" s="1">
        <f t="shared" si="327"/>
        <v>0</v>
      </c>
      <c r="NM47" s="1">
        <f t="shared" si="328"/>
        <v>0</v>
      </c>
      <c r="NN47" s="1">
        <f t="shared" si="329"/>
        <v>0</v>
      </c>
      <c r="NO47" s="1">
        <f t="shared" si="330"/>
        <v>0</v>
      </c>
      <c r="NP47" s="1">
        <f t="shared" si="331"/>
        <v>0</v>
      </c>
      <c r="NQ47" s="1">
        <f t="shared" si="332"/>
        <v>0</v>
      </c>
      <c r="NR47" s="1">
        <f t="shared" si="333"/>
        <v>0</v>
      </c>
      <c r="NS47" s="1">
        <f t="shared" si="334"/>
        <v>0</v>
      </c>
      <c r="NT47" s="1">
        <f t="shared" si="335"/>
        <v>0</v>
      </c>
      <c r="NU47" s="1">
        <f t="shared" si="336"/>
        <v>0</v>
      </c>
      <c r="NV47" s="1">
        <f t="shared" si="337"/>
        <v>0</v>
      </c>
      <c r="NW47" s="1">
        <f t="shared" si="338"/>
        <v>0</v>
      </c>
      <c r="NX47" s="1">
        <f t="shared" si="339"/>
        <v>0</v>
      </c>
      <c r="NY47" s="1">
        <f t="shared" si="340"/>
        <v>0</v>
      </c>
      <c r="NZ47" s="1">
        <f t="shared" si="341"/>
        <v>0</v>
      </c>
      <c r="OA47" s="1">
        <f t="shared" si="342"/>
        <v>0</v>
      </c>
      <c r="OB47" s="1">
        <f t="shared" si="343"/>
        <v>0</v>
      </c>
      <c r="OC47" s="1">
        <f t="shared" si="344"/>
        <v>0</v>
      </c>
      <c r="OD47" s="1">
        <f t="shared" si="345"/>
        <v>0</v>
      </c>
      <c r="OE47" s="1">
        <f t="shared" si="346"/>
        <v>0</v>
      </c>
      <c r="OF47" s="1">
        <f t="shared" si="347"/>
        <v>0</v>
      </c>
      <c r="OG47" s="1">
        <f t="shared" si="348"/>
        <v>0.18065873665842827</v>
      </c>
      <c r="OH47" s="1">
        <f t="shared" si="349"/>
        <v>0</v>
      </c>
      <c r="OI47" s="1">
        <f t="shared" si="350"/>
        <v>0</v>
      </c>
      <c r="OJ47" s="1">
        <f t="shared" si="351"/>
        <v>0</v>
      </c>
      <c r="OK47" s="1">
        <f t="shared" si="352"/>
        <v>0</v>
      </c>
      <c r="OL47" s="1">
        <f t="shared" si="353"/>
        <v>0</v>
      </c>
      <c r="OM47" s="1">
        <f t="shared" si="354"/>
        <v>0</v>
      </c>
      <c r="ON47" s="1">
        <f t="shared" si="355"/>
        <v>0</v>
      </c>
      <c r="OO47" s="1">
        <f t="shared" si="356"/>
        <v>0</v>
      </c>
      <c r="OP47" s="1">
        <f t="shared" si="357"/>
        <v>0</v>
      </c>
      <c r="OQ47" s="1">
        <f t="shared" si="358"/>
        <v>0</v>
      </c>
      <c r="OR47" s="1">
        <f t="shared" si="359"/>
        <v>0</v>
      </c>
      <c r="OS47" s="1">
        <f t="shared" si="360"/>
        <v>0</v>
      </c>
      <c r="OT47" s="1">
        <f t="shared" si="361"/>
        <v>0</v>
      </c>
      <c r="OU47" s="1">
        <f t="shared" si="362"/>
        <v>0</v>
      </c>
      <c r="OV47" s="1">
        <f t="shared" si="363"/>
        <v>0</v>
      </c>
      <c r="OW47" s="1">
        <f t="shared" si="364"/>
        <v>0</v>
      </c>
      <c r="OX47" s="1">
        <f t="shared" si="365"/>
        <v>0</v>
      </c>
      <c r="OY47" s="1">
        <f t="shared" si="366"/>
        <v>0</v>
      </c>
      <c r="OZ47" s="1">
        <f t="shared" si="367"/>
        <v>0</v>
      </c>
      <c r="PA47" s="1">
        <f t="shared" si="368"/>
        <v>0</v>
      </c>
      <c r="PB47" s="1">
        <f t="shared" si="369"/>
        <v>0</v>
      </c>
      <c r="PC47" s="1">
        <f t="shared" si="370"/>
        <v>0</v>
      </c>
      <c r="PD47" s="1">
        <f t="shared" si="371"/>
        <v>0</v>
      </c>
      <c r="PE47" s="1">
        <f t="shared" si="372"/>
        <v>0</v>
      </c>
      <c r="PF47" s="1">
        <f t="shared" si="373"/>
        <v>0</v>
      </c>
      <c r="PG47" s="1">
        <f t="shared" si="374"/>
        <v>0</v>
      </c>
      <c r="PH47" s="1">
        <f t="shared" si="375"/>
        <v>0</v>
      </c>
      <c r="PI47" s="1">
        <f t="shared" si="376"/>
        <v>0</v>
      </c>
      <c r="PJ47" s="1">
        <f t="shared" si="377"/>
        <v>0</v>
      </c>
      <c r="PK47" s="1">
        <f t="shared" si="378"/>
        <v>0</v>
      </c>
      <c r="PL47" s="1">
        <f t="shared" si="379"/>
        <v>0</v>
      </c>
      <c r="PM47" s="1">
        <f t="shared" si="380"/>
        <v>0</v>
      </c>
      <c r="PN47" s="1">
        <f t="shared" si="381"/>
        <v>0</v>
      </c>
      <c r="PO47" s="1">
        <f t="shared" si="382"/>
        <v>0</v>
      </c>
      <c r="PP47" s="1">
        <f t="shared" si="383"/>
        <v>0</v>
      </c>
      <c r="PR47" s="96">
        <v>2.4751863113787104E-2</v>
      </c>
      <c r="PS47" s="96">
        <v>6.4092974108982475E-4</v>
      </c>
      <c r="PT47" s="96">
        <v>0.19979306508695743</v>
      </c>
      <c r="PU47" s="96">
        <v>3.5132971727517299E-3</v>
      </c>
      <c r="PV47" s="96">
        <v>2.4329859946161559E-3</v>
      </c>
      <c r="PW47" s="96">
        <v>1.4722074132328608E-2</v>
      </c>
      <c r="PX47" s="96">
        <v>3.936100220603296E-4</v>
      </c>
      <c r="PY47" s="96">
        <v>3.6567634913201629E-3</v>
      </c>
      <c r="PZ47" s="96">
        <v>9.2265658974724041E-4</v>
      </c>
      <c r="QA47" s="96">
        <v>2.8457253024568484E-4</v>
      </c>
      <c r="QB47" s="96">
        <v>2.8681671027271587E-4</v>
      </c>
      <c r="QC47" s="96">
        <v>3.5665427806271405E-4</v>
      </c>
      <c r="QD47" s="96">
        <v>3.7934421755555787E-4</v>
      </c>
      <c r="QE47" s="96">
        <v>3.8027614135101821E-4</v>
      </c>
      <c r="QF47" s="96">
        <v>4.8173662229903042E-4</v>
      </c>
      <c r="QG47" s="96">
        <v>4.5577770981521879E-4</v>
      </c>
      <c r="QH47" s="96">
        <v>4.3460571168379996E-4</v>
      </c>
      <c r="QI47" s="96">
        <v>5.187255529165481E-4</v>
      </c>
      <c r="QJ47" s="96">
        <v>5.0166947306228742E-4</v>
      </c>
      <c r="QK47" s="96">
        <v>3.6306487985337779E-3</v>
      </c>
      <c r="QL47" s="96">
        <v>8.227980673295726E-4</v>
      </c>
      <c r="QM47" s="96">
        <v>1.850043849798358E-4</v>
      </c>
      <c r="QN47" s="96">
        <v>7.1783137588387399E-4</v>
      </c>
      <c r="QO47" s="96">
        <v>3.5917020120944339E-4</v>
      </c>
      <c r="QP47" s="96">
        <v>5.2375682086500098E-4</v>
      </c>
      <c r="QQ47" s="96">
        <v>4.0379532165878254E-4</v>
      </c>
      <c r="QR47" s="96">
        <v>1.4892595450121995E-4</v>
      </c>
      <c r="QS47" s="96">
        <v>8.0815670761108516E-4</v>
      </c>
      <c r="QT47" s="96">
        <v>2.9078877833799265E-3</v>
      </c>
      <c r="QU47" s="96">
        <v>8.7307942192232674E-4</v>
      </c>
      <c r="QV47" s="96">
        <v>4.2413018408358535E-3</v>
      </c>
      <c r="QW47" s="96">
        <v>1.0761766094136507E-2</v>
      </c>
      <c r="QX47" s="96">
        <v>3.3290373931106911E-3</v>
      </c>
      <c r="QY47" s="96">
        <v>9.7962375901588443E-4</v>
      </c>
      <c r="QZ47" s="96">
        <v>0.14219769819418607</v>
      </c>
      <c r="RA47" s="96">
        <v>3.6123224877350219E-3</v>
      </c>
      <c r="RB47" s="96">
        <v>3.0909694842796596E-3</v>
      </c>
      <c r="RC47" s="96">
        <v>5.1099402009209256E-4</v>
      </c>
      <c r="RD47" s="96">
        <v>0.12669091973752414</v>
      </c>
      <c r="RE47" s="96">
        <v>4.7189050025785612E-4</v>
      </c>
      <c r="RF47" s="96">
        <v>1.1957460548522874</v>
      </c>
      <c r="RG47" s="96">
        <v>4.5239860423449572E-3</v>
      </c>
      <c r="RH47" s="96">
        <v>6.9585299538901975E-3</v>
      </c>
      <c r="RI47" s="96">
        <v>9.6701370186623673E-3</v>
      </c>
      <c r="RJ47" s="96">
        <v>6.8361258391132484E-5</v>
      </c>
      <c r="RK47" s="96">
        <v>3.3225906397698992E-3</v>
      </c>
      <c r="RL47" s="96">
        <v>1.1516904128107985E-3</v>
      </c>
      <c r="RM47" s="96">
        <v>2.8704242640345936E-4</v>
      </c>
      <c r="RN47" s="96">
        <v>4.3780793447335245E-4</v>
      </c>
      <c r="RO47" s="96">
        <v>3.4159624630408672E-4</v>
      </c>
      <c r="RP47" s="96">
        <v>3.4106824849609044E-4</v>
      </c>
      <c r="RQ47" s="96">
        <v>3.5599801430813226E-4</v>
      </c>
      <c r="RR47" s="96">
        <v>5.4495897337740657E-4</v>
      </c>
      <c r="RS47" s="96">
        <v>5.2523151158350313E-4</v>
      </c>
      <c r="RT47" s="96">
        <v>5.4489721481839433E-4</v>
      </c>
      <c r="RU47" s="96">
        <v>5.3729576968584308E-4</v>
      </c>
      <c r="RV47" s="96">
        <v>5.4072467936408769E-4</v>
      </c>
      <c r="RW47" s="96">
        <v>5.2231902912923513E-3</v>
      </c>
      <c r="RX47" s="96">
        <v>8.1648268468017128E-4</v>
      </c>
      <c r="RY47" s="96">
        <v>2.2001482602997265E-4</v>
      </c>
      <c r="RZ47" s="96">
        <v>5.6604967552958605E-4</v>
      </c>
      <c r="SA47" s="96">
        <v>4.3048994926939805E-4</v>
      </c>
      <c r="SB47" s="96">
        <v>6.0918603705608677E-4</v>
      </c>
      <c r="SC47" s="96">
        <v>4.274817327884868E-4</v>
      </c>
      <c r="SD47" s="96">
        <v>1.496104879079913E-4</v>
      </c>
      <c r="SE47" s="96">
        <v>5.2770562372956643E-4</v>
      </c>
      <c r="SF47" s="96">
        <v>1.4766965270560574E-3</v>
      </c>
      <c r="SG47" s="96">
        <v>5.7178406595607999E-4</v>
      </c>
      <c r="SH47" s="96">
        <v>6.7580109102754879E-3</v>
      </c>
      <c r="SI47" s="96">
        <v>1.1341435608132942E-2</v>
      </c>
      <c r="SJ47" s="96">
        <v>2.4429362507053316E-3</v>
      </c>
      <c r="SK47" s="96">
        <v>4.9704536595366667E-4</v>
      </c>
      <c r="SL47" s="96">
        <v>0.12657575631883214</v>
      </c>
      <c r="SM47" s="96">
        <v>3.3609520938850052E-3</v>
      </c>
      <c r="SN47" s="96">
        <v>3.8153294648665959E-3</v>
      </c>
      <c r="SO47" s="96">
        <v>3.7193965666034671E-4</v>
      </c>
      <c r="SR47" s="96">
        <v>1.0295327388467144E-2</v>
      </c>
      <c r="SS47" s="96">
        <v>6.2515504529963986E-6</v>
      </c>
      <c r="ST47" s="96">
        <v>9.0149700552862796E-2</v>
      </c>
      <c r="SU47" s="96">
        <v>2.5373598165603564E-4</v>
      </c>
      <c r="SV47" s="96">
        <v>5.9086652956455725E-4</v>
      </c>
      <c r="SW47" s="96">
        <v>2.8118261043526328E-3</v>
      </c>
      <c r="SX47" s="96">
        <v>4.3231328756294276E-5</v>
      </c>
      <c r="SY47" s="96">
        <v>1.0859767841674181E-3</v>
      </c>
      <c r="SZ47" s="96">
        <v>6.0579402043905593E-4</v>
      </c>
      <c r="TA47" s="96">
        <v>2.096396162615461E-4</v>
      </c>
      <c r="TB47" s="96">
        <v>2.611443056990904E-5</v>
      </c>
      <c r="TC47" s="96">
        <v>1.3036039589460013E-4</v>
      </c>
      <c r="TD47" s="96">
        <v>1.729764129580587E-4</v>
      </c>
      <c r="TE47" s="96">
        <v>1.2465931664120894E-4</v>
      </c>
      <c r="TF47" s="96">
        <v>1.5308220722270812E-4</v>
      </c>
      <c r="TG47" s="96">
        <v>5.1348942812439336E-5</v>
      </c>
      <c r="TH47" s="96">
        <v>1.2081127062067903E-4</v>
      </c>
      <c r="TI47" s="96">
        <v>1.2776977253177365E-4</v>
      </c>
      <c r="TJ47" s="96">
        <v>2.7163223770662408E-4</v>
      </c>
      <c r="TK47" s="96">
        <v>2.1216663433336852E-3</v>
      </c>
      <c r="TL47" s="96">
        <v>8.227980673295726E-4</v>
      </c>
      <c r="TM47" s="96">
        <v>1.8499840664829717E-4</v>
      </c>
      <c r="TN47" s="96">
        <v>7.1747623276437991E-4</v>
      </c>
      <c r="TO47" s="96">
        <v>3.5912000819925187E-4</v>
      </c>
      <c r="TP47" s="96">
        <v>5.1610377592742373E-4</v>
      </c>
      <c r="TQ47" s="96">
        <v>3.8536574306619726E-4</v>
      </c>
      <c r="TR47" s="96">
        <v>1.4892193814057994E-4</v>
      </c>
      <c r="TS47" s="96">
        <v>7.3563936356896677E-4</v>
      </c>
      <c r="TT47" s="96">
        <v>2.7850196247077748E-3</v>
      </c>
      <c r="TU47" s="96">
        <v>8.7307942192232674E-4</v>
      </c>
      <c r="TV47" s="96">
        <v>4.1384589321389418E-3</v>
      </c>
      <c r="TW47" s="96">
        <v>1.0760657133355094E-2</v>
      </c>
      <c r="TX47" s="96">
        <v>3.1736057087629649E-3</v>
      </c>
      <c r="TY47" s="96">
        <v>9.4103485164806228E-4</v>
      </c>
      <c r="TZ47" s="96">
        <v>0.13870952359374411</v>
      </c>
      <c r="UA47" s="96">
        <v>3.6123224877350219E-3</v>
      </c>
      <c r="UB47" s="96">
        <v>3.0621364545639152E-3</v>
      </c>
      <c r="UC47" s="96">
        <v>5.1099402009209256E-4</v>
      </c>
      <c r="UD47" s="96">
        <v>0.10323399164069269</v>
      </c>
      <c r="UE47" s="96">
        <v>1.7116224014447207E-5</v>
      </c>
      <c r="UF47" s="96">
        <v>0.97972408321837345</v>
      </c>
      <c r="UG47" s="96">
        <v>1.6621519266687879E-3</v>
      </c>
      <c r="UH47" s="96">
        <v>5.6409182034729312E-3</v>
      </c>
      <c r="UI47" s="96">
        <v>7.1059050983453293E-3</v>
      </c>
      <c r="UJ47" s="96">
        <v>5.5845068866848515E-5</v>
      </c>
      <c r="UK47" s="96">
        <v>2.8510118419274506E-3</v>
      </c>
      <c r="UL47" s="96">
        <v>1.007830376156729E-3</v>
      </c>
      <c r="UM47" s="96">
        <v>2.7489789634329041E-4</v>
      </c>
      <c r="UN47" s="96">
        <v>2.7835543172755522E-4</v>
      </c>
      <c r="UO47" s="96">
        <v>3.0615614525212839E-4</v>
      </c>
      <c r="UP47" s="96">
        <v>2.782522842622814E-4</v>
      </c>
      <c r="UQ47" s="96">
        <v>2.9566334042016096E-4</v>
      </c>
      <c r="UR47" s="96">
        <v>3.674051753071887E-4</v>
      </c>
      <c r="US47" s="96">
        <v>3.2097629866706894E-4</v>
      </c>
      <c r="UT47" s="96">
        <v>3.6401990952140972E-4</v>
      </c>
      <c r="UU47" s="96">
        <v>1.8802287109880646E-4</v>
      </c>
      <c r="UV47" s="96">
        <v>4.8151449321158393E-4</v>
      </c>
      <c r="UW47" s="96">
        <v>3.6231695957189302E-3</v>
      </c>
      <c r="UX47" s="96">
        <v>8.1648268468017128E-4</v>
      </c>
      <c r="UY47" s="96">
        <v>2.1999760189275852E-4</v>
      </c>
      <c r="UZ47" s="96">
        <v>5.6586984533122644E-4</v>
      </c>
      <c r="VA47" s="96">
        <v>4.3046459963213472E-4</v>
      </c>
      <c r="VB47" s="96">
        <v>6.085104808632439E-4</v>
      </c>
      <c r="VC47" s="96">
        <v>4.0839850763273449E-4</v>
      </c>
      <c r="VD47" s="96">
        <v>1.4960726170179452E-4</v>
      </c>
      <c r="VE47" s="96">
        <v>4.8905498932823798E-4</v>
      </c>
      <c r="VF47" s="96">
        <v>1.3776266147351847E-3</v>
      </c>
      <c r="VG47" s="96">
        <v>5.7178406595607999E-4</v>
      </c>
      <c r="VH47" s="96">
        <v>6.4167132431684273E-3</v>
      </c>
      <c r="VI47" s="96">
        <v>1.1340905111922451E-2</v>
      </c>
      <c r="VJ47" s="96">
        <v>2.3777640551328519E-3</v>
      </c>
      <c r="VK47" s="96">
        <v>4.6601452179945862E-4</v>
      </c>
      <c r="VL47" s="96">
        <v>0.1236305621666882</v>
      </c>
      <c r="VM47" s="96">
        <v>3.3609520938850052E-3</v>
      </c>
      <c r="VN47" s="96">
        <v>3.7735620537734469E-3</v>
      </c>
      <c r="VO47" s="96">
        <v>3.7193965666034671E-4</v>
      </c>
    </row>
    <row r="48" spans="1:587">
      <c r="A48" s="17"/>
      <c r="B48" s="17"/>
      <c r="C48" s="17" t="s">
        <v>345</v>
      </c>
      <c r="D48" s="17" t="s">
        <v>54</v>
      </c>
      <c r="E48" s="95">
        <v>322</v>
      </c>
      <c r="F48" s="95">
        <v>9</v>
      </c>
      <c r="G48" s="95">
        <v>258</v>
      </c>
      <c r="H48" s="95">
        <v>13220</v>
      </c>
      <c r="I48" s="95">
        <v>1005</v>
      </c>
      <c r="J48" s="95">
        <v>102</v>
      </c>
      <c r="K48" s="95">
        <v>1</v>
      </c>
      <c r="L48" s="95">
        <v>776</v>
      </c>
      <c r="M48" s="95">
        <v>86</v>
      </c>
      <c r="N48" s="95">
        <v>14</v>
      </c>
      <c r="O48" s="95">
        <v>18</v>
      </c>
      <c r="P48" s="95">
        <v>87</v>
      </c>
      <c r="Q48" s="95">
        <v>69</v>
      </c>
      <c r="R48" s="95">
        <v>369</v>
      </c>
      <c r="S48" s="95">
        <v>194</v>
      </c>
      <c r="T48" s="95">
        <v>185</v>
      </c>
      <c r="U48" s="95">
        <v>288</v>
      </c>
      <c r="V48" s="95">
        <v>148</v>
      </c>
      <c r="W48" s="95">
        <v>1060</v>
      </c>
      <c r="X48" s="95">
        <v>2328</v>
      </c>
      <c r="Y48" s="95">
        <v>13249</v>
      </c>
      <c r="Z48" s="95">
        <v>22</v>
      </c>
      <c r="AA48" s="95">
        <v>128</v>
      </c>
      <c r="AB48" s="95">
        <v>167</v>
      </c>
      <c r="AC48" s="95">
        <v>20193</v>
      </c>
      <c r="AD48" s="95">
        <v>3891</v>
      </c>
      <c r="AE48" s="95">
        <v>100</v>
      </c>
      <c r="AF48" s="95">
        <v>4382</v>
      </c>
      <c r="AG48" s="95">
        <v>8675</v>
      </c>
      <c r="AH48" s="95">
        <v>5771</v>
      </c>
      <c r="AI48" s="95">
        <v>909</v>
      </c>
      <c r="AJ48" s="95">
        <v>7116</v>
      </c>
      <c r="AK48" s="95">
        <v>2808</v>
      </c>
      <c r="AL48" s="95">
        <v>19067</v>
      </c>
      <c r="AM48" s="95">
        <v>10228</v>
      </c>
      <c r="AN48" s="95">
        <v>3310</v>
      </c>
      <c r="AO48" s="95">
        <v>105</v>
      </c>
      <c r="AP48" s="95">
        <v>1724</v>
      </c>
      <c r="AQ48" s="95">
        <v>74776</v>
      </c>
      <c r="AR48" s="95">
        <v>3247</v>
      </c>
      <c r="AS48" s="95">
        <v>36211</v>
      </c>
      <c r="AT48" s="95">
        <v>822023</v>
      </c>
      <c r="AU48" s="95">
        <v>75704</v>
      </c>
      <c r="AV48" s="95">
        <v>26463</v>
      </c>
      <c r="AW48" s="95">
        <v>376</v>
      </c>
      <c r="AX48" s="95">
        <v>74537</v>
      </c>
      <c r="AY48" s="95">
        <v>19564</v>
      </c>
      <c r="AZ48" s="95">
        <v>8965</v>
      </c>
      <c r="BA48" s="95">
        <v>7671</v>
      </c>
      <c r="BB48" s="95">
        <v>14133</v>
      </c>
      <c r="BC48" s="95">
        <v>10849</v>
      </c>
      <c r="BD48" s="95">
        <v>21187</v>
      </c>
      <c r="BE48" s="95">
        <v>7039</v>
      </c>
      <c r="BF48" s="95">
        <v>47832</v>
      </c>
      <c r="BG48" s="95">
        <v>38267</v>
      </c>
      <c r="BH48" s="95">
        <v>8428</v>
      </c>
      <c r="BI48" s="95">
        <v>89530</v>
      </c>
      <c r="BJ48" s="95">
        <v>38494</v>
      </c>
      <c r="BK48" s="95">
        <v>158958</v>
      </c>
      <c r="BL48" s="95">
        <v>3347</v>
      </c>
      <c r="BM48" s="95">
        <v>3683</v>
      </c>
      <c r="BN48" s="95">
        <v>8278</v>
      </c>
      <c r="BO48" s="95">
        <v>317528</v>
      </c>
      <c r="BP48" s="95">
        <v>31878</v>
      </c>
      <c r="BQ48" s="95">
        <v>1482</v>
      </c>
      <c r="BR48" s="95">
        <v>73849</v>
      </c>
      <c r="BS48" s="95">
        <v>19393</v>
      </c>
      <c r="BT48" s="95">
        <v>110943</v>
      </c>
      <c r="BU48" s="95">
        <v>17112</v>
      </c>
      <c r="BV48" s="95">
        <v>176149</v>
      </c>
      <c r="BW48" s="95">
        <v>96367</v>
      </c>
      <c r="BX48" s="95">
        <v>78463</v>
      </c>
      <c r="BY48" s="95">
        <v>162567</v>
      </c>
      <c r="BZ48" s="95">
        <v>22800</v>
      </c>
      <c r="CA48" s="95">
        <v>2073</v>
      </c>
      <c r="CB48" s="95">
        <v>8300</v>
      </c>
      <c r="CC48" s="95">
        <v>2840850</v>
      </c>
      <c r="CD48" s="95">
        <v>8102</v>
      </c>
      <c r="CE48" s="95">
        <v>0</v>
      </c>
      <c r="CF48" s="95">
        <v>118516</v>
      </c>
      <c r="CG48" s="95">
        <v>16407</v>
      </c>
      <c r="CH48" s="95">
        <v>0</v>
      </c>
      <c r="CI48" s="95">
        <v>23</v>
      </c>
      <c r="CJ48" s="95">
        <v>30794</v>
      </c>
      <c r="CK48" s="95">
        <v>6540</v>
      </c>
      <c r="CL48" s="95">
        <v>180382</v>
      </c>
      <c r="CM48" s="95">
        <v>302766</v>
      </c>
      <c r="CN48" s="95">
        <v>3314</v>
      </c>
      <c r="CO48" s="95">
        <v>3314</v>
      </c>
      <c r="CP48" s="95">
        <v>183696</v>
      </c>
      <c r="CQ48" s="95">
        <v>306080</v>
      </c>
      <c r="CR48" s="95">
        <v>0</v>
      </c>
      <c r="CS48" s="95">
        <v>0</v>
      </c>
      <c r="CT48" s="95">
        <v>0</v>
      </c>
      <c r="CU48" s="95">
        <v>0</v>
      </c>
      <c r="CV48" s="95">
        <v>0</v>
      </c>
      <c r="CW48" s="95">
        <v>84832</v>
      </c>
      <c r="CX48" s="95">
        <v>50464</v>
      </c>
      <c r="CY48" s="95">
        <v>3764502</v>
      </c>
      <c r="CZ48" s="95">
        <v>0</v>
      </c>
      <c r="DA48" s="95">
        <v>787</v>
      </c>
      <c r="DB48" s="95">
        <v>217521</v>
      </c>
      <c r="DC48" s="95">
        <v>125315</v>
      </c>
      <c r="DD48" s="95">
        <v>4243421</v>
      </c>
      <c r="DE48" s="95">
        <v>6961887</v>
      </c>
      <c r="DF48" s="95">
        <v>639166</v>
      </c>
      <c r="DG48" s="95">
        <v>639166</v>
      </c>
      <c r="DH48" s="95">
        <v>4882587</v>
      </c>
      <c r="DI48" s="95">
        <v>7601053</v>
      </c>
      <c r="DJ48" s="95">
        <v>-3853628</v>
      </c>
      <c r="DK48" s="95">
        <v>-229156</v>
      </c>
      <c r="DL48" s="95">
        <v>-321245</v>
      </c>
      <c r="DM48" s="95">
        <v>-4404029</v>
      </c>
      <c r="DN48" s="95">
        <v>4423803</v>
      </c>
      <c r="DO48" s="95">
        <v>7264653</v>
      </c>
      <c r="DP48" s="95">
        <v>642480</v>
      </c>
      <c r="DQ48" s="95">
        <v>5066283</v>
      </c>
      <c r="DR48" s="95">
        <v>7907133</v>
      </c>
      <c r="DS48" s="95">
        <v>-4404029</v>
      </c>
      <c r="DT48" s="95">
        <v>3503104</v>
      </c>
      <c r="DV48" s="96">
        <f t="shared" si="192"/>
        <v>3.1656769829721972E-3</v>
      </c>
      <c r="DW48" s="96">
        <f t="shared" si="193"/>
        <v>9.4260578131545873E-4</v>
      </c>
      <c r="DX48" s="96">
        <f t="shared" si="194"/>
        <v>2.2204435723322403E-4</v>
      </c>
      <c r="DY48" s="96">
        <f t="shared" si="195"/>
        <v>0.15947693495464196</v>
      </c>
      <c r="DZ48" s="96">
        <f t="shared" si="196"/>
        <v>3.5255240928352932E-3</v>
      </c>
      <c r="EA48" s="96">
        <f t="shared" si="197"/>
        <v>1.9954027485694724E-4</v>
      </c>
      <c r="EB48" s="96">
        <f t="shared" si="198"/>
        <v>3.3706350276392071E-5</v>
      </c>
      <c r="EC48" s="96">
        <f t="shared" si="199"/>
        <v>3.8701697687872805E-3</v>
      </c>
      <c r="ED48" s="96">
        <f t="shared" si="200"/>
        <v>5.2716105383172527E-4</v>
      </c>
      <c r="EE48" s="96">
        <f t="shared" si="201"/>
        <v>8.4318555502689165E-5</v>
      </c>
      <c r="EF48" s="96">
        <f t="shared" si="202"/>
        <v>2.4118340658162718E-4</v>
      </c>
      <c r="EG48" s="96">
        <f t="shared" si="203"/>
        <v>3.7615928400025944E-4</v>
      </c>
      <c r="EH48" s="96">
        <f t="shared" si="204"/>
        <v>2.5696505647645047E-4</v>
      </c>
      <c r="EI48" s="96">
        <f t="shared" si="205"/>
        <v>1.0288266636182914E-3</v>
      </c>
      <c r="EJ48" s="96">
        <f t="shared" si="206"/>
        <v>3.5697265111075537E-4</v>
      </c>
      <c r="EK48" s="96">
        <f t="shared" si="207"/>
        <v>6.0304980213447032E-4</v>
      </c>
      <c r="EL48" s="96">
        <f t="shared" si="208"/>
        <v>4.2910078057603802E-4</v>
      </c>
      <c r="EM48" s="96">
        <f t="shared" si="209"/>
        <v>2.6228671482345268E-4</v>
      </c>
      <c r="EN48" s="96">
        <f t="shared" si="210"/>
        <v>5.4664084046544923E-4</v>
      </c>
      <c r="EO48" s="96">
        <f t="shared" si="211"/>
        <v>1.7926446128257254E-3</v>
      </c>
      <c r="EP48" s="96">
        <f t="shared" si="212"/>
        <v>1.5874594418430776E-3</v>
      </c>
      <c r="EQ48" s="96">
        <f t="shared" si="213"/>
        <v>1.5791188803760026E-5</v>
      </c>
      <c r="ER48" s="96">
        <f t="shared" si="214"/>
        <v>1.9608744274399864E-4</v>
      </c>
      <c r="ES48" s="96">
        <f t="shared" si="215"/>
        <v>3.6367833413545822E-4</v>
      </c>
      <c r="ET48" s="96">
        <f t="shared" si="216"/>
        <v>8.3639347531077712E-4</v>
      </c>
      <c r="EU48" s="96">
        <f t="shared" si="217"/>
        <v>3.4891735187243345E-4</v>
      </c>
      <c r="EV48" s="96">
        <f t="shared" si="218"/>
        <v>6.7620754946508943E-6</v>
      </c>
      <c r="EW48" s="96">
        <f t="shared" si="219"/>
        <v>5.8037298301515019E-4</v>
      </c>
      <c r="EX48" s="96">
        <f t="shared" si="220"/>
        <v>3.8489456329219511E-4</v>
      </c>
      <c r="EY48" s="96">
        <f t="shared" si="221"/>
        <v>8.652290660593621E-4</v>
      </c>
      <c r="EZ48" s="96">
        <f t="shared" si="222"/>
        <v>1.2908922792286627E-4</v>
      </c>
      <c r="FA48" s="96">
        <f t="shared" si="223"/>
        <v>9.7753402617911959E-4</v>
      </c>
      <c r="FB48" s="96">
        <f t="shared" si="224"/>
        <v>4.7628740077345815E-3</v>
      </c>
      <c r="FC48" s="96">
        <f t="shared" si="225"/>
        <v>7.4240703179033864E-4</v>
      </c>
      <c r="FD48" s="96">
        <f t="shared" si="226"/>
        <v>1.0194612643592235E-3</v>
      </c>
      <c r="FE48" s="96">
        <f t="shared" si="227"/>
        <v>1.1419975641985488E-2</v>
      </c>
      <c r="FF48" s="96">
        <f t="shared" si="228"/>
        <v>1.3992294909603113E-4</v>
      </c>
      <c r="FG48" s="96">
        <f t="shared" si="229"/>
        <v>5.6142692841275846E-5</v>
      </c>
      <c r="FH48" s="96">
        <f t="shared" si="230"/>
        <v>5.8483145425908805E-3</v>
      </c>
      <c r="FI48" s="96">
        <f t="shared" si="231"/>
        <v>3.8730054975923433E-3</v>
      </c>
      <c r="FJ48" s="96">
        <f t="shared" si="232"/>
        <v>9.7397115807029287E-4</v>
      </c>
      <c r="FK48" s="96">
        <f t="shared" si="233"/>
        <v>0.23465560828339666</v>
      </c>
      <c r="FL48" s="96">
        <f t="shared" si="234"/>
        <v>6.4878586184333722E-3</v>
      </c>
      <c r="FM48" s="96">
        <f t="shared" si="235"/>
        <v>9.6243940474161158E-4</v>
      </c>
      <c r="FN48" s="96">
        <f t="shared" si="236"/>
        <v>2.2374367924106146E-5</v>
      </c>
      <c r="FO48" s="96">
        <f t="shared" si="237"/>
        <v>5.4022187676458864E-3</v>
      </c>
      <c r="FP48" s="96">
        <f t="shared" si="238"/>
        <v>3.1824422364936525E-3</v>
      </c>
      <c r="FQ48" s="96">
        <f t="shared" si="239"/>
        <v>3.2987834976929673E-4</v>
      </c>
      <c r="FR48" s="96">
        <f t="shared" si="240"/>
        <v>8.7849259786099479E-4</v>
      </c>
      <c r="FS48" s="96">
        <f t="shared" si="241"/>
        <v>1.2283515319063724E-3</v>
      </c>
      <c r="FT48" s="96">
        <f t="shared" si="242"/>
        <v>1.0646671715387938E-3</v>
      </c>
      <c r="FU48" s="96">
        <f t="shared" si="243"/>
        <v>1.2961373064985745E-3</v>
      </c>
      <c r="FV48" s="96">
        <f t="shared" si="244"/>
        <v>1.1067886760062083E-3</v>
      </c>
      <c r="FW48" s="96">
        <f t="shared" si="245"/>
        <v>3.6156080702621678E-3</v>
      </c>
      <c r="FX48" s="96">
        <f t="shared" si="246"/>
        <v>2.4862361067337062E-3</v>
      </c>
      <c r="FY48" s="96">
        <f t="shared" si="247"/>
        <v>1.7227451416461168E-3</v>
      </c>
      <c r="FZ48" s="96">
        <f t="shared" si="248"/>
        <v>1.6753808113637414E-3</v>
      </c>
      <c r="GA48" s="96">
        <f t="shared" si="249"/>
        <v>4.4601388559154078E-3</v>
      </c>
      <c r="GB48" s="96">
        <f t="shared" si="250"/>
        <v>3.0283177370911997E-3</v>
      </c>
      <c r="GC48" s="96">
        <f t="shared" si="251"/>
        <v>1.4401566711460544E-4</v>
      </c>
      <c r="GD48" s="96">
        <f t="shared" si="252"/>
        <v>9.4610077013578843E-4</v>
      </c>
      <c r="GE48" s="96">
        <f t="shared" si="253"/>
        <v>1.8632465281333795E-3</v>
      </c>
      <c r="GF48" s="96">
        <f t="shared" si="254"/>
        <v>4.4511645728973238E-3</v>
      </c>
      <c r="GG48" s="96">
        <f t="shared" si="255"/>
        <v>1.3120361848368326E-3</v>
      </c>
      <c r="GH48" s="96">
        <f t="shared" si="256"/>
        <v>2.2478187058073079E-5</v>
      </c>
      <c r="GI48" s="96">
        <f t="shared" si="257"/>
        <v>1.5560556024860226E-3</v>
      </c>
      <c r="GJ48" s="96">
        <f t="shared" si="258"/>
        <v>7.0684834463611527E-4</v>
      </c>
      <c r="GK48" s="96">
        <f t="shared" si="259"/>
        <v>3.3548816305239404E-3</v>
      </c>
      <c r="GL48" s="96">
        <f t="shared" si="260"/>
        <v>4.6704493339628649E-4</v>
      </c>
      <c r="GM48" s="96">
        <f t="shared" si="261"/>
        <v>2.9208588026951249E-3</v>
      </c>
      <c r="GN48" s="96">
        <f t="shared" si="262"/>
        <v>2.5080988060848991E-2</v>
      </c>
      <c r="GO48" s="96">
        <f t="shared" si="263"/>
        <v>1.5978315286089288E-3</v>
      </c>
      <c r="GP48" s="96">
        <f t="shared" si="264"/>
        <v>3.6308884624396674E-3</v>
      </c>
      <c r="GQ48" s="96">
        <f t="shared" si="265"/>
        <v>1.9428065032891375E-2</v>
      </c>
      <c r="GR48" s="96">
        <f t="shared" si="266"/>
        <v>5.2579849463865616E-4</v>
      </c>
      <c r="GS48" s="96">
        <f t="shared" si="267"/>
        <v>1.6102930865345119E-4</v>
      </c>
      <c r="GU48" s="1">
        <v>0</v>
      </c>
      <c r="GV48" s="1">
        <v>0</v>
      </c>
      <c r="GW48" s="1">
        <v>0</v>
      </c>
      <c r="GX48" s="1">
        <v>0</v>
      </c>
      <c r="GY48" s="1">
        <v>0</v>
      </c>
      <c r="GZ48" s="1">
        <v>0</v>
      </c>
      <c r="HA48" s="1">
        <v>0</v>
      </c>
      <c r="HB48" s="1">
        <v>0</v>
      </c>
      <c r="HC48" s="1">
        <v>0</v>
      </c>
      <c r="HD48" s="1">
        <v>0</v>
      </c>
      <c r="HE48" s="1">
        <v>0</v>
      </c>
      <c r="HF48" s="1">
        <v>0</v>
      </c>
      <c r="HG48" s="1">
        <v>0</v>
      </c>
      <c r="HH48" s="1">
        <v>0</v>
      </c>
      <c r="HI48" s="1">
        <v>0</v>
      </c>
      <c r="HJ48" s="1">
        <v>0</v>
      </c>
      <c r="HK48" s="1">
        <v>0</v>
      </c>
      <c r="HL48" s="1">
        <v>0</v>
      </c>
      <c r="HM48" s="1">
        <v>0</v>
      </c>
      <c r="HN48" s="1">
        <v>0</v>
      </c>
      <c r="HO48" s="1">
        <v>0</v>
      </c>
      <c r="HP48" s="1">
        <v>0</v>
      </c>
      <c r="HQ48" s="1">
        <v>0</v>
      </c>
      <c r="HR48" s="1">
        <v>0</v>
      </c>
      <c r="HS48" s="1">
        <v>0</v>
      </c>
      <c r="HT48" s="1">
        <v>0</v>
      </c>
      <c r="HU48" s="1">
        <v>0</v>
      </c>
      <c r="HV48" s="1">
        <v>0</v>
      </c>
      <c r="HW48" s="1">
        <v>0</v>
      </c>
      <c r="HX48" s="1">
        <v>0</v>
      </c>
      <c r="HY48" s="1">
        <v>0</v>
      </c>
      <c r="HZ48" s="1">
        <v>0</v>
      </c>
      <c r="IA48" s="1">
        <v>0</v>
      </c>
      <c r="IB48" s="1">
        <v>0</v>
      </c>
      <c r="IC48" s="1">
        <v>0</v>
      </c>
      <c r="ID48" s="1">
        <v>0</v>
      </c>
      <c r="IE48" s="1">
        <v>0</v>
      </c>
      <c r="IF48" s="1">
        <v>0</v>
      </c>
      <c r="IG48" s="96">
        <f t="shared" si="307"/>
        <v>5.8483145425908805E-3</v>
      </c>
      <c r="IH48" s="96">
        <f t="shared" si="268"/>
        <v>3.8730054975923433E-3</v>
      </c>
      <c r="II48" s="96">
        <f t="shared" si="269"/>
        <v>9.7397115807029287E-4</v>
      </c>
      <c r="IJ48" s="96">
        <f t="shared" si="270"/>
        <v>0.23465560828339666</v>
      </c>
      <c r="IK48" s="96">
        <f t="shared" si="271"/>
        <v>6.4878586184333722E-3</v>
      </c>
      <c r="IL48" s="96">
        <f t="shared" si="272"/>
        <v>9.6243940474161158E-4</v>
      </c>
      <c r="IM48" s="96">
        <f t="shared" si="273"/>
        <v>2.2374367924106146E-5</v>
      </c>
      <c r="IN48" s="96">
        <f t="shared" si="274"/>
        <v>5.4022187676458864E-3</v>
      </c>
      <c r="IO48" s="96">
        <f t="shared" si="275"/>
        <v>3.1824422364936525E-3</v>
      </c>
      <c r="IP48" s="96">
        <f t="shared" si="276"/>
        <v>3.2987834976929673E-4</v>
      </c>
      <c r="IQ48" s="96">
        <f t="shared" si="277"/>
        <v>8.7849259786099479E-4</v>
      </c>
      <c r="IR48" s="96">
        <f t="shared" si="278"/>
        <v>1.2283515319063724E-3</v>
      </c>
      <c r="IS48" s="96">
        <f t="shared" si="279"/>
        <v>1.0646671715387938E-3</v>
      </c>
      <c r="IT48" s="96">
        <f t="shared" si="280"/>
        <v>1.2961373064985745E-3</v>
      </c>
      <c r="IU48" s="96">
        <f t="shared" si="281"/>
        <v>1.1067886760062083E-3</v>
      </c>
      <c r="IV48" s="96">
        <f t="shared" si="282"/>
        <v>3.6156080702621678E-3</v>
      </c>
      <c r="IW48" s="96">
        <f t="shared" si="283"/>
        <v>2.4862361067337062E-3</v>
      </c>
      <c r="IX48" s="96">
        <f t="shared" si="284"/>
        <v>1.7227451416461168E-3</v>
      </c>
      <c r="IY48" s="96">
        <f t="shared" si="285"/>
        <v>1.6753808113637414E-3</v>
      </c>
      <c r="IZ48" s="96">
        <f t="shared" si="286"/>
        <v>4.4601388559154078E-3</v>
      </c>
      <c r="JA48" s="96">
        <f t="shared" si="287"/>
        <v>3.0283177370911997E-3</v>
      </c>
      <c r="JB48" s="96">
        <f t="shared" si="288"/>
        <v>1.4401566711460544E-4</v>
      </c>
      <c r="JC48" s="96">
        <f t="shared" si="289"/>
        <v>9.4610077013578843E-4</v>
      </c>
      <c r="JD48" s="96">
        <f t="shared" si="290"/>
        <v>1.8632465281333795E-3</v>
      </c>
      <c r="JE48" s="96">
        <f t="shared" si="291"/>
        <v>4.4511645728973238E-3</v>
      </c>
      <c r="JF48" s="96">
        <f t="shared" si="292"/>
        <v>1.3120361848368326E-3</v>
      </c>
      <c r="JG48" s="96">
        <f t="shared" si="293"/>
        <v>2.2478187058073079E-5</v>
      </c>
      <c r="JH48" s="96">
        <f t="shared" si="294"/>
        <v>1.5560556024860226E-3</v>
      </c>
      <c r="JI48" s="96">
        <f t="shared" si="295"/>
        <v>7.0684834463611527E-4</v>
      </c>
      <c r="JJ48" s="96">
        <f t="shared" si="296"/>
        <v>3.3548816305239404E-3</v>
      </c>
      <c r="JK48" s="96">
        <f t="shared" si="297"/>
        <v>4.6704493339628649E-4</v>
      </c>
      <c r="JL48" s="96">
        <f t="shared" si="298"/>
        <v>2.9208588026951249E-3</v>
      </c>
      <c r="JM48" s="96">
        <f t="shared" si="299"/>
        <v>2.5080988060848991E-2</v>
      </c>
      <c r="JN48" s="96">
        <f t="shared" si="300"/>
        <v>1.5978315286089288E-3</v>
      </c>
      <c r="JO48" s="96">
        <f t="shared" si="301"/>
        <v>3.6308884624396674E-3</v>
      </c>
      <c r="JP48" s="96">
        <f t="shared" si="302"/>
        <v>1.9428065032891375E-2</v>
      </c>
      <c r="JQ48" s="96">
        <f t="shared" si="303"/>
        <v>5.2579849463865616E-4</v>
      </c>
      <c r="JR48" s="96">
        <f t="shared" si="304"/>
        <v>1.6102930865345119E-4</v>
      </c>
      <c r="JT48" s="25">
        <v>0</v>
      </c>
      <c r="JU48" s="25">
        <v>0</v>
      </c>
      <c r="JV48" s="25">
        <v>0</v>
      </c>
      <c r="JW48" s="25">
        <v>0</v>
      </c>
      <c r="JX48" s="25">
        <v>0</v>
      </c>
      <c r="JY48" s="25">
        <v>0</v>
      </c>
      <c r="JZ48" s="25">
        <v>0</v>
      </c>
      <c r="KA48" s="25">
        <v>0</v>
      </c>
      <c r="KB48" s="25">
        <v>0</v>
      </c>
      <c r="KC48" s="25">
        <v>0</v>
      </c>
      <c r="KD48" s="25">
        <v>0</v>
      </c>
      <c r="KE48" s="25">
        <v>0</v>
      </c>
      <c r="KF48" s="25">
        <v>0</v>
      </c>
      <c r="KG48" s="25">
        <v>0</v>
      </c>
      <c r="KH48" s="25">
        <v>0</v>
      </c>
      <c r="KI48" s="25">
        <v>0</v>
      </c>
      <c r="KJ48" s="25">
        <v>0</v>
      </c>
      <c r="KK48" s="25">
        <v>0</v>
      </c>
      <c r="KL48" s="25">
        <v>0</v>
      </c>
      <c r="KM48" s="25">
        <v>0</v>
      </c>
      <c r="KN48" s="25">
        <v>0</v>
      </c>
      <c r="KO48" s="25">
        <v>0</v>
      </c>
      <c r="KP48" s="25">
        <v>0</v>
      </c>
      <c r="KQ48" s="25">
        <v>0</v>
      </c>
      <c r="KR48" s="25">
        <v>0</v>
      </c>
      <c r="KS48" s="25">
        <v>0</v>
      </c>
      <c r="KT48" s="25">
        <v>0</v>
      </c>
      <c r="KU48" s="25">
        <v>0</v>
      </c>
      <c r="KV48" s="25">
        <v>0</v>
      </c>
      <c r="KW48" s="25">
        <v>0</v>
      </c>
      <c r="KX48" s="25">
        <v>0</v>
      </c>
      <c r="KY48" s="25">
        <v>0</v>
      </c>
      <c r="KZ48" s="25">
        <v>0</v>
      </c>
      <c r="LA48" s="25">
        <v>0</v>
      </c>
      <c r="LB48" s="25">
        <v>0</v>
      </c>
      <c r="LC48" s="25">
        <v>0</v>
      </c>
      <c r="LD48" s="25">
        <v>0</v>
      </c>
      <c r="LE48" s="25">
        <v>0</v>
      </c>
      <c r="LF48" s="25">
        <v>0</v>
      </c>
      <c r="LG48" s="25">
        <v>0</v>
      </c>
      <c r="LH48" s="25">
        <v>0</v>
      </c>
      <c r="LI48" s="25">
        <v>1</v>
      </c>
      <c r="LJ48" s="25">
        <v>0</v>
      </c>
      <c r="LK48" s="25">
        <v>0</v>
      </c>
      <c r="LL48" s="25">
        <v>0</v>
      </c>
      <c r="LM48" s="25">
        <v>0</v>
      </c>
      <c r="LN48" s="25">
        <v>0</v>
      </c>
      <c r="LO48" s="25">
        <v>0</v>
      </c>
      <c r="LP48" s="25">
        <v>0</v>
      </c>
      <c r="LQ48" s="25">
        <v>0</v>
      </c>
      <c r="LR48" s="25">
        <v>0</v>
      </c>
      <c r="LS48" s="25">
        <v>0</v>
      </c>
      <c r="LT48" s="25">
        <v>0</v>
      </c>
      <c r="LU48" s="25">
        <v>0</v>
      </c>
      <c r="LV48" s="25">
        <v>0</v>
      </c>
      <c r="LW48" s="25">
        <v>0</v>
      </c>
      <c r="LX48" s="25">
        <v>0</v>
      </c>
      <c r="LY48" s="25">
        <v>0</v>
      </c>
      <c r="LZ48" s="25">
        <v>0</v>
      </c>
      <c r="MA48" s="25">
        <v>0</v>
      </c>
      <c r="MB48" s="25">
        <v>0</v>
      </c>
      <c r="MC48" s="25">
        <v>0</v>
      </c>
      <c r="MD48" s="25">
        <v>0</v>
      </c>
      <c r="ME48" s="25">
        <v>0</v>
      </c>
      <c r="MF48" s="25">
        <v>0</v>
      </c>
      <c r="MG48" s="25">
        <v>0</v>
      </c>
      <c r="MH48" s="25">
        <v>0</v>
      </c>
      <c r="MI48" s="25">
        <v>0</v>
      </c>
      <c r="MJ48" s="25">
        <v>0</v>
      </c>
      <c r="MK48" s="25">
        <v>0</v>
      </c>
      <c r="ML48" s="25">
        <v>0</v>
      </c>
      <c r="MM48" s="25">
        <v>0</v>
      </c>
      <c r="MN48" s="25">
        <v>0</v>
      </c>
      <c r="MO48" s="25">
        <v>0</v>
      </c>
      <c r="MP48" s="25">
        <v>0</v>
      </c>
      <c r="MQ48" s="25">
        <v>0</v>
      </c>
      <c r="MS48" s="1">
        <f t="shared" si="308"/>
        <v>0</v>
      </c>
      <c r="MT48" s="1">
        <f t="shared" si="309"/>
        <v>0</v>
      </c>
      <c r="MU48" s="1">
        <f t="shared" si="310"/>
        <v>0</v>
      </c>
      <c r="MV48" s="1">
        <f t="shared" si="311"/>
        <v>0</v>
      </c>
      <c r="MW48" s="1">
        <f t="shared" si="312"/>
        <v>0</v>
      </c>
      <c r="MX48" s="1">
        <f t="shared" si="313"/>
        <v>0</v>
      </c>
      <c r="MY48" s="1">
        <f t="shared" si="314"/>
        <v>0</v>
      </c>
      <c r="MZ48" s="1">
        <f t="shared" si="315"/>
        <v>0</v>
      </c>
      <c r="NA48" s="1">
        <f t="shared" si="316"/>
        <v>0</v>
      </c>
      <c r="NB48" s="1">
        <f t="shared" si="317"/>
        <v>0</v>
      </c>
      <c r="NC48" s="1">
        <f t="shared" si="318"/>
        <v>0</v>
      </c>
      <c r="ND48" s="1">
        <f t="shared" si="319"/>
        <v>0</v>
      </c>
      <c r="NE48" s="1">
        <f t="shared" si="320"/>
        <v>0</v>
      </c>
      <c r="NF48" s="1">
        <f t="shared" si="321"/>
        <v>0</v>
      </c>
      <c r="NG48" s="1">
        <f t="shared" si="322"/>
        <v>0</v>
      </c>
      <c r="NH48" s="1">
        <f t="shared" si="323"/>
        <v>0</v>
      </c>
      <c r="NI48" s="1">
        <f t="shared" si="324"/>
        <v>0</v>
      </c>
      <c r="NJ48" s="1">
        <f t="shared" si="325"/>
        <v>0</v>
      </c>
      <c r="NK48" s="1">
        <f t="shared" si="326"/>
        <v>0</v>
      </c>
      <c r="NL48" s="1">
        <f t="shared" si="327"/>
        <v>0</v>
      </c>
      <c r="NM48" s="1">
        <f t="shared" si="328"/>
        <v>0</v>
      </c>
      <c r="NN48" s="1">
        <f t="shared" si="329"/>
        <v>0</v>
      </c>
      <c r="NO48" s="1">
        <f t="shared" si="330"/>
        <v>0</v>
      </c>
      <c r="NP48" s="1">
        <f t="shared" si="331"/>
        <v>0</v>
      </c>
      <c r="NQ48" s="1">
        <f t="shared" si="332"/>
        <v>0</v>
      </c>
      <c r="NR48" s="1">
        <f t="shared" si="333"/>
        <v>0</v>
      </c>
      <c r="NS48" s="1">
        <f t="shared" si="334"/>
        <v>0</v>
      </c>
      <c r="NT48" s="1">
        <f t="shared" si="335"/>
        <v>0</v>
      </c>
      <c r="NU48" s="1">
        <f t="shared" si="336"/>
        <v>0</v>
      </c>
      <c r="NV48" s="1">
        <f t="shared" si="337"/>
        <v>0</v>
      </c>
      <c r="NW48" s="1">
        <f t="shared" si="338"/>
        <v>0</v>
      </c>
      <c r="NX48" s="1">
        <f t="shared" si="339"/>
        <v>0</v>
      </c>
      <c r="NY48" s="1">
        <f t="shared" si="340"/>
        <v>0</v>
      </c>
      <c r="NZ48" s="1">
        <f t="shared" si="341"/>
        <v>0</v>
      </c>
      <c r="OA48" s="1">
        <f t="shared" si="342"/>
        <v>0</v>
      </c>
      <c r="OB48" s="1">
        <f t="shared" si="343"/>
        <v>0</v>
      </c>
      <c r="OC48" s="1">
        <f t="shared" si="344"/>
        <v>0</v>
      </c>
      <c r="OD48" s="1">
        <f t="shared" si="345"/>
        <v>0</v>
      </c>
      <c r="OE48" s="1">
        <f t="shared" si="346"/>
        <v>0</v>
      </c>
      <c r="OF48" s="1">
        <f t="shared" si="347"/>
        <v>0</v>
      </c>
      <c r="OG48" s="1">
        <f t="shared" si="348"/>
        <v>0</v>
      </c>
      <c r="OH48" s="1">
        <f t="shared" si="349"/>
        <v>0.63259127877255117</v>
      </c>
      <c r="OI48" s="1">
        <f t="shared" si="350"/>
        <v>0</v>
      </c>
      <c r="OJ48" s="1">
        <f t="shared" si="351"/>
        <v>0</v>
      </c>
      <c r="OK48" s="1">
        <f t="shared" si="352"/>
        <v>0</v>
      </c>
      <c r="OL48" s="1">
        <f t="shared" si="353"/>
        <v>0</v>
      </c>
      <c r="OM48" s="1">
        <f t="shared" si="354"/>
        <v>0</v>
      </c>
      <c r="ON48" s="1">
        <f t="shared" si="355"/>
        <v>0</v>
      </c>
      <c r="OO48" s="1">
        <f t="shared" si="356"/>
        <v>0</v>
      </c>
      <c r="OP48" s="1">
        <f t="shared" si="357"/>
        <v>0</v>
      </c>
      <c r="OQ48" s="1">
        <f t="shared" si="358"/>
        <v>0</v>
      </c>
      <c r="OR48" s="1">
        <f t="shared" si="359"/>
        <v>0</v>
      </c>
      <c r="OS48" s="1">
        <f t="shared" si="360"/>
        <v>0</v>
      </c>
      <c r="OT48" s="1">
        <f t="shared" si="361"/>
        <v>0</v>
      </c>
      <c r="OU48" s="1">
        <f t="shared" si="362"/>
        <v>0</v>
      </c>
      <c r="OV48" s="1">
        <f t="shared" si="363"/>
        <v>0</v>
      </c>
      <c r="OW48" s="1">
        <f t="shared" si="364"/>
        <v>0</v>
      </c>
      <c r="OX48" s="1">
        <f t="shared" si="365"/>
        <v>0</v>
      </c>
      <c r="OY48" s="1">
        <f t="shared" si="366"/>
        <v>0</v>
      </c>
      <c r="OZ48" s="1">
        <f t="shared" si="367"/>
        <v>0</v>
      </c>
      <c r="PA48" s="1">
        <f t="shared" si="368"/>
        <v>0</v>
      </c>
      <c r="PB48" s="1">
        <f t="shared" si="369"/>
        <v>0</v>
      </c>
      <c r="PC48" s="1">
        <f t="shared" si="370"/>
        <v>0</v>
      </c>
      <c r="PD48" s="1">
        <f t="shared" si="371"/>
        <v>0</v>
      </c>
      <c r="PE48" s="1">
        <f t="shared" si="372"/>
        <v>0</v>
      </c>
      <c r="PF48" s="1">
        <f t="shared" si="373"/>
        <v>0</v>
      </c>
      <c r="PG48" s="1">
        <f t="shared" si="374"/>
        <v>0</v>
      </c>
      <c r="PH48" s="1">
        <f t="shared" si="375"/>
        <v>0</v>
      </c>
      <c r="PI48" s="1">
        <f t="shared" si="376"/>
        <v>0</v>
      </c>
      <c r="PJ48" s="1">
        <f t="shared" si="377"/>
        <v>0</v>
      </c>
      <c r="PK48" s="1">
        <f t="shared" si="378"/>
        <v>0</v>
      </c>
      <c r="PL48" s="1">
        <f t="shared" si="379"/>
        <v>0</v>
      </c>
      <c r="PM48" s="1">
        <f t="shared" si="380"/>
        <v>0</v>
      </c>
      <c r="PN48" s="1">
        <f t="shared" si="381"/>
        <v>0</v>
      </c>
      <c r="PO48" s="1">
        <f t="shared" si="382"/>
        <v>0</v>
      </c>
      <c r="PP48" s="1">
        <f t="shared" si="383"/>
        <v>0</v>
      </c>
      <c r="PR48" s="96">
        <v>4.0754560529968325E-3</v>
      </c>
      <c r="PS48" s="96">
        <v>1.6409955424137557E-3</v>
      </c>
      <c r="PT48" s="96">
        <v>1.5828221893579711E-3</v>
      </c>
      <c r="PU48" s="96">
        <v>0.17649317718225305</v>
      </c>
      <c r="PV48" s="96">
        <v>5.1394788153205535E-3</v>
      </c>
      <c r="PW48" s="96">
        <v>9.926479977312721E-4</v>
      </c>
      <c r="PX48" s="96">
        <v>4.0876437484828684E-4</v>
      </c>
      <c r="PY48" s="96">
        <v>5.3678514574482094E-3</v>
      </c>
      <c r="PZ48" s="96">
        <v>1.3385729278462646E-3</v>
      </c>
      <c r="QA48" s="96">
        <v>5.6437192276925189E-4</v>
      </c>
      <c r="QB48" s="96">
        <v>6.0336210795549424E-4</v>
      </c>
      <c r="QC48" s="96">
        <v>8.8644025748102983E-4</v>
      </c>
      <c r="QD48" s="96">
        <v>8.7370978899078272E-4</v>
      </c>
      <c r="QE48" s="96">
        <v>1.707555443151603E-3</v>
      </c>
      <c r="QF48" s="96">
        <v>1.1084666844836141E-3</v>
      </c>
      <c r="QG48" s="96">
        <v>1.4799797357138891E-3</v>
      </c>
      <c r="QH48" s="96">
        <v>1.2497618669649469E-3</v>
      </c>
      <c r="QI48" s="96">
        <v>1.1460086178906824E-3</v>
      </c>
      <c r="QJ48" s="96">
        <v>1.6723661124192239E-3</v>
      </c>
      <c r="QK48" s="96">
        <v>2.8259152066244537E-3</v>
      </c>
      <c r="QL48" s="96">
        <v>2.5493389365671706E-3</v>
      </c>
      <c r="QM48" s="96">
        <v>2.5589979289829544E-4</v>
      </c>
      <c r="QN48" s="96">
        <v>9.3212842969799296E-4</v>
      </c>
      <c r="QO48" s="96">
        <v>7.2082856265647324E-4</v>
      </c>
      <c r="QP48" s="96">
        <v>1.2282857573820503E-3</v>
      </c>
      <c r="QQ48" s="96">
        <v>7.5485827042462796E-4</v>
      </c>
      <c r="QR48" s="96">
        <v>1.5012633815592253E-4</v>
      </c>
      <c r="QS48" s="96">
        <v>1.178243201447467E-3</v>
      </c>
      <c r="QT48" s="96">
        <v>1.0989561533466792E-3</v>
      </c>
      <c r="QU48" s="96">
        <v>1.4115016017743631E-3</v>
      </c>
      <c r="QV48" s="96">
        <v>5.2799735841763389E-4</v>
      </c>
      <c r="QW48" s="96">
        <v>1.5346160735555201E-3</v>
      </c>
      <c r="QX48" s="96">
        <v>6.1322819240524993E-3</v>
      </c>
      <c r="QY48" s="96">
        <v>1.3746449879581603E-3</v>
      </c>
      <c r="QZ48" s="96">
        <v>1.8216804492534524E-3</v>
      </c>
      <c r="RA48" s="96">
        <v>1.5194035888783318E-2</v>
      </c>
      <c r="RB48" s="96">
        <v>7.2474228579913209E-4</v>
      </c>
      <c r="RC48" s="96">
        <v>5.2049062304936685E-4</v>
      </c>
      <c r="RD48" s="96">
        <v>3.227143985120735E-3</v>
      </c>
      <c r="RE48" s="96">
        <v>2.0703808965070072E-3</v>
      </c>
      <c r="RF48" s="96">
        <v>1.5223462990891479E-3</v>
      </c>
      <c r="RG48" s="96">
        <v>1.0949352368580452</v>
      </c>
      <c r="RH48" s="96">
        <v>4.0735539576334757E-3</v>
      </c>
      <c r="RI48" s="96">
        <v>9.9416045209167378E-4</v>
      </c>
      <c r="RJ48" s="96">
        <v>1.225994149112692E-4</v>
      </c>
      <c r="RK48" s="96">
        <v>3.1830728384548697E-3</v>
      </c>
      <c r="RL48" s="96">
        <v>1.8377630118190295E-3</v>
      </c>
      <c r="RM48" s="96">
        <v>5.8606871186381293E-4</v>
      </c>
      <c r="RN48" s="96">
        <v>8.6566735223337504E-4</v>
      </c>
      <c r="RO48" s="96">
        <v>9.683363812833135E-4</v>
      </c>
      <c r="RP48" s="96">
        <v>9.8972912354027085E-4</v>
      </c>
      <c r="RQ48" s="96">
        <v>1.0980167737691415E-3</v>
      </c>
      <c r="RR48" s="96">
        <v>1.1924826692517785E-3</v>
      </c>
      <c r="RS48" s="96">
        <v>2.2759925115339113E-3</v>
      </c>
      <c r="RT48" s="96">
        <v>1.8115875812789919E-3</v>
      </c>
      <c r="RU48" s="96">
        <v>1.5831610287358122E-3</v>
      </c>
      <c r="RV48" s="96">
        <v>1.7595103533115937E-3</v>
      </c>
      <c r="RW48" s="96">
        <v>2.7947838447591532E-3</v>
      </c>
      <c r="RX48" s="96">
        <v>1.9402629524018166E-3</v>
      </c>
      <c r="RY48" s="96">
        <v>3.7995121920480281E-4</v>
      </c>
      <c r="RZ48" s="96">
        <v>1.0699315779749954E-3</v>
      </c>
      <c r="SA48" s="96">
        <v>1.1453770611711967E-3</v>
      </c>
      <c r="SB48" s="96">
        <v>2.1680276332490113E-3</v>
      </c>
      <c r="SC48" s="96">
        <v>9.8892022575125375E-4</v>
      </c>
      <c r="SD48" s="96">
        <v>1.5512816000399016E-4</v>
      </c>
      <c r="SE48" s="96">
        <v>1.0957199877311952E-3</v>
      </c>
      <c r="SF48" s="96">
        <v>8.4573616966897053E-4</v>
      </c>
      <c r="SG48" s="96">
        <v>1.6772454934720071E-3</v>
      </c>
      <c r="SH48" s="96">
        <v>5.7668175488092383E-4</v>
      </c>
      <c r="SI48" s="96">
        <v>1.6568295057432225E-3</v>
      </c>
      <c r="SJ48" s="96">
        <v>1.0682809792910386E-2</v>
      </c>
      <c r="SK48" s="96">
        <v>1.1111815534417689E-3</v>
      </c>
      <c r="SL48" s="96">
        <v>2.1245219160466698E-3</v>
      </c>
      <c r="SM48" s="96">
        <v>1.0280502952913054E-2</v>
      </c>
      <c r="SN48" s="96">
        <v>1.0123750032681727E-3</v>
      </c>
      <c r="SO48" s="96">
        <v>4.0935547756751963E-4</v>
      </c>
      <c r="SR48" s="96">
        <v>1.695151356082818E-3</v>
      </c>
      <c r="SS48" s="96">
        <v>1.6006070195928143E-5</v>
      </c>
      <c r="ST48" s="96">
        <v>7.1419369004095982E-4</v>
      </c>
      <c r="SU48" s="96">
        <v>1.2746621582499482E-2</v>
      </c>
      <c r="SV48" s="96">
        <v>1.2481559770992907E-3</v>
      </c>
      <c r="SW48" s="96">
        <v>1.8958969553923064E-4</v>
      </c>
      <c r="SX48" s="96">
        <v>4.4895775215344618E-5</v>
      </c>
      <c r="SY48" s="96">
        <v>1.5941315530754987E-3</v>
      </c>
      <c r="SZ48" s="96">
        <v>8.7887463723963755E-4</v>
      </c>
      <c r="TA48" s="96">
        <v>4.1576294527089543E-4</v>
      </c>
      <c r="TB48" s="96">
        <v>5.4935634195566561E-5</v>
      </c>
      <c r="TC48" s="96">
        <v>3.2400200981696581E-4</v>
      </c>
      <c r="TD48" s="96">
        <v>3.9840118360004695E-4</v>
      </c>
      <c r="TE48" s="96">
        <v>5.597582165265798E-4</v>
      </c>
      <c r="TF48" s="96">
        <v>3.5223920881036647E-4</v>
      </c>
      <c r="TG48" s="96">
        <v>1.6673784868406926E-4</v>
      </c>
      <c r="TH48" s="96">
        <v>3.47407581313974E-4</v>
      </c>
      <c r="TI48" s="96">
        <v>2.8227886519965114E-4</v>
      </c>
      <c r="TJ48" s="96">
        <v>9.0551363751160388E-4</v>
      </c>
      <c r="TK48" s="96">
        <v>1.6513988313690043E-3</v>
      </c>
      <c r="TL48" s="96">
        <v>2.5493389365671706E-3</v>
      </c>
      <c r="TM48" s="96">
        <v>2.558915236142848E-4</v>
      </c>
      <c r="TN48" s="96">
        <v>9.3166726429144545E-4</v>
      </c>
      <c r="TO48" s="96">
        <v>7.2072782892280063E-4</v>
      </c>
      <c r="TP48" s="96">
        <v>1.2103382563224815E-3</v>
      </c>
      <c r="TQ48" s="96">
        <v>7.2040586576598887E-4</v>
      </c>
      <c r="TR48" s="96">
        <v>1.5012228942232455E-4</v>
      </c>
      <c r="TS48" s="96">
        <v>1.0725173356593539E-3</v>
      </c>
      <c r="TT48" s="96">
        <v>1.0525215145016438E-3</v>
      </c>
      <c r="TU48" s="96">
        <v>1.4115016017743631E-3</v>
      </c>
      <c r="TV48" s="96">
        <v>5.1519450067213229E-4</v>
      </c>
      <c r="TW48" s="96">
        <v>1.5344579369610976E-3</v>
      </c>
      <c r="TX48" s="96">
        <v>5.8459676548517081E-3</v>
      </c>
      <c r="TY48" s="96">
        <v>1.3204955784366439E-3</v>
      </c>
      <c r="TZ48" s="96">
        <v>1.7769937943082363E-3</v>
      </c>
      <c r="UA48" s="96">
        <v>1.5194035888783318E-2</v>
      </c>
      <c r="UB48" s="96">
        <v>7.1798178040786878E-4</v>
      </c>
      <c r="UC48" s="96">
        <v>5.2049062304936685E-4</v>
      </c>
      <c r="UD48" s="96">
        <v>2.6296356192968013E-3</v>
      </c>
      <c r="UE48" s="96">
        <v>7.509603011817785E-5</v>
      </c>
      <c r="UF48" s="96">
        <v>1.2473211399390688E-3</v>
      </c>
      <c r="UG48" s="96">
        <v>0.40228875520088819</v>
      </c>
      <c r="UH48" s="96">
        <v>3.3022182594180821E-3</v>
      </c>
      <c r="UI48" s="96">
        <v>7.3053875156659518E-4</v>
      </c>
      <c r="UJ48" s="96">
        <v>1.0015281944609828E-4</v>
      </c>
      <c r="UK48" s="96">
        <v>2.7312959494706006E-3</v>
      </c>
      <c r="UL48" s="96">
        <v>1.6082042247518218E-3</v>
      </c>
      <c r="UM48" s="96">
        <v>5.6127262447793521E-4</v>
      </c>
      <c r="UN48" s="96">
        <v>5.5038566135908427E-4</v>
      </c>
      <c r="UO48" s="96">
        <v>8.6787292603088457E-4</v>
      </c>
      <c r="UP48" s="96">
        <v>8.0744657598680813E-4</v>
      </c>
      <c r="UQ48" s="96">
        <v>9.1192448868256657E-4</v>
      </c>
      <c r="UR48" s="96">
        <v>8.0395832631572218E-4</v>
      </c>
      <c r="US48" s="96">
        <v>1.3908907520488274E-3</v>
      </c>
      <c r="UT48" s="96">
        <v>1.2102354893611886E-3</v>
      </c>
      <c r="UU48" s="96">
        <v>5.5401605378113325E-4</v>
      </c>
      <c r="UV48" s="96">
        <v>1.5668412565739383E-3</v>
      </c>
      <c r="UW48" s="96">
        <v>1.9386572742369668E-3</v>
      </c>
      <c r="UX48" s="96">
        <v>1.9402629524018166E-3</v>
      </c>
      <c r="UY48" s="96">
        <v>3.7992147424600913E-4</v>
      </c>
      <c r="UZ48" s="96">
        <v>1.0695916678642469E-3</v>
      </c>
      <c r="VA48" s="96">
        <v>1.1453096150134416E-3</v>
      </c>
      <c r="VB48" s="96">
        <v>2.1656234013644892E-3</v>
      </c>
      <c r="VC48" s="96">
        <v>9.4477380759675888E-4</v>
      </c>
      <c r="VD48" s="96">
        <v>1.5512481481450444E-4</v>
      </c>
      <c r="VE48" s="96">
        <v>1.0154663941600005E-3</v>
      </c>
      <c r="VF48" s="96">
        <v>7.8899667943482376E-4</v>
      </c>
      <c r="VG48" s="96">
        <v>1.6772454934720071E-3</v>
      </c>
      <c r="VH48" s="96">
        <v>5.4755778035392184E-4</v>
      </c>
      <c r="VI48" s="96">
        <v>1.6567520074612944E-3</v>
      </c>
      <c r="VJ48" s="96">
        <v>1.0397815794853278E-2</v>
      </c>
      <c r="VK48" s="96">
        <v>1.0418098140116572E-3</v>
      </c>
      <c r="VL48" s="96">
        <v>2.0750880457288722E-3</v>
      </c>
      <c r="VM48" s="96">
        <v>1.0280502952913054E-2</v>
      </c>
      <c r="VN48" s="96">
        <v>1.0012922689115978E-3</v>
      </c>
      <c r="VO48" s="96">
        <v>4.0935547756751963E-4</v>
      </c>
    </row>
    <row r="49" spans="1:587">
      <c r="A49" s="17"/>
      <c r="B49" s="17"/>
      <c r="C49" s="17" t="s">
        <v>346</v>
      </c>
      <c r="D49" s="17" t="s">
        <v>8</v>
      </c>
      <c r="E49" s="95">
        <v>1623</v>
      </c>
      <c r="F49" s="95">
        <v>16</v>
      </c>
      <c r="G49" s="95">
        <v>14548</v>
      </c>
      <c r="H49" s="95">
        <v>472</v>
      </c>
      <c r="I49" s="95">
        <v>41617</v>
      </c>
      <c r="J49" s="95">
        <v>12470</v>
      </c>
      <c r="K49" s="95">
        <v>1</v>
      </c>
      <c r="L49" s="95">
        <v>1135</v>
      </c>
      <c r="M49" s="95">
        <v>1918</v>
      </c>
      <c r="N49" s="95">
        <v>53</v>
      </c>
      <c r="O49" s="95">
        <v>110</v>
      </c>
      <c r="P49" s="95">
        <v>650</v>
      </c>
      <c r="Q49" s="95">
        <v>343</v>
      </c>
      <c r="R49" s="95">
        <v>271</v>
      </c>
      <c r="S49" s="95">
        <v>2258</v>
      </c>
      <c r="T49" s="95">
        <v>1737</v>
      </c>
      <c r="U49" s="95">
        <v>2586</v>
      </c>
      <c r="V49" s="95">
        <v>2261</v>
      </c>
      <c r="W49" s="95">
        <v>963</v>
      </c>
      <c r="X49" s="95">
        <v>82894</v>
      </c>
      <c r="Y49" s="95">
        <v>265131</v>
      </c>
      <c r="Z49" s="95">
        <v>758</v>
      </c>
      <c r="AA49" s="95">
        <v>1319</v>
      </c>
      <c r="AB49" s="95">
        <v>1007</v>
      </c>
      <c r="AC49" s="95">
        <v>129219</v>
      </c>
      <c r="AD49" s="95">
        <v>36427</v>
      </c>
      <c r="AE49" s="95">
        <v>3400</v>
      </c>
      <c r="AF49" s="95">
        <v>24052</v>
      </c>
      <c r="AG49" s="95">
        <v>377549</v>
      </c>
      <c r="AH49" s="95">
        <v>5662</v>
      </c>
      <c r="AI49" s="95">
        <v>34729</v>
      </c>
      <c r="AJ49" s="95">
        <v>28956</v>
      </c>
      <c r="AK49" s="95">
        <v>7992</v>
      </c>
      <c r="AL49" s="95">
        <v>75631</v>
      </c>
      <c r="AM49" s="95">
        <v>39150</v>
      </c>
      <c r="AN49" s="95">
        <v>107318</v>
      </c>
      <c r="AO49" s="95">
        <v>563</v>
      </c>
      <c r="AP49" s="95">
        <v>22757</v>
      </c>
      <c r="AQ49" s="95">
        <v>274081</v>
      </c>
      <c r="AR49" s="95">
        <v>2011</v>
      </c>
      <c r="AS49" s="95">
        <v>615295</v>
      </c>
      <c r="AT49" s="95">
        <v>20690</v>
      </c>
      <c r="AU49" s="95">
        <v>3264293</v>
      </c>
      <c r="AV49" s="95">
        <v>359847</v>
      </c>
      <c r="AW49" s="95">
        <v>48</v>
      </c>
      <c r="AX49" s="95">
        <v>89408</v>
      </c>
      <c r="AY49" s="95">
        <v>119216</v>
      </c>
      <c r="AZ49" s="95">
        <v>8764</v>
      </c>
      <c r="BA49" s="95">
        <v>20075</v>
      </c>
      <c r="BB49" s="95">
        <v>39604</v>
      </c>
      <c r="BC49" s="95">
        <v>16061</v>
      </c>
      <c r="BD49" s="95">
        <v>17895</v>
      </c>
      <c r="BE49" s="95">
        <v>31801</v>
      </c>
      <c r="BF49" s="95">
        <v>77876</v>
      </c>
      <c r="BG49" s="95">
        <v>110375</v>
      </c>
      <c r="BH49" s="95">
        <v>28046</v>
      </c>
      <c r="BI49" s="95">
        <v>73521</v>
      </c>
      <c r="BJ49" s="95">
        <v>759936</v>
      </c>
      <c r="BK49" s="95">
        <v>2431664</v>
      </c>
      <c r="BL49" s="95">
        <v>60288</v>
      </c>
      <c r="BM49" s="95">
        <v>10378</v>
      </c>
      <c r="BN49" s="95">
        <v>14411</v>
      </c>
      <c r="BO49" s="95">
        <v>579843</v>
      </c>
      <c r="BP49" s="95">
        <v>96137</v>
      </c>
      <c r="BQ49" s="95">
        <v>27239</v>
      </c>
      <c r="BR49" s="95">
        <v>211252</v>
      </c>
      <c r="BS49" s="95">
        <v>276259</v>
      </c>
      <c r="BT49" s="95">
        <v>40342</v>
      </c>
      <c r="BU49" s="95">
        <v>233626</v>
      </c>
      <c r="BV49" s="95">
        <v>316986</v>
      </c>
      <c r="BW49" s="95">
        <v>65520</v>
      </c>
      <c r="BX49" s="95">
        <v>140613</v>
      </c>
      <c r="BY49" s="95">
        <v>246909</v>
      </c>
      <c r="BZ49" s="95">
        <v>495067</v>
      </c>
      <c r="CA49" s="95">
        <v>4895</v>
      </c>
      <c r="CB49" s="95">
        <v>43129</v>
      </c>
      <c r="CC49" s="95">
        <v>12552947</v>
      </c>
      <c r="CD49" s="95">
        <v>22515</v>
      </c>
      <c r="CE49" s="95">
        <v>0</v>
      </c>
      <c r="CF49" s="95">
        <v>44394</v>
      </c>
      <c r="CG49" s="95">
        <v>9586</v>
      </c>
      <c r="CH49" s="95">
        <v>22</v>
      </c>
      <c r="CI49" s="95">
        <v>611</v>
      </c>
      <c r="CJ49" s="95">
        <v>49448</v>
      </c>
      <c r="CK49" s="95">
        <v>-7720</v>
      </c>
      <c r="CL49" s="95">
        <v>118856</v>
      </c>
      <c r="CM49" s="95">
        <v>1448402</v>
      </c>
      <c r="CN49" s="95">
        <v>4251</v>
      </c>
      <c r="CO49" s="95">
        <v>4251</v>
      </c>
      <c r="CP49" s="95">
        <v>123107</v>
      </c>
      <c r="CQ49" s="95">
        <v>1452653</v>
      </c>
      <c r="CR49" s="95">
        <v>0</v>
      </c>
      <c r="CS49" s="95">
        <v>0</v>
      </c>
      <c r="CT49" s="95">
        <v>0</v>
      </c>
      <c r="CU49" s="95">
        <v>0</v>
      </c>
      <c r="CV49" s="95">
        <v>0</v>
      </c>
      <c r="CW49" s="95">
        <v>56641</v>
      </c>
      <c r="CX49" s="95">
        <v>3717</v>
      </c>
      <c r="CY49" s="95">
        <v>290322</v>
      </c>
      <c r="CZ49" s="95">
        <v>2029</v>
      </c>
      <c r="DA49" s="95">
        <v>12854</v>
      </c>
      <c r="DB49" s="95">
        <v>349606</v>
      </c>
      <c r="DC49" s="95">
        <v>-55069</v>
      </c>
      <c r="DD49" s="95">
        <v>660100</v>
      </c>
      <c r="DE49" s="95">
        <v>11883501</v>
      </c>
      <c r="DF49" s="95">
        <v>582576</v>
      </c>
      <c r="DG49" s="95">
        <v>582576</v>
      </c>
      <c r="DH49" s="95">
        <v>1242676</v>
      </c>
      <c r="DI49" s="95">
        <v>12466077</v>
      </c>
      <c r="DJ49" s="95">
        <v>-2057646</v>
      </c>
      <c r="DK49" s="95">
        <v>-26297</v>
      </c>
      <c r="DL49" s="95">
        <v>-166222</v>
      </c>
      <c r="DM49" s="95">
        <v>-2250165</v>
      </c>
      <c r="DN49" s="95">
        <v>778956</v>
      </c>
      <c r="DO49" s="95">
        <v>13331903</v>
      </c>
      <c r="DP49" s="95">
        <v>586827</v>
      </c>
      <c r="DQ49" s="95">
        <v>1365783</v>
      </c>
      <c r="DR49" s="95">
        <v>13918730</v>
      </c>
      <c r="DS49" s="95">
        <v>-2250165</v>
      </c>
      <c r="DT49" s="95">
        <v>11668565</v>
      </c>
      <c r="DV49" s="96">
        <f t="shared" si="192"/>
        <v>1.5956191749577256E-2</v>
      </c>
      <c r="DW49" s="96">
        <f t="shared" si="193"/>
        <v>1.6757436112274822E-3</v>
      </c>
      <c r="DX49" s="96">
        <f t="shared" si="194"/>
        <v>1.2520547709414508E-2</v>
      </c>
      <c r="DY49" s="96">
        <f t="shared" si="195"/>
        <v>5.6938814900598343E-3</v>
      </c>
      <c r="DZ49" s="96">
        <f t="shared" si="196"/>
        <v>0.14599177728510088</v>
      </c>
      <c r="EA49" s="96">
        <f t="shared" si="197"/>
        <v>2.4394776739864038E-2</v>
      </c>
      <c r="EB49" s="96">
        <f t="shared" si="198"/>
        <v>3.3706350276392071E-5</v>
      </c>
      <c r="EC49" s="96">
        <f t="shared" si="199"/>
        <v>5.6606220200690243E-3</v>
      </c>
      <c r="ED49" s="96">
        <f t="shared" si="200"/>
        <v>1.1756917456386618E-2</v>
      </c>
      <c r="EE49" s="96">
        <f t="shared" si="201"/>
        <v>3.1920596011732324E-4</v>
      </c>
      <c r="EF49" s="96">
        <f t="shared" si="202"/>
        <v>1.4738985957766105E-3</v>
      </c>
      <c r="EG49" s="96">
        <f t="shared" si="203"/>
        <v>2.8103854551743521E-3</v>
      </c>
      <c r="EH49" s="96">
        <f t="shared" si="204"/>
        <v>1.2773770198756884E-3</v>
      </c>
      <c r="EI49" s="96">
        <f t="shared" si="205"/>
        <v>7.5558814590936843E-4</v>
      </c>
      <c r="EJ49" s="96">
        <f t="shared" si="206"/>
        <v>4.1548672484952864E-3</v>
      </c>
      <c r="EK49" s="96">
        <f t="shared" si="207"/>
        <v>5.6621486827436486E-3</v>
      </c>
      <c r="EL49" s="96">
        <f t="shared" si="208"/>
        <v>3.8529674255890077E-3</v>
      </c>
      <c r="EM49" s="96">
        <f t="shared" si="209"/>
        <v>4.0069612311880174E-3</v>
      </c>
      <c r="EN49" s="96">
        <f t="shared" si="210"/>
        <v>4.9661804657379961E-4</v>
      </c>
      <c r="EO49" s="96">
        <f t="shared" si="211"/>
        <v>6.3831392841742135E-2</v>
      </c>
      <c r="EP49" s="96">
        <f t="shared" si="212"/>
        <v>3.1767281249550687E-2</v>
      </c>
      <c r="EQ49" s="96">
        <f t="shared" si="213"/>
        <v>5.440782324204591E-4</v>
      </c>
      <c r="ER49" s="96">
        <f t="shared" si="214"/>
        <v>2.0206198201510486E-3</v>
      </c>
      <c r="ES49" s="96">
        <f t="shared" si="215"/>
        <v>2.1929585776910565E-3</v>
      </c>
      <c r="ET49" s="96">
        <f t="shared" si="216"/>
        <v>5.3522472384580451E-3</v>
      </c>
      <c r="EU49" s="96">
        <f t="shared" si="217"/>
        <v>3.2665156455042748E-3</v>
      </c>
      <c r="EV49" s="96">
        <f t="shared" si="218"/>
        <v>2.2991056681813041E-4</v>
      </c>
      <c r="EW49" s="96">
        <f t="shared" si="219"/>
        <v>3.1855616128435402E-3</v>
      </c>
      <c r="EX49" s="96">
        <f t="shared" si="220"/>
        <v>1.6751188181718151E-2</v>
      </c>
      <c r="EY49" s="96">
        <f t="shared" si="221"/>
        <v>8.4888701646648908E-4</v>
      </c>
      <c r="EZ49" s="96">
        <f t="shared" si="222"/>
        <v>4.9319469708836335E-3</v>
      </c>
      <c r="FA49" s="96">
        <f t="shared" si="223"/>
        <v>3.9777227743173953E-3</v>
      </c>
      <c r="FB49" s="96">
        <f t="shared" si="224"/>
        <v>1.3555872175859964E-2</v>
      </c>
      <c r="FC49" s="96">
        <f t="shared" si="225"/>
        <v>2.9448254167585412E-3</v>
      </c>
      <c r="FD49" s="96">
        <f t="shared" si="226"/>
        <v>3.9022202287508408E-3</v>
      </c>
      <c r="FE49" s="96">
        <f t="shared" si="227"/>
        <v>0.37026252143401772</v>
      </c>
      <c r="FF49" s="96">
        <f t="shared" si="228"/>
        <v>7.5025352705776688E-4</v>
      </c>
      <c r="FG49" s="96">
        <f t="shared" si="229"/>
        <v>7.4109005857825663E-4</v>
      </c>
      <c r="FH49" s="96">
        <f t="shared" si="230"/>
        <v>2.1436181370330737E-2</v>
      </c>
      <c r="FI49" s="96">
        <f t="shared" si="231"/>
        <v>2.3987108271198653E-3</v>
      </c>
      <c r="FJ49" s="96">
        <f t="shared" si="232"/>
        <v>1.6549655731817978E-2</v>
      </c>
      <c r="FK49" s="96">
        <f t="shared" si="233"/>
        <v>5.9061906240865242E-3</v>
      </c>
      <c r="FL49" s="96">
        <f t="shared" si="234"/>
        <v>0.27975102336919749</v>
      </c>
      <c r="FM49" s="96">
        <f t="shared" si="235"/>
        <v>1.3087364715945082E-2</v>
      </c>
      <c r="FN49" s="96">
        <f t="shared" si="236"/>
        <v>2.8563022881837629E-6</v>
      </c>
      <c r="FO49" s="96">
        <f t="shared" si="237"/>
        <v>6.4800243580729498E-3</v>
      </c>
      <c r="FP49" s="96">
        <f t="shared" si="238"/>
        <v>1.9392661708537481E-2</v>
      </c>
      <c r="FQ49" s="96">
        <f t="shared" si="239"/>
        <v>3.2248230422511062E-4</v>
      </c>
      <c r="FR49" s="96">
        <f t="shared" si="240"/>
        <v>2.2990143269533921E-3</v>
      </c>
      <c r="FS49" s="96">
        <f t="shared" si="241"/>
        <v>3.4421307627269492E-3</v>
      </c>
      <c r="FT49" s="96">
        <f t="shared" si="242"/>
        <v>1.5761470589072328E-3</v>
      </c>
      <c r="FU49" s="96">
        <f t="shared" si="243"/>
        <v>1.0947456978237593E-3</v>
      </c>
      <c r="FV49" s="96">
        <f t="shared" si="244"/>
        <v>5.0002822397603964E-3</v>
      </c>
      <c r="FW49" s="96">
        <f t="shared" si="245"/>
        <v>5.8866259842727999E-3</v>
      </c>
      <c r="FX49" s="96">
        <f t="shared" si="246"/>
        <v>7.1711477325301911E-3</v>
      </c>
      <c r="FY49" s="96">
        <f t="shared" si="247"/>
        <v>5.7328085242770522E-3</v>
      </c>
      <c r="FZ49" s="96">
        <f t="shared" si="248"/>
        <v>1.3758033355553852E-3</v>
      </c>
      <c r="GA49" s="96">
        <f t="shared" si="249"/>
        <v>8.805060740917886E-2</v>
      </c>
      <c r="GB49" s="96">
        <f t="shared" si="250"/>
        <v>4.6325766692120782E-2</v>
      </c>
      <c r="GC49" s="96">
        <f t="shared" si="251"/>
        <v>2.5940891959980081E-3</v>
      </c>
      <c r="GD49" s="96">
        <f t="shared" si="252"/>
        <v>2.6659336933123031E-3</v>
      </c>
      <c r="GE49" s="96">
        <f t="shared" si="253"/>
        <v>3.2436875715064185E-3</v>
      </c>
      <c r="GF49" s="96">
        <f t="shared" si="254"/>
        <v>8.1283433884334708E-3</v>
      </c>
      <c r="GG49" s="96">
        <f t="shared" si="255"/>
        <v>3.9568110515609068E-3</v>
      </c>
      <c r="GH49" s="96">
        <f t="shared" si="256"/>
        <v>4.131466513325591E-4</v>
      </c>
      <c r="GI49" s="96">
        <f t="shared" si="257"/>
        <v>4.4512431872655994E-3</v>
      </c>
      <c r="GJ49" s="96">
        <f t="shared" si="258"/>
        <v>1.0069262973280492E-2</v>
      </c>
      <c r="GK49" s="96">
        <f t="shared" si="259"/>
        <v>1.2199294659293223E-3</v>
      </c>
      <c r="GL49" s="96">
        <f t="shared" si="260"/>
        <v>6.3764515900912129E-3</v>
      </c>
      <c r="GM49" s="96">
        <f t="shared" si="261"/>
        <v>5.2561828249443193E-3</v>
      </c>
      <c r="GN49" s="96">
        <f t="shared" si="262"/>
        <v>1.7052583744921249E-2</v>
      </c>
      <c r="GO49" s="96">
        <f t="shared" si="263"/>
        <v>2.8634628389468579E-3</v>
      </c>
      <c r="GP49" s="96">
        <f t="shared" si="264"/>
        <v>5.5146434354605535E-3</v>
      </c>
      <c r="GQ49" s="96">
        <f t="shared" si="265"/>
        <v>0.42185060840519445</v>
      </c>
      <c r="GR49" s="96">
        <f t="shared" si="266"/>
        <v>1.2415743517878543E-3</v>
      </c>
      <c r="GS49" s="96">
        <f t="shared" si="267"/>
        <v>8.367509702306863E-4</v>
      </c>
      <c r="GU49" s="1">
        <v>0</v>
      </c>
      <c r="GV49" s="1">
        <v>0</v>
      </c>
      <c r="GW49" s="1">
        <v>0</v>
      </c>
      <c r="GX49" s="1">
        <v>0</v>
      </c>
      <c r="GY49" s="1">
        <v>0</v>
      </c>
      <c r="GZ49" s="1">
        <v>0</v>
      </c>
      <c r="HA49" s="1">
        <v>0</v>
      </c>
      <c r="HB49" s="1">
        <v>0</v>
      </c>
      <c r="HC49" s="1">
        <v>0</v>
      </c>
      <c r="HD49" s="1">
        <v>0</v>
      </c>
      <c r="HE49" s="1">
        <v>0</v>
      </c>
      <c r="HF49" s="1">
        <v>0</v>
      </c>
      <c r="HG49" s="1">
        <v>0</v>
      </c>
      <c r="HH49" s="1">
        <v>0</v>
      </c>
      <c r="HI49" s="1">
        <v>0</v>
      </c>
      <c r="HJ49" s="1">
        <v>0</v>
      </c>
      <c r="HK49" s="1">
        <v>0</v>
      </c>
      <c r="HL49" s="1">
        <v>0</v>
      </c>
      <c r="HM49" s="1">
        <v>0</v>
      </c>
      <c r="HN49" s="1">
        <v>0</v>
      </c>
      <c r="HO49" s="1">
        <v>0</v>
      </c>
      <c r="HP49" s="1">
        <v>0</v>
      </c>
      <c r="HQ49" s="1">
        <v>0</v>
      </c>
      <c r="HR49" s="1">
        <v>0</v>
      </c>
      <c r="HS49" s="1">
        <v>0</v>
      </c>
      <c r="HT49" s="1">
        <v>0</v>
      </c>
      <c r="HU49" s="1">
        <v>0</v>
      </c>
      <c r="HV49" s="1">
        <v>0</v>
      </c>
      <c r="HW49" s="1">
        <v>0</v>
      </c>
      <c r="HX49" s="1">
        <v>0</v>
      </c>
      <c r="HY49" s="1">
        <v>0</v>
      </c>
      <c r="HZ49" s="1">
        <v>0</v>
      </c>
      <c r="IA49" s="1">
        <v>0</v>
      </c>
      <c r="IB49" s="1">
        <v>0</v>
      </c>
      <c r="IC49" s="1">
        <v>0</v>
      </c>
      <c r="ID49" s="1">
        <v>0</v>
      </c>
      <c r="IE49" s="1">
        <v>0</v>
      </c>
      <c r="IF49" s="1">
        <v>0</v>
      </c>
      <c r="IG49" s="96">
        <f t="shared" si="307"/>
        <v>2.1436181370330737E-2</v>
      </c>
      <c r="IH49" s="96">
        <f t="shared" si="268"/>
        <v>2.3987108271198653E-3</v>
      </c>
      <c r="II49" s="96">
        <f t="shared" si="269"/>
        <v>1.6549655731817978E-2</v>
      </c>
      <c r="IJ49" s="96">
        <f t="shared" si="270"/>
        <v>5.9061906240865242E-3</v>
      </c>
      <c r="IK49" s="96">
        <f t="shared" si="271"/>
        <v>0.27975102336919749</v>
      </c>
      <c r="IL49" s="96">
        <f t="shared" si="272"/>
        <v>1.3087364715945082E-2</v>
      </c>
      <c r="IM49" s="96">
        <f t="shared" si="273"/>
        <v>2.8563022881837629E-6</v>
      </c>
      <c r="IN49" s="96">
        <f t="shared" si="274"/>
        <v>6.4800243580729498E-3</v>
      </c>
      <c r="IO49" s="96">
        <f t="shared" si="275"/>
        <v>1.9392661708537481E-2</v>
      </c>
      <c r="IP49" s="96">
        <f t="shared" si="276"/>
        <v>3.2248230422511062E-4</v>
      </c>
      <c r="IQ49" s="96">
        <f t="shared" si="277"/>
        <v>2.2990143269533921E-3</v>
      </c>
      <c r="IR49" s="96">
        <f t="shared" si="278"/>
        <v>3.4421307627269492E-3</v>
      </c>
      <c r="IS49" s="96">
        <f t="shared" si="279"/>
        <v>1.5761470589072328E-3</v>
      </c>
      <c r="IT49" s="96">
        <f t="shared" si="280"/>
        <v>1.0947456978237593E-3</v>
      </c>
      <c r="IU49" s="96">
        <f t="shared" si="281"/>
        <v>5.0002822397603964E-3</v>
      </c>
      <c r="IV49" s="96">
        <f t="shared" si="282"/>
        <v>5.8866259842727999E-3</v>
      </c>
      <c r="IW49" s="96">
        <f t="shared" si="283"/>
        <v>7.1711477325301911E-3</v>
      </c>
      <c r="IX49" s="96">
        <f t="shared" si="284"/>
        <v>5.7328085242770522E-3</v>
      </c>
      <c r="IY49" s="96">
        <f t="shared" si="285"/>
        <v>1.3758033355553852E-3</v>
      </c>
      <c r="IZ49" s="96">
        <f t="shared" si="286"/>
        <v>8.805060740917886E-2</v>
      </c>
      <c r="JA49" s="96">
        <f t="shared" si="287"/>
        <v>4.6325766692120782E-2</v>
      </c>
      <c r="JB49" s="96">
        <f t="shared" si="288"/>
        <v>2.5940891959980081E-3</v>
      </c>
      <c r="JC49" s="96">
        <f t="shared" si="289"/>
        <v>2.6659336933123031E-3</v>
      </c>
      <c r="JD49" s="96">
        <f t="shared" si="290"/>
        <v>3.2436875715064185E-3</v>
      </c>
      <c r="JE49" s="96">
        <f t="shared" si="291"/>
        <v>8.1283433884334708E-3</v>
      </c>
      <c r="JF49" s="96">
        <f t="shared" si="292"/>
        <v>3.9568110515609068E-3</v>
      </c>
      <c r="JG49" s="96">
        <f t="shared" si="293"/>
        <v>4.131466513325591E-4</v>
      </c>
      <c r="JH49" s="96">
        <f t="shared" si="294"/>
        <v>4.4512431872655994E-3</v>
      </c>
      <c r="JI49" s="96">
        <f t="shared" si="295"/>
        <v>1.0069262973280492E-2</v>
      </c>
      <c r="JJ49" s="96">
        <f t="shared" si="296"/>
        <v>1.2199294659293223E-3</v>
      </c>
      <c r="JK49" s="96">
        <f t="shared" si="297"/>
        <v>6.3764515900912129E-3</v>
      </c>
      <c r="JL49" s="96">
        <f t="shared" si="298"/>
        <v>5.2561828249443193E-3</v>
      </c>
      <c r="JM49" s="96">
        <f t="shared" si="299"/>
        <v>1.7052583744921249E-2</v>
      </c>
      <c r="JN49" s="96">
        <f t="shared" si="300"/>
        <v>2.8634628389468579E-3</v>
      </c>
      <c r="JO49" s="96">
        <f t="shared" si="301"/>
        <v>5.5146434354605535E-3</v>
      </c>
      <c r="JP49" s="96">
        <f t="shared" si="302"/>
        <v>0.42185060840519445</v>
      </c>
      <c r="JQ49" s="96">
        <f t="shared" si="303"/>
        <v>1.2415743517878543E-3</v>
      </c>
      <c r="JR49" s="96">
        <f t="shared" si="304"/>
        <v>8.367509702306863E-4</v>
      </c>
      <c r="JT49" s="25">
        <v>0</v>
      </c>
      <c r="JU49" s="25">
        <v>0</v>
      </c>
      <c r="JV49" s="25">
        <v>0</v>
      </c>
      <c r="JW49" s="25">
        <v>0</v>
      </c>
      <c r="JX49" s="25">
        <v>0</v>
      </c>
      <c r="JY49" s="25">
        <v>0</v>
      </c>
      <c r="JZ49" s="25">
        <v>0</v>
      </c>
      <c r="KA49" s="25">
        <v>0</v>
      </c>
      <c r="KB49" s="25">
        <v>0</v>
      </c>
      <c r="KC49" s="25">
        <v>0</v>
      </c>
      <c r="KD49" s="25">
        <v>0</v>
      </c>
      <c r="KE49" s="25">
        <v>0</v>
      </c>
      <c r="KF49" s="25">
        <v>0</v>
      </c>
      <c r="KG49" s="25">
        <v>0</v>
      </c>
      <c r="KH49" s="25">
        <v>0</v>
      </c>
      <c r="KI49" s="25">
        <v>0</v>
      </c>
      <c r="KJ49" s="25">
        <v>0</v>
      </c>
      <c r="KK49" s="25">
        <v>0</v>
      </c>
      <c r="KL49" s="25">
        <v>0</v>
      </c>
      <c r="KM49" s="25">
        <v>0</v>
      </c>
      <c r="KN49" s="25">
        <v>0</v>
      </c>
      <c r="KO49" s="25">
        <v>0</v>
      </c>
      <c r="KP49" s="25">
        <v>0</v>
      </c>
      <c r="KQ49" s="25">
        <v>0</v>
      </c>
      <c r="KR49" s="25">
        <v>0</v>
      </c>
      <c r="KS49" s="25">
        <v>0</v>
      </c>
      <c r="KT49" s="25">
        <v>0</v>
      </c>
      <c r="KU49" s="25">
        <v>0</v>
      </c>
      <c r="KV49" s="25">
        <v>0</v>
      </c>
      <c r="KW49" s="25">
        <v>0</v>
      </c>
      <c r="KX49" s="25">
        <v>0</v>
      </c>
      <c r="KY49" s="25">
        <v>0</v>
      </c>
      <c r="KZ49" s="25">
        <v>0</v>
      </c>
      <c r="LA49" s="25">
        <v>0</v>
      </c>
      <c r="LB49" s="25">
        <v>0</v>
      </c>
      <c r="LC49" s="25">
        <v>0</v>
      </c>
      <c r="LD49" s="25">
        <v>0</v>
      </c>
      <c r="LE49" s="25">
        <v>0</v>
      </c>
      <c r="LF49" s="25">
        <v>0</v>
      </c>
      <c r="LG49" s="25">
        <v>0</v>
      </c>
      <c r="LH49" s="25">
        <v>0</v>
      </c>
      <c r="LI49" s="25">
        <v>0</v>
      </c>
      <c r="LJ49" s="25">
        <v>1</v>
      </c>
      <c r="LK49" s="25">
        <v>0</v>
      </c>
      <c r="LL49" s="25">
        <v>0</v>
      </c>
      <c r="LM49" s="25">
        <v>0</v>
      </c>
      <c r="LN49" s="25">
        <v>0</v>
      </c>
      <c r="LO49" s="25">
        <v>0</v>
      </c>
      <c r="LP49" s="25">
        <v>0</v>
      </c>
      <c r="LQ49" s="25">
        <v>0</v>
      </c>
      <c r="LR49" s="25">
        <v>0</v>
      </c>
      <c r="LS49" s="25">
        <v>0</v>
      </c>
      <c r="LT49" s="25">
        <v>0</v>
      </c>
      <c r="LU49" s="25">
        <v>0</v>
      </c>
      <c r="LV49" s="25">
        <v>0</v>
      </c>
      <c r="LW49" s="25">
        <v>0</v>
      </c>
      <c r="LX49" s="25">
        <v>0</v>
      </c>
      <c r="LY49" s="25">
        <v>0</v>
      </c>
      <c r="LZ49" s="25">
        <v>0</v>
      </c>
      <c r="MA49" s="25">
        <v>0</v>
      </c>
      <c r="MB49" s="25">
        <v>0</v>
      </c>
      <c r="MC49" s="25">
        <v>0</v>
      </c>
      <c r="MD49" s="25">
        <v>0</v>
      </c>
      <c r="ME49" s="25">
        <v>0</v>
      </c>
      <c r="MF49" s="25">
        <v>0</v>
      </c>
      <c r="MG49" s="25">
        <v>0</v>
      </c>
      <c r="MH49" s="25">
        <v>0</v>
      </c>
      <c r="MI49" s="25">
        <v>0</v>
      </c>
      <c r="MJ49" s="25">
        <v>0</v>
      </c>
      <c r="MK49" s="25">
        <v>0</v>
      </c>
      <c r="ML49" s="25">
        <v>0</v>
      </c>
      <c r="MM49" s="25">
        <v>0</v>
      </c>
      <c r="MN49" s="25">
        <v>0</v>
      </c>
      <c r="MO49" s="25">
        <v>0</v>
      </c>
      <c r="MP49" s="25">
        <v>0</v>
      </c>
      <c r="MQ49" s="25">
        <v>0</v>
      </c>
      <c r="MS49" s="1">
        <f t="shared" si="308"/>
        <v>0</v>
      </c>
      <c r="MT49" s="1">
        <f t="shared" si="309"/>
        <v>0</v>
      </c>
      <c r="MU49" s="1">
        <f t="shared" si="310"/>
        <v>0</v>
      </c>
      <c r="MV49" s="1">
        <f t="shared" si="311"/>
        <v>0</v>
      </c>
      <c r="MW49" s="1">
        <f t="shared" si="312"/>
        <v>0</v>
      </c>
      <c r="MX49" s="1">
        <f t="shared" si="313"/>
        <v>0</v>
      </c>
      <c r="MY49" s="1">
        <f t="shared" si="314"/>
        <v>0</v>
      </c>
      <c r="MZ49" s="1">
        <f t="shared" si="315"/>
        <v>0</v>
      </c>
      <c r="NA49" s="1">
        <f t="shared" si="316"/>
        <v>0</v>
      </c>
      <c r="NB49" s="1">
        <f t="shared" si="317"/>
        <v>0</v>
      </c>
      <c r="NC49" s="1">
        <f t="shared" si="318"/>
        <v>0</v>
      </c>
      <c r="ND49" s="1">
        <f t="shared" si="319"/>
        <v>0</v>
      </c>
      <c r="NE49" s="1">
        <f t="shared" si="320"/>
        <v>0</v>
      </c>
      <c r="NF49" s="1">
        <f t="shared" si="321"/>
        <v>0</v>
      </c>
      <c r="NG49" s="1">
        <f t="shared" si="322"/>
        <v>0</v>
      </c>
      <c r="NH49" s="1">
        <f t="shared" si="323"/>
        <v>0</v>
      </c>
      <c r="NI49" s="1">
        <f t="shared" si="324"/>
        <v>0</v>
      </c>
      <c r="NJ49" s="1">
        <f t="shared" si="325"/>
        <v>0</v>
      </c>
      <c r="NK49" s="1">
        <f t="shared" si="326"/>
        <v>0</v>
      </c>
      <c r="NL49" s="1">
        <f t="shared" si="327"/>
        <v>0</v>
      </c>
      <c r="NM49" s="1">
        <f t="shared" si="328"/>
        <v>0</v>
      </c>
      <c r="NN49" s="1">
        <f t="shared" si="329"/>
        <v>0</v>
      </c>
      <c r="NO49" s="1">
        <f t="shared" si="330"/>
        <v>0</v>
      </c>
      <c r="NP49" s="1">
        <f t="shared" si="331"/>
        <v>0</v>
      </c>
      <c r="NQ49" s="1">
        <f t="shared" si="332"/>
        <v>0</v>
      </c>
      <c r="NR49" s="1">
        <f t="shared" si="333"/>
        <v>0</v>
      </c>
      <c r="NS49" s="1">
        <f t="shared" si="334"/>
        <v>0</v>
      </c>
      <c r="NT49" s="1">
        <f t="shared" si="335"/>
        <v>0</v>
      </c>
      <c r="NU49" s="1">
        <f t="shared" si="336"/>
        <v>0</v>
      </c>
      <c r="NV49" s="1">
        <f t="shared" si="337"/>
        <v>0</v>
      </c>
      <c r="NW49" s="1">
        <f t="shared" si="338"/>
        <v>0</v>
      </c>
      <c r="NX49" s="1">
        <f t="shared" si="339"/>
        <v>0</v>
      </c>
      <c r="NY49" s="1">
        <f t="shared" si="340"/>
        <v>0</v>
      </c>
      <c r="NZ49" s="1">
        <f t="shared" si="341"/>
        <v>0</v>
      </c>
      <c r="OA49" s="1">
        <f t="shared" si="342"/>
        <v>0</v>
      </c>
      <c r="OB49" s="1">
        <f t="shared" si="343"/>
        <v>0</v>
      </c>
      <c r="OC49" s="1">
        <f t="shared" si="344"/>
        <v>0</v>
      </c>
      <c r="OD49" s="1">
        <f t="shared" si="345"/>
        <v>0</v>
      </c>
      <c r="OE49" s="1">
        <f t="shared" si="346"/>
        <v>0</v>
      </c>
      <c r="OF49" s="1">
        <f t="shared" si="347"/>
        <v>0</v>
      </c>
      <c r="OG49" s="1">
        <f t="shared" si="348"/>
        <v>0</v>
      </c>
      <c r="OH49" s="1">
        <f t="shared" si="349"/>
        <v>0</v>
      </c>
      <c r="OI49" s="1">
        <f t="shared" si="350"/>
        <v>0.18935202681432012</v>
      </c>
      <c r="OJ49" s="1">
        <f t="shared" si="351"/>
        <v>0</v>
      </c>
      <c r="OK49" s="1">
        <f t="shared" si="352"/>
        <v>0</v>
      </c>
      <c r="OL49" s="1">
        <f t="shared" si="353"/>
        <v>0</v>
      </c>
      <c r="OM49" s="1">
        <f t="shared" si="354"/>
        <v>0</v>
      </c>
      <c r="ON49" s="1">
        <f t="shared" si="355"/>
        <v>0</v>
      </c>
      <c r="OO49" s="1">
        <f t="shared" si="356"/>
        <v>0</v>
      </c>
      <c r="OP49" s="1">
        <f t="shared" si="357"/>
        <v>0</v>
      </c>
      <c r="OQ49" s="1">
        <f t="shared" si="358"/>
        <v>0</v>
      </c>
      <c r="OR49" s="1">
        <f t="shared" si="359"/>
        <v>0</v>
      </c>
      <c r="OS49" s="1">
        <f t="shared" si="360"/>
        <v>0</v>
      </c>
      <c r="OT49" s="1">
        <f t="shared" si="361"/>
        <v>0</v>
      </c>
      <c r="OU49" s="1">
        <f t="shared" si="362"/>
        <v>0</v>
      </c>
      <c r="OV49" s="1">
        <f t="shared" si="363"/>
        <v>0</v>
      </c>
      <c r="OW49" s="1">
        <f t="shared" si="364"/>
        <v>0</v>
      </c>
      <c r="OX49" s="1">
        <f t="shared" si="365"/>
        <v>0</v>
      </c>
      <c r="OY49" s="1">
        <f t="shared" si="366"/>
        <v>0</v>
      </c>
      <c r="OZ49" s="1">
        <f t="shared" si="367"/>
        <v>0</v>
      </c>
      <c r="PA49" s="1">
        <f t="shared" si="368"/>
        <v>0</v>
      </c>
      <c r="PB49" s="1">
        <f t="shared" si="369"/>
        <v>0</v>
      </c>
      <c r="PC49" s="1">
        <f t="shared" si="370"/>
        <v>0</v>
      </c>
      <c r="PD49" s="1">
        <f t="shared" si="371"/>
        <v>0</v>
      </c>
      <c r="PE49" s="1">
        <f t="shared" si="372"/>
        <v>0</v>
      </c>
      <c r="PF49" s="1">
        <f t="shared" si="373"/>
        <v>0</v>
      </c>
      <c r="PG49" s="1">
        <f t="shared" si="374"/>
        <v>0</v>
      </c>
      <c r="PH49" s="1">
        <f t="shared" si="375"/>
        <v>0</v>
      </c>
      <c r="PI49" s="1">
        <f t="shared" si="376"/>
        <v>0</v>
      </c>
      <c r="PJ49" s="1">
        <f t="shared" si="377"/>
        <v>0</v>
      </c>
      <c r="PK49" s="1">
        <f t="shared" si="378"/>
        <v>0</v>
      </c>
      <c r="PL49" s="1">
        <f t="shared" si="379"/>
        <v>0</v>
      </c>
      <c r="PM49" s="1">
        <f t="shared" si="380"/>
        <v>0</v>
      </c>
      <c r="PN49" s="1">
        <f t="shared" si="381"/>
        <v>0</v>
      </c>
      <c r="PO49" s="1">
        <f t="shared" si="382"/>
        <v>0</v>
      </c>
      <c r="PP49" s="1">
        <f t="shared" si="383"/>
        <v>0</v>
      </c>
      <c r="PR49" s="96">
        <v>2.6813447385139254E-2</v>
      </c>
      <c r="PS49" s="96">
        <v>8.3406354009801752E-3</v>
      </c>
      <c r="PT49" s="96">
        <v>3.1849667211927606E-2</v>
      </c>
      <c r="PU49" s="96">
        <v>1.6679072857563735E-2</v>
      </c>
      <c r="PV49" s="96">
        <v>0.19963997183296434</v>
      </c>
      <c r="PW49" s="96">
        <v>4.2081072655335838E-2</v>
      </c>
      <c r="PX49" s="96">
        <v>3.3902464285069499E-3</v>
      </c>
      <c r="PY49" s="96">
        <v>1.6844958798319459E-2</v>
      </c>
      <c r="PZ49" s="96">
        <v>2.3774300010237032E-2</v>
      </c>
      <c r="QA49" s="96">
        <v>4.739000349492953E-3</v>
      </c>
      <c r="QB49" s="96">
        <v>6.5880223821840628E-3</v>
      </c>
      <c r="QC49" s="96">
        <v>8.2498437864162253E-3</v>
      </c>
      <c r="QD49" s="96">
        <v>6.7291504842586702E-3</v>
      </c>
      <c r="QE49" s="96">
        <v>5.8874387679306219E-3</v>
      </c>
      <c r="QF49" s="96">
        <v>1.1699112094561924E-2</v>
      </c>
      <c r="QG49" s="96">
        <v>1.4087358947474312E-2</v>
      </c>
      <c r="QH49" s="96">
        <v>1.1008727434578494E-2</v>
      </c>
      <c r="QI49" s="96">
        <v>1.203054393903643E-2</v>
      </c>
      <c r="QJ49" s="96">
        <v>6.6996447376135217E-3</v>
      </c>
      <c r="QK49" s="96">
        <v>9.1801745115082697E-2</v>
      </c>
      <c r="QL49" s="96">
        <v>4.8621272891291277E-2</v>
      </c>
      <c r="QM49" s="96">
        <v>3.7186466765028381E-3</v>
      </c>
      <c r="QN49" s="96">
        <v>1.0751164843197002E-2</v>
      </c>
      <c r="QO49" s="96">
        <v>6.6790261787311751E-3</v>
      </c>
      <c r="QP49" s="96">
        <v>1.0831487846401294E-2</v>
      </c>
      <c r="QQ49" s="96">
        <v>1.0059305224630556E-2</v>
      </c>
      <c r="QR49" s="96">
        <v>2.2281088984677767E-3</v>
      </c>
      <c r="QS49" s="96">
        <v>9.6648084743153669E-3</v>
      </c>
      <c r="QT49" s="96">
        <v>3.2428977626638718E-2</v>
      </c>
      <c r="QU49" s="96">
        <v>7.755857584702504E-3</v>
      </c>
      <c r="QV49" s="96">
        <v>1.260174272879413E-2</v>
      </c>
      <c r="QW49" s="96">
        <v>1.1583095605868905E-2</v>
      </c>
      <c r="QX49" s="96">
        <v>2.97077450682681E-2</v>
      </c>
      <c r="QY49" s="96">
        <v>1.2209287418328036E-2</v>
      </c>
      <c r="QZ49" s="96">
        <v>1.4448593144615452E-2</v>
      </c>
      <c r="RA49" s="96">
        <v>0.50210029789330568</v>
      </c>
      <c r="RB49" s="96">
        <v>6.3814379913008559E-3</v>
      </c>
      <c r="RC49" s="96">
        <v>8.7251601764156573E-3</v>
      </c>
      <c r="RD49" s="96">
        <v>3.2497189093922067E-2</v>
      </c>
      <c r="RE49" s="96">
        <v>8.006918568296998E-3</v>
      </c>
      <c r="RF49" s="96">
        <v>3.0695920632985763E-2</v>
      </c>
      <c r="RG49" s="96">
        <v>1.3645036388030935E-2</v>
      </c>
      <c r="RH49" s="96">
        <v>1.3028682201453559</v>
      </c>
      <c r="RI49" s="96">
        <v>2.2963980350048124E-2</v>
      </c>
      <c r="RJ49" s="96">
        <v>9.2803604091862854E-4</v>
      </c>
      <c r="RK49" s="96">
        <v>1.5590647758453865E-2</v>
      </c>
      <c r="RL49" s="96">
        <v>2.7083853890777027E-2</v>
      </c>
      <c r="RM49" s="96">
        <v>5.013444615883331E-3</v>
      </c>
      <c r="RN49" s="96">
        <v>9.4773616797763204E-3</v>
      </c>
      <c r="RO49" s="96">
        <v>8.2398856289084069E-3</v>
      </c>
      <c r="RP49" s="96">
        <v>6.5414654005059641E-3</v>
      </c>
      <c r="RQ49" s="96">
        <v>6.0008403397715775E-3</v>
      </c>
      <c r="RR49" s="96">
        <v>1.1757138864575337E-2</v>
      </c>
      <c r="RS49" s="96">
        <v>1.3226700933716241E-2</v>
      </c>
      <c r="RT49" s="96">
        <v>1.427068813277305E-2</v>
      </c>
      <c r="RU49" s="96">
        <v>1.3137202268448427E-2</v>
      </c>
      <c r="RV49" s="96">
        <v>7.7556115144295622E-3</v>
      </c>
      <c r="RW49" s="96">
        <v>0.10236727793012627</v>
      </c>
      <c r="RX49" s="96">
        <v>5.4718391944073401E-2</v>
      </c>
      <c r="RY49" s="96">
        <v>6.7719978297703775E-3</v>
      </c>
      <c r="RZ49" s="96">
        <v>1.0235580570657897E-2</v>
      </c>
      <c r="SA49" s="96">
        <v>8.7576300428875847E-3</v>
      </c>
      <c r="SB49" s="96">
        <v>1.3448705737007988E-2</v>
      </c>
      <c r="SC49" s="96">
        <v>1.1545504273076284E-2</v>
      </c>
      <c r="SD49" s="96">
        <v>2.4139400131476109E-3</v>
      </c>
      <c r="SE49" s="96">
        <v>9.6171147339317864E-3</v>
      </c>
      <c r="SF49" s="96">
        <v>1.9380347369927983E-2</v>
      </c>
      <c r="SG49" s="96">
        <v>6.2659237007446503E-3</v>
      </c>
      <c r="SH49" s="96">
        <v>1.299998039574944E-2</v>
      </c>
      <c r="SI49" s="96">
        <v>1.2406364033694064E-2</v>
      </c>
      <c r="SJ49" s="96">
        <v>2.8242098846463393E-2</v>
      </c>
      <c r="SK49" s="96">
        <v>8.259952435800872E-3</v>
      </c>
      <c r="SL49" s="96">
        <v>1.448434028355274E-2</v>
      </c>
      <c r="SM49" s="96">
        <v>0.46295119964011489</v>
      </c>
      <c r="SN49" s="96">
        <v>7.0922383688312406E-3</v>
      </c>
      <c r="SO49" s="96">
        <v>5.6847460825617535E-3</v>
      </c>
      <c r="SR49" s="96">
        <v>1.1152825869083031E-2</v>
      </c>
      <c r="SS49" s="96">
        <v>8.1353539516849875E-5</v>
      </c>
      <c r="ST49" s="96">
        <v>1.4371059178725425E-2</v>
      </c>
      <c r="SU49" s="96">
        <v>1.2045895113711002E-3</v>
      </c>
      <c r="SV49" s="96">
        <v>4.8483870264908718E-2</v>
      </c>
      <c r="SW49" s="96">
        <v>8.0372274672629654E-3</v>
      </c>
      <c r="SX49" s="96">
        <v>3.7236058459195456E-4</v>
      </c>
      <c r="SY49" s="96">
        <v>5.0025751538630156E-3</v>
      </c>
      <c r="SZ49" s="96">
        <v>1.5609630870648488E-2</v>
      </c>
      <c r="TA49" s="96">
        <v>3.4911388455987498E-3</v>
      </c>
      <c r="TB49" s="96">
        <v>5.9983413424192816E-4</v>
      </c>
      <c r="TC49" s="96">
        <v>3.0153932483510506E-3</v>
      </c>
      <c r="TD49" s="96">
        <v>3.0684119044244399E-3</v>
      </c>
      <c r="TE49" s="96">
        <v>1.9299767031656489E-3</v>
      </c>
      <c r="TF49" s="96">
        <v>3.7176453254362091E-3</v>
      </c>
      <c r="TG49" s="96">
        <v>1.5871135718011149E-3</v>
      </c>
      <c r="TH49" s="96">
        <v>3.0601952839860282E-3</v>
      </c>
      <c r="TI49" s="96">
        <v>2.9633008319747954E-3</v>
      </c>
      <c r="TJ49" s="96">
        <v>3.6275667339467905E-3</v>
      </c>
      <c r="TK49" s="96">
        <v>5.3646795291416409E-2</v>
      </c>
      <c r="TL49" s="96">
        <v>4.8621272891291277E-2</v>
      </c>
      <c r="TM49" s="96">
        <v>3.7185265101472701E-3</v>
      </c>
      <c r="TN49" s="96">
        <v>1.0745845763606888E-2</v>
      </c>
      <c r="TO49" s="96">
        <v>6.6780928038912531E-3</v>
      </c>
      <c r="TP49" s="96">
        <v>1.0673220001617087E-2</v>
      </c>
      <c r="TQ49" s="96">
        <v>9.6001895631054063E-3</v>
      </c>
      <c r="TR49" s="96">
        <v>2.2280488089493886E-3</v>
      </c>
      <c r="TS49" s="96">
        <v>8.7975679569349281E-3</v>
      </c>
      <c r="TT49" s="96">
        <v>3.1058742918346705E-2</v>
      </c>
      <c r="TU49" s="96">
        <v>7.755857584702504E-3</v>
      </c>
      <c r="TV49" s="96">
        <v>1.2296176200988615E-2</v>
      </c>
      <c r="TW49" s="96">
        <v>1.1581902010074134E-2</v>
      </c>
      <c r="TX49" s="96">
        <v>2.8320700013235209E-2</v>
      </c>
      <c r="TY49" s="96">
        <v>1.1728344549316488E-2</v>
      </c>
      <c r="TZ49" s="96">
        <v>1.4094162543704165E-2</v>
      </c>
      <c r="UA49" s="96">
        <v>0.50210029789330568</v>
      </c>
      <c r="UB49" s="96">
        <v>6.3219109748847624E-3</v>
      </c>
      <c r="UC49" s="96">
        <v>8.7251601764156573E-3</v>
      </c>
      <c r="UD49" s="96">
        <v>2.6480307777529771E-2</v>
      </c>
      <c r="UE49" s="96">
        <v>2.9042375679425795E-4</v>
      </c>
      <c r="UF49" s="96">
        <v>2.5150434390863174E-2</v>
      </c>
      <c r="UG49" s="96">
        <v>5.0133053704284527E-3</v>
      </c>
      <c r="UH49" s="96">
        <v>1.0561674819888669</v>
      </c>
      <c r="UI49" s="96">
        <v>1.6874617674267553E-2</v>
      </c>
      <c r="UJ49" s="96">
        <v>7.5812291692308766E-4</v>
      </c>
      <c r="UK49" s="96">
        <v>1.337785065985435E-2</v>
      </c>
      <c r="UL49" s="96">
        <v>2.3700753562667643E-2</v>
      </c>
      <c r="UM49" s="96">
        <v>4.8013298786806586E-3</v>
      </c>
      <c r="UN49" s="96">
        <v>6.0256447960124731E-3</v>
      </c>
      <c r="UO49" s="96">
        <v>7.3850097849708918E-3</v>
      </c>
      <c r="UP49" s="96">
        <v>5.3366963888880677E-3</v>
      </c>
      <c r="UQ49" s="96">
        <v>4.9838157205260251E-3</v>
      </c>
      <c r="UR49" s="96">
        <v>7.9265300264332716E-3</v>
      </c>
      <c r="US49" s="96">
        <v>8.0830213261215318E-3</v>
      </c>
      <c r="UT49" s="96">
        <v>9.5335679126780839E-3</v>
      </c>
      <c r="UU49" s="96">
        <v>4.5972714249428968E-3</v>
      </c>
      <c r="UV49" s="96">
        <v>6.9063600949531567E-3</v>
      </c>
      <c r="UW49" s="96">
        <v>7.1009093735540374E-2</v>
      </c>
      <c r="UX49" s="96">
        <v>5.4718391944073401E-2</v>
      </c>
      <c r="UY49" s="96">
        <v>6.7714676754078804E-3</v>
      </c>
      <c r="UZ49" s="96">
        <v>1.0232328795126668E-2</v>
      </c>
      <c r="VA49" s="96">
        <v>8.7571143450292481E-3</v>
      </c>
      <c r="VB49" s="96">
        <v>1.3433791809416569E-2</v>
      </c>
      <c r="VC49" s="96">
        <v>1.1030101062411304E-2</v>
      </c>
      <c r="VD49" s="96">
        <v>2.413887958854239E-3</v>
      </c>
      <c r="VE49" s="96">
        <v>8.9127303785978829E-3</v>
      </c>
      <c r="VF49" s="96">
        <v>1.8080141620467359E-2</v>
      </c>
      <c r="VG49" s="96">
        <v>6.2659237007446503E-3</v>
      </c>
      <c r="VH49" s="96">
        <v>1.2343446536835332E-2</v>
      </c>
      <c r="VI49" s="96">
        <v>1.2405783725403892E-2</v>
      </c>
      <c r="VJ49" s="96">
        <v>2.7488661425053976E-2</v>
      </c>
      <c r="VK49" s="96">
        <v>7.7442785872685015E-3</v>
      </c>
      <c r="VL49" s="96">
        <v>1.4147315283336048E-2</v>
      </c>
      <c r="VM49" s="96">
        <v>0.46295119964011489</v>
      </c>
      <c r="VN49" s="96">
        <v>7.0145977775666179E-3</v>
      </c>
      <c r="VO49" s="96">
        <v>5.6847460825617535E-3</v>
      </c>
    </row>
    <row r="50" spans="1:587">
      <c r="A50" s="17"/>
      <c r="B50" s="17"/>
      <c r="C50" s="17" t="s">
        <v>347</v>
      </c>
      <c r="D50" s="17" t="s">
        <v>55</v>
      </c>
      <c r="E50" s="95">
        <v>4776</v>
      </c>
      <c r="F50" s="95">
        <v>182</v>
      </c>
      <c r="G50" s="95">
        <v>7211</v>
      </c>
      <c r="H50" s="95">
        <v>4471</v>
      </c>
      <c r="I50" s="95">
        <v>6149</v>
      </c>
      <c r="J50" s="95">
        <v>102459</v>
      </c>
      <c r="K50" s="95">
        <v>613</v>
      </c>
      <c r="L50" s="95">
        <v>26507</v>
      </c>
      <c r="M50" s="95">
        <v>3028</v>
      </c>
      <c r="N50" s="95">
        <v>485</v>
      </c>
      <c r="O50" s="95">
        <v>304</v>
      </c>
      <c r="P50" s="95">
        <v>1715</v>
      </c>
      <c r="Q50" s="95">
        <v>979</v>
      </c>
      <c r="R50" s="95">
        <v>1502</v>
      </c>
      <c r="S50" s="95">
        <v>3407</v>
      </c>
      <c r="T50" s="95">
        <v>2080</v>
      </c>
      <c r="U50" s="95">
        <v>4273</v>
      </c>
      <c r="V50" s="95">
        <v>4075</v>
      </c>
      <c r="W50" s="95">
        <v>10148</v>
      </c>
      <c r="X50" s="95">
        <v>23504</v>
      </c>
      <c r="Y50" s="95">
        <v>41891</v>
      </c>
      <c r="Z50" s="95">
        <v>1339</v>
      </c>
      <c r="AA50" s="95">
        <v>4842</v>
      </c>
      <c r="AB50" s="95">
        <v>4290</v>
      </c>
      <c r="AC50" s="95">
        <v>107</v>
      </c>
      <c r="AD50" s="95">
        <v>210</v>
      </c>
      <c r="AE50" s="95">
        <v>353</v>
      </c>
      <c r="AF50" s="95">
        <v>2118</v>
      </c>
      <c r="AG50" s="95">
        <v>27155</v>
      </c>
      <c r="AH50" s="95">
        <v>4887</v>
      </c>
      <c r="AI50" s="95">
        <v>30051</v>
      </c>
      <c r="AJ50" s="95">
        <v>601739</v>
      </c>
      <c r="AK50" s="95">
        <v>1039</v>
      </c>
      <c r="AL50" s="95">
        <v>82384</v>
      </c>
      <c r="AM50" s="95">
        <v>38123</v>
      </c>
      <c r="AN50" s="95">
        <v>1664</v>
      </c>
      <c r="AO50" s="95">
        <v>2820</v>
      </c>
      <c r="AP50" s="95">
        <v>0</v>
      </c>
      <c r="AQ50" s="95">
        <v>681113</v>
      </c>
      <c r="AR50" s="95">
        <v>11725</v>
      </c>
      <c r="AS50" s="95">
        <v>378926</v>
      </c>
      <c r="AT50" s="95">
        <v>385161</v>
      </c>
      <c r="AU50" s="95">
        <v>398242</v>
      </c>
      <c r="AV50" s="95">
        <v>9429969</v>
      </c>
      <c r="AW50" s="95">
        <v>29428</v>
      </c>
      <c r="AX50" s="95">
        <v>2667534</v>
      </c>
      <c r="AY50" s="95">
        <v>200223</v>
      </c>
      <c r="AZ50" s="95">
        <v>98469</v>
      </c>
      <c r="BA50" s="95">
        <v>73224</v>
      </c>
      <c r="BB50" s="95">
        <v>95129</v>
      </c>
      <c r="BC50" s="95">
        <v>42291</v>
      </c>
      <c r="BD50" s="95">
        <v>61441</v>
      </c>
      <c r="BE50" s="95">
        <v>105194</v>
      </c>
      <c r="BF50" s="95">
        <v>227745</v>
      </c>
      <c r="BG50" s="95">
        <v>203103</v>
      </c>
      <c r="BH50" s="95">
        <v>48171</v>
      </c>
      <c r="BI50" s="95">
        <v>501714</v>
      </c>
      <c r="BJ50" s="95">
        <v>287583</v>
      </c>
      <c r="BK50" s="95">
        <v>259509</v>
      </c>
      <c r="BL50" s="95">
        <v>15896</v>
      </c>
      <c r="BM50" s="95">
        <v>32960</v>
      </c>
      <c r="BN50" s="95">
        <v>61851</v>
      </c>
      <c r="BO50" s="95">
        <v>679</v>
      </c>
      <c r="BP50" s="95">
        <v>470</v>
      </c>
      <c r="BQ50" s="95">
        <v>2214</v>
      </c>
      <c r="BR50" s="95">
        <v>20485</v>
      </c>
      <c r="BS50" s="95">
        <v>23752</v>
      </c>
      <c r="BT50" s="95">
        <v>28120</v>
      </c>
      <c r="BU50" s="95">
        <v>292393</v>
      </c>
      <c r="BV50" s="95">
        <v>7766280</v>
      </c>
      <c r="BW50" s="95">
        <v>8481</v>
      </c>
      <c r="BX50" s="95">
        <v>181758</v>
      </c>
      <c r="BY50" s="95">
        <v>274002</v>
      </c>
      <c r="BZ50" s="95">
        <v>10519</v>
      </c>
      <c r="CA50" s="95">
        <v>29641</v>
      </c>
      <c r="CB50" s="95">
        <v>0</v>
      </c>
      <c r="CC50" s="95">
        <v>25988275</v>
      </c>
      <c r="CD50" s="95">
        <v>26205</v>
      </c>
      <c r="CE50" s="95">
        <v>0</v>
      </c>
      <c r="CF50" s="95">
        <v>200240</v>
      </c>
      <c r="CG50" s="95">
        <v>14944</v>
      </c>
      <c r="CH50" s="95">
        <v>0</v>
      </c>
      <c r="CI50" s="95">
        <v>0</v>
      </c>
      <c r="CJ50" s="95">
        <v>0</v>
      </c>
      <c r="CK50" s="95">
        <v>-83</v>
      </c>
      <c r="CL50" s="95">
        <v>241306</v>
      </c>
      <c r="CM50" s="95">
        <v>1294186</v>
      </c>
      <c r="CN50" s="95">
        <v>30921</v>
      </c>
      <c r="CO50" s="95">
        <v>30921</v>
      </c>
      <c r="CP50" s="95">
        <v>272227</v>
      </c>
      <c r="CQ50" s="95">
        <v>1325107</v>
      </c>
      <c r="CR50" s="95">
        <v>0</v>
      </c>
      <c r="CS50" s="95">
        <v>0</v>
      </c>
      <c r="CT50" s="95">
        <v>0</v>
      </c>
      <c r="CU50" s="95">
        <v>0</v>
      </c>
      <c r="CV50" s="95">
        <v>0</v>
      </c>
      <c r="CW50" s="95">
        <v>130714</v>
      </c>
      <c r="CX50" s="95">
        <v>11456</v>
      </c>
      <c r="CY50" s="95">
        <v>2116762</v>
      </c>
      <c r="CZ50" s="95">
        <v>0</v>
      </c>
      <c r="DA50" s="95">
        <v>0</v>
      </c>
      <c r="DB50" s="95">
        <v>0</v>
      </c>
      <c r="DC50" s="95">
        <v>-120347</v>
      </c>
      <c r="DD50" s="95">
        <v>2138585</v>
      </c>
      <c r="DE50" s="95">
        <v>27073980</v>
      </c>
      <c r="DF50" s="95">
        <v>6275882</v>
      </c>
      <c r="DG50" s="95">
        <v>6275882</v>
      </c>
      <c r="DH50" s="95">
        <v>8414467</v>
      </c>
      <c r="DI50" s="95">
        <v>33349862</v>
      </c>
      <c r="DJ50" s="95">
        <v>-6600573</v>
      </c>
      <c r="DK50" s="95">
        <v>-49340</v>
      </c>
      <c r="DL50" s="95">
        <v>-529299</v>
      </c>
      <c r="DM50" s="95">
        <v>-7179212</v>
      </c>
      <c r="DN50" s="95">
        <v>2379891</v>
      </c>
      <c r="DO50" s="95">
        <v>28368166</v>
      </c>
      <c r="DP50" s="95">
        <v>6306803</v>
      </c>
      <c r="DQ50" s="95">
        <v>8686694</v>
      </c>
      <c r="DR50" s="95">
        <v>34674969</v>
      </c>
      <c r="DS50" s="95">
        <v>-7179212</v>
      </c>
      <c r="DT50" s="95">
        <v>27495757</v>
      </c>
      <c r="DV50" s="96">
        <f t="shared" si="192"/>
        <v>4.695426481576153E-2</v>
      </c>
      <c r="DW50" s="96">
        <f t="shared" si="193"/>
        <v>1.906158357771261E-2</v>
      </c>
      <c r="DX50" s="96">
        <f t="shared" si="194"/>
        <v>6.2060537209642575E-3</v>
      </c>
      <c r="DY50" s="96">
        <f t="shared" si="195"/>
        <v>5.3935051148426942E-2</v>
      </c>
      <c r="DZ50" s="96">
        <f t="shared" si="196"/>
        <v>2.1570594673476832E-2</v>
      </c>
      <c r="EA50" s="96">
        <f t="shared" si="197"/>
        <v>0.2004382060938035</v>
      </c>
      <c r="EB50" s="96">
        <f t="shared" si="198"/>
        <v>2.066199271942834E-2</v>
      </c>
      <c r="EC50" s="96">
        <f t="shared" si="199"/>
        <v>0.13219921399644902</v>
      </c>
      <c r="ED50" s="96">
        <f t="shared" si="200"/>
        <v>1.8560972918633303E-2</v>
      </c>
      <c r="EE50" s="96">
        <f t="shared" si="201"/>
        <v>2.9210356727717318E-3</v>
      </c>
      <c r="EF50" s="96">
        <f t="shared" si="202"/>
        <v>4.0733197556008143E-3</v>
      </c>
      <c r="EG50" s="96">
        <f t="shared" si="203"/>
        <v>7.4150939317292521E-3</v>
      </c>
      <c r="EH50" s="96">
        <f t="shared" si="204"/>
        <v>3.6459244969629708E-3</v>
      </c>
      <c r="EI50" s="96">
        <f t="shared" si="205"/>
        <v>4.187798506110227E-3</v>
      </c>
      <c r="EJ50" s="96">
        <f t="shared" si="206"/>
        <v>6.2691021769811523E-3</v>
      </c>
      <c r="EK50" s="96">
        <f t="shared" si="207"/>
        <v>6.7802356131875579E-3</v>
      </c>
      <c r="EL50" s="96">
        <f t="shared" si="208"/>
        <v>6.3664848451437861E-3</v>
      </c>
      <c r="EM50" s="96">
        <f t="shared" si="209"/>
        <v>7.2217456953079032E-3</v>
      </c>
      <c r="EN50" s="96">
        <f t="shared" si="210"/>
        <v>5.2333124990975267E-3</v>
      </c>
      <c r="EO50" s="96">
        <f t="shared" si="211"/>
        <v>1.8098934269697529E-2</v>
      </c>
      <c r="EP50" s="96">
        <f t="shared" si="212"/>
        <v>5.0192666222543866E-3</v>
      </c>
      <c r="EQ50" s="96">
        <f t="shared" si="213"/>
        <v>9.6110917310157607E-4</v>
      </c>
      <c r="ER50" s="96">
        <f t="shared" si="214"/>
        <v>7.4176202950503242E-3</v>
      </c>
      <c r="ES50" s="96">
        <f t="shared" si="215"/>
        <v>9.3423955295875195E-3</v>
      </c>
      <c r="ET50" s="96">
        <f t="shared" si="216"/>
        <v>4.4319369018101893E-6</v>
      </c>
      <c r="EU50" s="96">
        <f t="shared" si="217"/>
        <v>1.8831314287640973E-5</v>
      </c>
      <c r="EV50" s="96">
        <f t="shared" si="218"/>
        <v>2.3870126496117655E-5</v>
      </c>
      <c r="EW50" s="96">
        <f t="shared" si="219"/>
        <v>2.8051802328299592E-4</v>
      </c>
      <c r="EX50" s="96">
        <f t="shared" si="220"/>
        <v>1.204819811665655E-3</v>
      </c>
      <c r="EY50" s="96">
        <f t="shared" si="221"/>
        <v>7.3269354459055665E-4</v>
      </c>
      <c r="EZ50" s="96">
        <f t="shared" si="222"/>
        <v>4.2676131884599056E-3</v>
      </c>
      <c r="FA50" s="96">
        <f t="shared" si="223"/>
        <v>8.2661656461354302E-2</v>
      </c>
      <c r="FB50" s="96">
        <f t="shared" si="224"/>
        <v>1.7623312300698826E-3</v>
      </c>
      <c r="FC50" s="96">
        <f t="shared" si="225"/>
        <v>3.2077652964291846E-3</v>
      </c>
      <c r="FD50" s="96">
        <f t="shared" si="226"/>
        <v>3.7998554733248611E-3</v>
      </c>
      <c r="FE50" s="96">
        <f t="shared" si="227"/>
        <v>5.7410391142791095E-3</v>
      </c>
      <c r="FF50" s="96">
        <f t="shared" si="228"/>
        <v>3.7579306328648357E-3</v>
      </c>
      <c r="FG50" s="96">
        <f t="shared" si="229"/>
        <v>0</v>
      </c>
      <c r="FH50" s="96">
        <f t="shared" si="230"/>
        <v>5.3270609059694322E-2</v>
      </c>
      <c r="FI50" s="96">
        <f t="shared" si="231"/>
        <v>1.398552185379434E-2</v>
      </c>
      <c r="FJ50" s="96">
        <f t="shared" si="232"/>
        <v>1.0192013339674236E-2</v>
      </c>
      <c r="FK50" s="96">
        <f t="shared" si="233"/>
        <v>0.10994849139505992</v>
      </c>
      <c r="FL50" s="96">
        <f t="shared" si="234"/>
        <v>3.4129475218246628E-2</v>
      </c>
      <c r="FM50" s="96">
        <f t="shared" si="235"/>
        <v>0.34296087938222614</v>
      </c>
      <c r="FN50" s="96">
        <f t="shared" si="236"/>
        <v>1.7511513278473288E-3</v>
      </c>
      <c r="FO50" s="96">
        <f t="shared" si="237"/>
        <v>0.19333488385813088</v>
      </c>
      <c r="FP50" s="96">
        <f t="shared" si="238"/>
        <v>3.2569931093716448E-2</v>
      </c>
      <c r="FQ50" s="96">
        <f t="shared" si="239"/>
        <v>3.623289595474945E-3</v>
      </c>
      <c r="FR50" s="96">
        <f t="shared" si="240"/>
        <v>8.3857048606144555E-3</v>
      </c>
      <c r="FS50" s="96">
        <f t="shared" si="241"/>
        <v>8.2680147795033826E-3</v>
      </c>
      <c r="FT50" s="96">
        <f t="shared" si="242"/>
        <v>4.1502294544701942E-3</v>
      </c>
      <c r="FU50" s="96">
        <f t="shared" si="243"/>
        <v>3.7587186599603016E-3</v>
      </c>
      <c r="FV50" s="96">
        <f t="shared" si="244"/>
        <v>1.6540350615683631E-2</v>
      </c>
      <c r="FW50" s="96">
        <f t="shared" si="245"/>
        <v>1.7215183558326172E-2</v>
      </c>
      <c r="FX50" s="96">
        <f t="shared" si="246"/>
        <v>1.3195756447747039E-2</v>
      </c>
      <c r="FY50" s="96">
        <f t="shared" si="247"/>
        <v>9.8465064331081029E-3</v>
      </c>
      <c r="FZ50" s="96">
        <f t="shared" si="248"/>
        <v>9.38860726452081E-3</v>
      </c>
      <c r="GA50" s="96">
        <f t="shared" si="249"/>
        <v>3.3321039969884156E-2</v>
      </c>
      <c r="GB50" s="96">
        <f t="shared" si="250"/>
        <v>4.9439204546785952E-3</v>
      </c>
      <c r="GC50" s="96">
        <f t="shared" si="251"/>
        <v>6.8397760515499502E-4</v>
      </c>
      <c r="GD50" s="96">
        <f t="shared" si="252"/>
        <v>8.4668697756382257E-3</v>
      </c>
      <c r="GE50" s="96">
        <f t="shared" si="253"/>
        <v>1.3921679271753763E-2</v>
      </c>
      <c r="GF50" s="96">
        <f t="shared" si="254"/>
        <v>9.5183440357930106E-6</v>
      </c>
      <c r="GG50" s="96">
        <f t="shared" si="255"/>
        <v>1.9344281538155195E-5</v>
      </c>
      <c r="GH50" s="96">
        <f t="shared" si="256"/>
        <v>3.3580773378254924E-5</v>
      </c>
      <c r="GI50" s="96">
        <f t="shared" si="257"/>
        <v>4.3163480909594136E-4</v>
      </c>
      <c r="GJ50" s="96">
        <f t="shared" si="258"/>
        <v>8.6572793697710566E-4</v>
      </c>
      <c r="GK50" s="96">
        <f t="shared" si="259"/>
        <v>8.5034000748432262E-4</v>
      </c>
      <c r="GL50" s="96">
        <f t="shared" si="260"/>
        <v>7.9804037640568252E-3</v>
      </c>
      <c r="GM50" s="96">
        <f t="shared" si="261"/>
        <v>0.12877851876647095</v>
      </c>
      <c r="GN50" s="96">
        <f t="shared" si="262"/>
        <v>2.2073101761397604E-3</v>
      </c>
      <c r="GO50" s="96">
        <f t="shared" si="263"/>
        <v>3.7013453854288225E-3</v>
      </c>
      <c r="GP50" s="96">
        <f t="shared" si="264"/>
        <v>6.1197580104534978E-3</v>
      </c>
      <c r="GQ50" s="96">
        <f t="shared" si="265"/>
        <v>8.9633252667098394E-3</v>
      </c>
      <c r="GR50" s="96">
        <f t="shared" si="266"/>
        <v>7.5181829134512339E-3</v>
      </c>
      <c r="GS50" s="96">
        <f t="shared" si="267"/>
        <v>0</v>
      </c>
      <c r="GU50" s="1">
        <v>0</v>
      </c>
      <c r="GV50" s="1">
        <v>0</v>
      </c>
      <c r="GW50" s="1">
        <v>0</v>
      </c>
      <c r="GX50" s="1">
        <v>0</v>
      </c>
      <c r="GY50" s="1">
        <v>0</v>
      </c>
      <c r="GZ50" s="1">
        <v>0</v>
      </c>
      <c r="HA50" s="1">
        <v>0</v>
      </c>
      <c r="HB50" s="1">
        <v>0</v>
      </c>
      <c r="HC50" s="1">
        <v>0</v>
      </c>
      <c r="HD50" s="1">
        <v>0</v>
      </c>
      <c r="HE50" s="1">
        <v>0</v>
      </c>
      <c r="HF50" s="1">
        <v>0</v>
      </c>
      <c r="HG50" s="1">
        <v>0</v>
      </c>
      <c r="HH50" s="1">
        <v>0</v>
      </c>
      <c r="HI50" s="1">
        <v>0</v>
      </c>
      <c r="HJ50" s="1">
        <v>0</v>
      </c>
      <c r="HK50" s="1">
        <v>0</v>
      </c>
      <c r="HL50" s="1">
        <v>0</v>
      </c>
      <c r="HM50" s="1">
        <v>0</v>
      </c>
      <c r="HN50" s="1">
        <v>0</v>
      </c>
      <c r="HO50" s="1">
        <v>0</v>
      </c>
      <c r="HP50" s="1">
        <v>0</v>
      </c>
      <c r="HQ50" s="1">
        <v>0</v>
      </c>
      <c r="HR50" s="1">
        <v>0</v>
      </c>
      <c r="HS50" s="1">
        <v>0</v>
      </c>
      <c r="HT50" s="1">
        <v>0</v>
      </c>
      <c r="HU50" s="1">
        <v>0</v>
      </c>
      <c r="HV50" s="1">
        <v>0</v>
      </c>
      <c r="HW50" s="1">
        <v>0</v>
      </c>
      <c r="HX50" s="1">
        <v>0</v>
      </c>
      <c r="HY50" s="1">
        <v>0</v>
      </c>
      <c r="HZ50" s="1">
        <v>0</v>
      </c>
      <c r="IA50" s="1">
        <v>0</v>
      </c>
      <c r="IB50" s="1">
        <v>0</v>
      </c>
      <c r="IC50" s="1">
        <v>0</v>
      </c>
      <c r="ID50" s="1">
        <v>0</v>
      </c>
      <c r="IE50" s="1">
        <v>0</v>
      </c>
      <c r="IF50" s="1">
        <v>0</v>
      </c>
      <c r="IG50" s="96">
        <f t="shared" si="307"/>
        <v>5.3270609059694322E-2</v>
      </c>
      <c r="IH50" s="96">
        <f t="shared" si="268"/>
        <v>1.398552185379434E-2</v>
      </c>
      <c r="II50" s="96">
        <f t="shared" si="269"/>
        <v>1.0192013339674236E-2</v>
      </c>
      <c r="IJ50" s="96">
        <f t="shared" si="270"/>
        <v>0.10994849139505992</v>
      </c>
      <c r="IK50" s="96">
        <f t="shared" si="271"/>
        <v>3.4129475218246628E-2</v>
      </c>
      <c r="IL50" s="96">
        <f t="shared" si="272"/>
        <v>0.34296087938222614</v>
      </c>
      <c r="IM50" s="96">
        <f t="shared" si="273"/>
        <v>1.7511513278473288E-3</v>
      </c>
      <c r="IN50" s="96">
        <f t="shared" si="274"/>
        <v>0.19333488385813088</v>
      </c>
      <c r="IO50" s="96">
        <f t="shared" si="275"/>
        <v>3.2569931093716448E-2</v>
      </c>
      <c r="IP50" s="96">
        <f t="shared" si="276"/>
        <v>3.623289595474945E-3</v>
      </c>
      <c r="IQ50" s="96">
        <f t="shared" si="277"/>
        <v>8.3857048606144555E-3</v>
      </c>
      <c r="IR50" s="96">
        <f t="shared" si="278"/>
        <v>8.2680147795033826E-3</v>
      </c>
      <c r="IS50" s="96">
        <f t="shared" si="279"/>
        <v>4.1502294544701942E-3</v>
      </c>
      <c r="IT50" s="96">
        <f t="shared" si="280"/>
        <v>3.7587186599603016E-3</v>
      </c>
      <c r="IU50" s="96">
        <f t="shared" si="281"/>
        <v>1.6540350615683631E-2</v>
      </c>
      <c r="IV50" s="96">
        <f t="shared" si="282"/>
        <v>1.7215183558326172E-2</v>
      </c>
      <c r="IW50" s="96">
        <f t="shared" si="283"/>
        <v>1.3195756447747039E-2</v>
      </c>
      <c r="IX50" s="96">
        <f t="shared" si="284"/>
        <v>9.8465064331081029E-3</v>
      </c>
      <c r="IY50" s="96">
        <f t="shared" si="285"/>
        <v>9.38860726452081E-3</v>
      </c>
      <c r="IZ50" s="96">
        <f t="shared" si="286"/>
        <v>3.3321039969884156E-2</v>
      </c>
      <c r="JA50" s="96">
        <f t="shared" si="287"/>
        <v>4.9439204546785952E-3</v>
      </c>
      <c r="JB50" s="96">
        <f t="shared" si="288"/>
        <v>6.8397760515499502E-4</v>
      </c>
      <c r="JC50" s="96">
        <f t="shared" si="289"/>
        <v>8.4668697756382257E-3</v>
      </c>
      <c r="JD50" s="96">
        <f t="shared" si="290"/>
        <v>1.3921679271753763E-2</v>
      </c>
      <c r="JE50" s="96">
        <f t="shared" si="291"/>
        <v>9.5183440357930106E-6</v>
      </c>
      <c r="JF50" s="96">
        <f t="shared" si="292"/>
        <v>1.9344281538155195E-5</v>
      </c>
      <c r="JG50" s="96">
        <f t="shared" si="293"/>
        <v>3.3580773378254924E-5</v>
      </c>
      <c r="JH50" s="96">
        <f t="shared" si="294"/>
        <v>4.3163480909594136E-4</v>
      </c>
      <c r="JI50" s="96">
        <f t="shared" si="295"/>
        <v>8.6572793697710566E-4</v>
      </c>
      <c r="JJ50" s="96">
        <f t="shared" si="296"/>
        <v>8.5034000748432262E-4</v>
      </c>
      <c r="JK50" s="96">
        <f t="shared" si="297"/>
        <v>7.9804037640568252E-3</v>
      </c>
      <c r="JL50" s="96">
        <f t="shared" si="298"/>
        <v>0.12877851876647095</v>
      </c>
      <c r="JM50" s="96">
        <f t="shared" si="299"/>
        <v>2.2073101761397604E-3</v>
      </c>
      <c r="JN50" s="96">
        <f t="shared" si="300"/>
        <v>3.7013453854288225E-3</v>
      </c>
      <c r="JO50" s="96">
        <f t="shared" si="301"/>
        <v>6.1197580104534978E-3</v>
      </c>
      <c r="JP50" s="96">
        <f t="shared" si="302"/>
        <v>8.9633252667098394E-3</v>
      </c>
      <c r="JQ50" s="96">
        <f t="shared" si="303"/>
        <v>7.5181829134512339E-3</v>
      </c>
      <c r="JR50" s="96">
        <f t="shared" si="304"/>
        <v>0</v>
      </c>
      <c r="JT50" s="25">
        <v>0</v>
      </c>
      <c r="JU50" s="25">
        <v>0</v>
      </c>
      <c r="JV50" s="25">
        <v>0</v>
      </c>
      <c r="JW50" s="25">
        <v>0</v>
      </c>
      <c r="JX50" s="25">
        <v>0</v>
      </c>
      <c r="JY50" s="25">
        <v>0</v>
      </c>
      <c r="JZ50" s="25">
        <v>0</v>
      </c>
      <c r="KA50" s="25">
        <v>0</v>
      </c>
      <c r="KB50" s="25">
        <v>0</v>
      </c>
      <c r="KC50" s="25">
        <v>0</v>
      </c>
      <c r="KD50" s="25">
        <v>0</v>
      </c>
      <c r="KE50" s="25">
        <v>0</v>
      </c>
      <c r="KF50" s="25">
        <v>0</v>
      </c>
      <c r="KG50" s="25">
        <v>0</v>
      </c>
      <c r="KH50" s="25">
        <v>0</v>
      </c>
      <c r="KI50" s="25">
        <v>0</v>
      </c>
      <c r="KJ50" s="25">
        <v>0</v>
      </c>
      <c r="KK50" s="25">
        <v>0</v>
      </c>
      <c r="KL50" s="25">
        <v>0</v>
      </c>
      <c r="KM50" s="25">
        <v>0</v>
      </c>
      <c r="KN50" s="25">
        <v>0</v>
      </c>
      <c r="KO50" s="25">
        <v>0</v>
      </c>
      <c r="KP50" s="25">
        <v>0</v>
      </c>
      <c r="KQ50" s="25">
        <v>0</v>
      </c>
      <c r="KR50" s="25">
        <v>0</v>
      </c>
      <c r="KS50" s="25">
        <v>0</v>
      </c>
      <c r="KT50" s="25">
        <v>0</v>
      </c>
      <c r="KU50" s="25">
        <v>0</v>
      </c>
      <c r="KV50" s="25">
        <v>0</v>
      </c>
      <c r="KW50" s="25">
        <v>0</v>
      </c>
      <c r="KX50" s="25">
        <v>0</v>
      </c>
      <c r="KY50" s="25">
        <v>0</v>
      </c>
      <c r="KZ50" s="25">
        <v>0</v>
      </c>
      <c r="LA50" s="25">
        <v>0</v>
      </c>
      <c r="LB50" s="25">
        <v>0</v>
      </c>
      <c r="LC50" s="25">
        <v>0</v>
      </c>
      <c r="LD50" s="25">
        <v>0</v>
      </c>
      <c r="LE50" s="25">
        <v>0</v>
      </c>
      <c r="LF50" s="25">
        <v>0</v>
      </c>
      <c r="LG50" s="25">
        <v>0</v>
      </c>
      <c r="LH50" s="25">
        <v>0</v>
      </c>
      <c r="LI50" s="25">
        <v>0</v>
      </c>
      <c r="LJ50" s="25">
        <v>0</v>
      </c>
      <c r="LK50" s="25">
        <v>1</v>
      </c>
      <c r="LL50" s="25">
        <v>0</v>
      </c>
      <c r="LM50" s="25">
        <v>0</v>
      </c>
      <c r="LN50" s="25">
        <v>0</v>
      </c>
      <c r="LO50" s="25">
        <v>0</v>
      </c>
      <c r="LP50" s="25">
        <v>0</v>
      </c>
      <c r="LQ50" s="25">
        <v>0</v>
      </c>
      <c r="LR50" s="25">
        <v>0</v>
      </c>
      <c r="LS50" s="25">
        <v>0</v>
      </c>
      <c r="LT50" s="25">
        <v>0</v>
      </c>
      <c r="LU50" s="25">
        <v>0</v>
      </c>
      <c r="LV50" s="25">
        <v>0</v>
      </c>
      <c r="LW50" s="25">
        <v>0</v>
      </c>
      <c r="LX50" s="25">
        <v>0</v>
      </c>
      <c r="LY50" s="25">
        <v>0</v>
      </c>
      <c r="LZ50" s="25">
        <v>0</v>
      </c>
      <c r="MA50" s="25">
        <v>0</v>
      </c>
      <c r="MB50" s="25">
        <v>0</v>
      </c>
      <c r="MC50" s="25">
        <v>0</v>
      </c>
      <c r="MD50" s="25">
        <v>0</v>
      </c>
      <c r="ME50" s="25">
        <v>0</v>
      </c>
      <c r="MF50" s="25">
        <v>0</v>
      </c>
      <c r="MG50" s="25">
        <v>0</v>
      </c>
      <c r="MH50" s="25">
        <v>0</v>
      </c>
      <c r="MI50" s="25">
        <v>0</v>
      </c>
      <c r="MJ50" s="25">
        <v>0</v>
      </c>
      <c r="MK50" s="25">
        <v>0</v>
      </c>
      <c r="ML50" s="25">
        <v>0</v>
      </c>
      <c r="MM50" s="25">
        <v>0</v>
      </c>
      <c r="MN50" s="25">
        <v>0</v>
      </c>
      <c r="MO50" s="25">
        <v>0</v>
      </c>
      <c r="MP50" s="25">
        <v>0</v>
      </c>
      <c r="MQ50" s="25">
        <v>0</v>
      </c>
      <c r="MS50" s="1">
        <f t="shared" si="308"/>
        <v>0</v>
      </c>
      <c r="MT50" s="1">
        <f t="shared" si="309"/>
        <v>0</v>
      </c>
      <c r="MU50" s="1">
        <f t="shared" si="310"/>
        <v>0</v>
      </c>
      <c r="MV50" s="1">
        <f t="shared" si="311"/>
        <v>0</v>
      </c>
      <c r="MW50" s="1">
        <f t="shared" si="312"/>
        <v>0</v>
      </c>
      <c r="MX50" s="1">
        <f t="shared" si="313"/>
        <v>0</v>
      </c>
      <c r="MY50" s="1">
        <f t="shared" si="314"/>
        <v>0</v>
      </c>
      <c r="MZ50" s="1">
        <f t="shared" si="315"/>
        <v>0</v>
      </c>
      <c r="NA50" s="1">
        <f t="shared" si="316"/>
        <v>0</v>
      </c>
      <c r="NB50" s="1">
        <f t="shared" si="317"/>
        <v>0</v>
      </c>
      <c r="NC50" s="1">
        <f t="shared" si="318"/>
        <v>0</v>
      </c>
      <c r="ND50" s="1">
        <f t="shared" si="319"/>
        <v>0</v>
      </c>
      <c r="NE50" s="1">
        <f t="shared" si="320"/>
        <v>0</v>
      </c>
      <c r="NF50" s="1">
        <f t="shared" si="321"/>
        <v>0</v>
      </c>
      <c r="NG50" s="1">
        <f t="shared" si="322"/>
        <v>0</v>
      </c>
      <c r="NH50" s="1">
        <f t="shared" si="323"/>
        <v>0</v>
      </c>
      <c r="NI50" s="1">
        <f t="shared" si="324"/>
        <v>0</v>
      </c>
      <c r="NJ50" s="1">
        <f t="shared" si="325"/>
        <v>0</v>
      </c>
      <c r="NK50" s="1">
        <f t="shared" si="326"/>
        <v>0</v>
      </c>
      <c r="NL50" s="1">
        <f t="shared" si="327"/>
        <v>0</v>
      </c>
      <c r="NM50" s="1">
        <f t="shared" si="328"/>
        <v>0</v>
      </c>
      <c r="NN50" s="1">
        <f t="shared" si="329"/>
        <v>0</v>
      </c>
      <c r="NO50" s="1">
        <f t="shared" si="330"/>
        <v>0</v>
      </c>
      <c r="NP50" s="1">
        <f t="shared" si="331"/>
        <v>0</v>
      </c>
      <c r="NQ50" s="1">
        <f t="shared" si="332"/>
        <v>0</v>
      </c>
      <c r="NR50" s="1">
        <f t="shared" si="333"/>
        <v>0</v>
      </c>
      <c r="NS50" s="1">
        <f t="shared" si="334"/>
        <v>0</v>
      </c>
      <c r="NT50" s="1">
        <f t="shared" si="335"/>
        <v>0</v>
      </c>
      <c r="NU50" s="1">
        <f t="shared" si="336"/>
        <v>0</v>
      </c>
      <c r="NV50" s="1">
        <f t="shared" si="337"/>
        <v>0</v>
      </c>
      <c r="NW50" s="1">
        <f t="shared" si="338"/>
        <v>0</v>
      </c>
      <c r="NX50" s="1">
        <f t="shared" si="339"/>
        <v>0</v>
      </c>
      <c r="NY50" s="1">
        <f t="shared" si="340"/>
        <v>0</v>
      </c>
      <c r="NZ50" s="1">
        <f t="shared" si="341"/>
        <v>0</v>
      </c>
      <c r="OA50" s="1">
        <f t="shared" si="342"/>
        <v>0</v>
      </c>
      <c r="OB50" s="1">
        <f t="shared" si="343"/>
        <v>0</v>
      </c>
      <c r="OC50" s="1">
        <f t="shared" si="344"/>
        <v>0</v>
      </c>
      <c r="OD50" s="1">
        <f t="shared" si="345"/>
        <v>0</v>
      </c>
      <c r="OE50" s="1">
        <f t="shared" si="346"/>
        <v>0</v>
      </c>
      <c r="OF50" s="1">
        <f t="shared" si="347"/>
        <v>0</v>
      </c>
      <c r="OG50" s="1">
        <f t="shared" si="348"/>
        <v>0</v>
      </c>
      <c r="OH50" s="1">
        <f t="shared" si="349"/>
        <v>0</v>
      </c>
      <c r="OI50" s="1">
        <f t="shared" si="350"/>
        <v>0</v>
      </c>
      <c r="OJ50" s="1">
        <f t="shared" si="351"/>
        <v>0.2651701744627129</v>
      </c>
      <c r="OK50" s="1">
        <f t="shared" si="352"/>
        <v>0</v>
      </c>
      <c r="OL50" s="1">
        <f t="shared" si="353"/>
        <v>0</v>
      </c>
      <c r="OM50" s="1">
        <f t="shared" si="354"/>
        <v>0</v>
      </c>
      <c r="ON50" s="1">
        <f t="shared" si="355"/>
        <v>0</v>
      </c>
      <c r="OO50" s="1">
        <f t="shared" si="356"/>
        <v>0</v>
      </c>
      <c r="OP50" s="1">
        <f t="shared" si="357"/>
        <v>0</v>
      </c>
      <c r="OQ50" s="1">
        <f t="shared" si="358"/>
        <v>0</v>
      </c>
      <c r="OR50" s="1">
        <f t="shared" si="359"/>
        <v>0</v>
      </c>
      <c r="OS50" s="1">
        <f t="shared" si="360"/>
        <v>0</v>
      </c>
      <c r="OT50" s="1">
        <f t="shared" si="361"/>
        <v>0</v>
      </c>
      <c r="OU50" s="1">
        <f t="shared" si="362"/>
        <v>0</v>
      </c>
      <c r="OV50" s="1">
        <f t="shared" si="363"/>
        <v>0</v>
      </c>
      <c r="OW50" s="1">
        <f t="shared" si="364"/>
        <v>0</v>
      </c>
      <c r="OX50" s="1">
        <f t="shared" si="365"/>
        <v>0</v>
      </c>
      <c r="OY50" s="1">
        <f t="shared" si="366"/>
        <v>0</v>
      </c>
      <c r="OZ50" s="1">
        <f t="shared" si="367"/>
        <v>0</v>
      </c>
      <c r="PA50" s="1">
        <f t="shared" si="368"/>
        <v>0</v>
      </c>
      <c r="PB50" s="1">
        <f t="shared" si="369"/>
        <v>0</v>
      </c>
      <c r="PC50" s="1">
        <f t="shared" si="370"/>
        <v>0</v>
      </c>
      <c r="PD50" s="1">
        <f t="shared" si="371"/>
        <v>0</v>
      </c>
      <c r="PE50" s="1">
        <f t="shared" si="372"/>
        <v>0</v>
      </c>
      <c r="PF50" s="1">
        <f t="shared" si="373"/>
        <v>0</v>
      </c>
      <c r="PG50" s="1">
        <f t="shared" si="374"/>
        <v>0</v>
      </c>
      <c r="PH50" s="1">
        <f t="shared" si="375"/>
        <v>0</v>
      </c>
      <c r="PI50" s="1">
        <f t="shared" si="376"/>
        <v>0</v>
      </c>
      <c r="PJ50" s="1">
        <f t="shared" si="377"/>
        <v>0</v>
      </c>
      <c r="PK50" s="1">
        <f t="shared" si="378"/>
        <v>0</v>
      </c>
      <c r="PL50" s="1">
        <f t="shared" si="379"/>
        <v>0</v>
      </c>
      <c r="PM50" s="1">
        <f t="shared" si="380"/>
        <v>0</v>
      </c>
      <c r="PN50" s="1">
        <f t="shared" si="381"/>
        <v>0</v>
      </c>
      <c r="PO50" s="1">
        <f t="shared" si="382"/>
        <v>0</v>
      </c>
      <c r="PP50" s="1">
        <f t="shared" si="383"/>
        <v>0</v>
      </c>
      <c r="PR50" s="96">
        <v>7.30373448496133E-2</v>
      </c>
      <c r="PS50" s="96">
        <v>3.0256511236577313E-2</v>
      </c>
      <c r="PT50" s="96">
        <v>3.3805616502048025E-2</v>
      </c>
      <c r="PU50" s="96">
        <v>9.9586352144664395E-2</v>
      </c>
      <c r="PV50" s="96">
        <v>5.0063895359798612E-2</v>
      </c>
      <c r="PW50" s="96">
        <v>0.28679865288709211</v>
      </c>
      <c r="PX50" s="96">
        <v>3.1008762481045025E-2</v>
      </c>
      <c r="PY50" s="96">
        <v>0.23049078723856331</v>
      </c>
      <c r="PZ50" s="96">
        <v>3.5671530533093403E-2</v>
      </c>
      <c r="QA50" s="96">
        <v>1.012381436318731E-2</v>
      </c>
      <c r="QB50" s="96">
        <v>9.9008455971769625E-3</v>
      </c>
      <c r="QC50" s="96">
        <v>1.571954759765869E-2</v>
      </c>
      <c r="QD50" s="96">
        <v>1.3526511608929884E-2</v>
      </c>
      <c r="QE50" s="96">
        <v>1.464599416177843E-2</v>
      </c>
      <c r="QF50" s="96">
        <v>2.3083176633009666E-2</v>
      </c>
      <c r="QG50" s="96">
        <v>2.1672356040267744E-2</v>
      </c>
      <c r="QH50" s="96">
        <v>2.1545906695590703E-2</v>
      </c>
      <c r="QI50" s="96">
        <v>2.5529480233997103E-2</v>
      </c>
      <c r="QJ50" s="96">
        <v>2.8766023118258172E-2</v>
      </c>
      <c r="QK50" s="96">
        <v>4.0536671065850662E-2</v>
      </c>
      <c r="QL50" s="96">
        <v>1.8239007592662459E-2</v>
      </c>
      <c r="QM50" s="96">
        <v>2.9992949470081056E-3</v>
      </c>
      <c r="QN50" s="96">
        <v>2.4226734969148882E-2</v>
      </c>
      <c r="QO50" s="96">
        <v>1.6997292154510697E-2</v>
      </c>
      <c r="QP50" s="96">
        <v>2.6350726559819524E-3</v>
      </c>
      <c r="QQ50" s="96">
        <v>3.2674017313442821E-3</v>
      </c>
      <c r="QR50" s="96">
        <v>1.0052520909647701E-3</v>
      </c>
      <c r="QS50" s="96">
        <v>4.6972116867609404E-3</v>
      </c>
      <c r="QT50" s="96">
        <v>8.4939687887814128E-3</v>
      </c>
      <c r="QU50" s="96">
        <v>5.1912417806443878E-3</v>
      </c>
      <c r="QV50" s="96">
        <v>9.5790526493922269E-3</v>
      </c>
      <c r="QW50" s="96">
        <v>0.11842386350806938</v>
      </c>
      <c r="QX50" s="96">
        <v>1.0377062616013771E-2</v>
      </c>
      <c r="QY50" s="96">
        <v>9.3642403846421612E-3</v>
      </c>
      <c r="QZ50" s="96">
        <v>1.3957793904199342E-2</v>
      </c>
      <c r="RA50" s="96">
        <v>4.8139674259485975E-2</v>
      </c>
      <c r="RB50" s="96">
        <v>9.0549089542954139E-3</v>
      </c>
      <c r="RC50" s="96">
        <v>2.8842952614687089E-3</v>
      </c>
      <c r="RD50" s="96">
        <v>6.6780016690662206E-2</v>
      </c>
      <c r="RE50" s="96">
        <v>1.8052871045474317E-2</v>
      </c>
      <c r="RF50" s="96">
        <v>3.1518451498236934E-2</v>
      </c>
      <c r="RG50" s="96">
        <v>0.12423221787662783</v>
      </c>
      <c r="RH50" s="96">
        <v>5.5180258875032251E-2</v>
      </c>
      <c r="RI50" s="96">
        <v>1.3459588460032608</v>
      </c>
      <c r="RJ50" s="96">
        <v>2.6004912755568732E-3</v>
      </c>
      <c r="RK50" s="96">
        <v>0.23697059394570816</v>
      </c>
      <c r="RL50" s="96">
        <v>3.9949187737949303E-2</v>
      </c>
      <c r="RM50" s="96">
        <v>1.0026712640947733E-2</v>
      </c>
      <c r="RN50" s="96">
        <v>1.6127765268206116E-2</v>
      </c>
      <c r="RO50" s="96">
        <v>1.4465332380488905E-2</v>
      </c>
      <c r="RP50" s="96">
        <v>1.2371625269876873E-2</v>
      </c>
      <c r="RQ50" s="96">
        <v>1.3476678737198383E-2</v>
      </c>
      <c r="RR50" s="96">
        <v>3.2614671752792805E-2</v>
      </c>
      <c r="RS50" s="96">
        <v>3.0374968429024204E-2</v>
      </c>
      <c r="RT50" s="96">
        <v>2.9602402289645894E-2</v>
      </c>
      <c r="RU50" s="96">
        <v>2.7226850188867575E-2</v>
      </c>
      <c r="RV50" s="96">
        <v>3.2836967831308593E-2</v>
      </c>
      <c r="RW50" s="96">
        <v>5.4043712279058707E-2</v>
      </c>
      <c r="RX50" s="96">
        <v>1.5410987529449229E-2</v>
      </c>
      <c r="RY50" s="96">
        <v>3.2651510843814267E-3</v>
      </c>
      <c r="RZ50" s="96">
        <v>2.1116374520827569E-2</v>
      </c>
      <c r="SA50" s="96">
        <v>1.9068276574264582E-2</v>
      </c>
      <c r="SB50" s="96">
        <v>4.0256356289134166E-3</v>
      </c>
      <c r="SC50" s="96">
        <v>3.9708130053340727E-3</v>
      </c>
      <c r="SD50" s="96">
        <v>9.9342817729857922E-4</v>
      </c>
      <c r="SE50" s="96">
        <v>4.6026432896665286E-3</v>
      </c>
      <c r="SF50" s="96">
        <v>5.9579691948595899E-3</v>
      </c>
      <c r="SG50" s="96">
        <v>4.3224212294287571E-3</v>
      </c>
      <c r="SH50" s="96">
        <v>1.1991996947162162E-2</v>
      </c>
      <c r="SI50" s="96">
        <v>0.13302521723246816</v>
      </c>
      <c r="SJ50" s="96">
        <v>9.8115288061918077E-3</v>
      </c>
      <c r="SK50" s="96">
        <v>1.0202619744724141E-2</v>
      </c>
      <c r="SL50" s="96">
        <v>1.390535355454112E-2</v>
      </c>
      <c r="SM50" s="96">
        <v>4.6862517301302378E-2</v>
      </c>
      <c r="SN50" s="96">
        <v>1.2134379463387326E-2</v>
      </c>
      <c r="SO50" s="96">
        <v>2.1359493319877349E-3</v>
      </c>
      <c r="SR50" s="96">
        <v>3.0379263708528729E-2</v>
      </c>
      <c r="SS50" s="96">
        <v>2.9511831703345253E-4</v>
      </c>
      <c r="ST50" s="96">
        <v>1.5253613549289767E-2</v>
      </c>
      <c r="SU50" s="96">
        <v>7.1922867831811796E-3</v>
      </c>
      <c r="SV50" s="96">
        <v>1.2158343769008937E-2</v>
      </c>
      <c r="SW50" s="96">
        <v>5.4776788354178839E-2</v>
      </c>
      <c r="SX50" s="96">
        <v>3.4057821956028126E-3</v>
      </c>
      <c r="SY50" s="96">
        <v>6.8450596955392823E-2</v>
      </c>
      <c r="SZ50" s="96">
        <v>2.3421064930319407E-2</v>
      </c>
      <c r="TA50" s="96">
        <v>7.4580373459426658E-3</v>
      </c>
      <c r="TB50" s="96">
        <v>9.0146402099453645E-4</v>
      </c>
      <c r="TC50" s="96">
        <v>5.7456382108907866E-3</v>
      </c>
      <c r="TD50" s="96">
        <v>6.1679270426879609E-3</v>
      </c>
      <c r="TE50" s="96">
        <v>4.801141657880521E-3</v>
      </c>
      <c r="TF50" s="96">
        <v>7.3351774914453532E-3</v>
      </c>
      <c r="TG50" s="96">
        <v>2.4416564192525012E-3</v>
      </c>
      <c r="TH50" s="96">
        <v>5.9893100679328593E-3</v>
      </c>
      <c r="TI50" s="96">
        <v>6.2882884099542151E-3</v>
      </c>
      <c r="TJ50" s="96">
        <v>1.5575552528313372E-2</v>
      </c>
      <c r="TK50" s="96">
        <v>2.3688683605513329E-2</v>
      </c>
      <c r="TL50" s="96">
        <v>1.8239007592662459E-2</v>
      </c>
      <c r="TM50" s="96">
        <v>2.9991980261725414E-3</v>
      </c>
      <c r="TN50" s="96">
        <v>2.4214748925460692E-2</v>
      </c>
      <c r="TO50" s="96">
        <v>1.6994916831459209E-2</v>
      </c>
      <c r="TP50" s="96">
        <v>2.5965694257677747E-3</v>
      </c>
      <c r="TQ50" s="96">
        <v>3.1182746023969005E-3</v>
      </c>
      <c r="TR50" s="96">
        <v>1.0052249804792608E-3</v>
      </c>
      <c r="TS50" s="96">
        <v>4.2757224969546658E-3</v>
      </c>
      <c r="TT50" s="96">
        <v>8.1350696899711947E-3</v>
      </c>
      <c r="TU50" s="96">
        <v>5.1912417806443878E-3</v>
      </c>
      <c r="TV50" s="96">
        <v>9.3467801835329673E-3</v>
      </c>
      <c r="TW50" s="96">
        <v>0.11841166036045726</v>
      </c>
      <c r="TX50" s="96">
        <v>9.8925609025975365E-3</v>
      </c>
      <c r="TY50" s="96">
        <v>8.9953683544905152E-3</v>
      </c>
      <c r="TZ50" s="96">
        <v>1.3615402833224733E-2</v>
      </c>
      <c r="UA50" s="96">
        <v>4.8139674259485975E-2</v>
      </c>
      <c r="UB50" s="96">
        <v>8.9704433973624223E-3</v>
      </c>
      <c r="UC50" s="96">
        <v>2.8842952614687089E-3</v>
      </c>
      <c r="UD50" s="96">
        <v>5.441564161892528E-2</v>
      </c>
      <c r="UE50" s="96">
        <v>6.5480653827407057E-4</v>
      </c>
      <c r="UF50" s="96">
        <v>2.5824367869135504E-2</v>
      </c>
      <c r="UG50" s="96">
        <v>4.5644000305301642E-2</v>
      </c>
      <c r="UH50" s="96">
        <v>4.4731765016906025E-2</v>
      </c>
      <c r="UI50" s="96">
        <v>0.98905070398894446</v>
      </c>
      <c r="UJ50" s="96">
        <v>2.1243701153100805E-3</v>
      </c>
      <c r="UK50" s="96">
        <v>0.20333710732857041</v>
      </c>
      <c r="UL50" s="96">
        <v>3.495905189210561E-2</v>
      </c>
      <c r="UM50" s="96">
        <v>9.6024906379553621E-3</v>
      </c>
      <c r="UN50" s="96">
        <v>1.0253928059646499E-2</v>
      </c>
      <c r="UO50" s="96">
        <v>1.2964575721534486E-2</v>
      </c>
      <c r="UP50" s="96">
        <v>1.0093091357988613E-2</v>
      </c>
      <c r="UQ50" s="96">
        <v>1.1192646287517252E-2</v>
      </c>
      <c r="UR50" s="96">
        <v>2.1988442760484051E-2</v>
      </c>
      <c r="US50" s="96">
        <v>1.856256664624592E-2</v>
      </c>
      <c r="UT50" s="96">
        <v>1.9775956841116715E-2</v>
      </c>
      <c r="UU50" s="96">
        <v>9.5278444989083024E-3</v>
      </c>
      <c r="UV50" s="96">
        <v>2.9241269221320774E-2</v>
      </c>
      <c r="UW50" s="96">
        <v>3.7488493477961918E-2</v>
      </c>
      <c r="UX50" s="96">
        <v>1.5410987529449229E-2</v>
      </c>
      <c r="UY50" s="96">
        <v>3.264895467924495E-3</v>
      </c>
      <c r="UZ50" s="96">
        <v>2.1109665989787141E-2</v>
      </c>
      <c r="VA50" s="96">
        <v>1.9067153728318433E-2</v>
      </c>
      <c r="VB50" s="96">
        <v>4.0211714046636555E-3</v>
      </c>
      <c r="VC50" s="96">
        <v>3.7935518200715138E-3</v>
      </c>
      <c r="VD50" s="96">
        <v>9.9340675497594337E-4</v>
      </c>
      <c r="VE50" s="96">
        <v>4.2655328343877827E-3</v>
      </c>
      <c r="VF50" s="96">
        <v>5.5582557297497795E-3</v>
      </c>
      <c r="VG50" s="96">
        <v>4.3224212294287571E-3</v>
      </c>
      <c r="VH50" s="96">
        <v>1.138636895449374E-2</v>
      </c>
      <c r="VI50" s="96">
        <v>0.13301899497136471</v>
      </c>
      <c r="VJ50" s="96">
        <v>9.5497786790497141E-3</v>
      </c>
      <c r="VK50" s="96">
        <v>9.5656639959149012E-3</v>
      </c>
      <c r="VL50" s="96">
        <v>1.3581800552265003E-2</v>
      </c>
      <c r="VM50" s="96">
        <v>4.6862517301302378E-2</v>
      </c>
      <c r="VN50" s="96">
        <v>1.2001541232750988E-2</v>
      </c>
      <c r="VO50" s="96">
        <v>2.1359493319877349E-3</v>
      </c>
    </row>
    <row r="51" spans="1:587">
      <c r="A51" s="17"/>
      <c r="B51" s="17"/>
      <c r="C51" s="17" t="s">
        <v>348</v>
      </c>
      <c r="D51" s="17" t="s">
        <v>56</v>
      </c>
      <c r="E51" s="95">
        <v>1276</v>
      </c>
      <c r="F51" s="95">
        <v>296</v>
      </c>
      <c r="G51" s="95">
        <v>4705</v>
      </c>
      <c r="H51" s="95">
        <v>207</v>
      </c>
      <c r="I51" s="95">
        <v>634</v>
      </c>
      <c r="J51" s="95">
        <v>2162</v>
      </c>
      <c r="K51" s="95">
        <v>6542</v>
      </c>
      <c r="L51" s="95">
        <v>378</v>
      </c>
      <c r="M51" s="95">
        <v>1878</v>
      </c>
      <c r="N51" s="95">
        <v>690</v>
      </c>
      <c r="O51" s="95">
        <v>159</v>
      </c>
      <c r="P51" s="95">
        <v>642</v>
      </c>
      <c r="Q51" s="95">
        <v>359</v>
      </c>
      <c r="R51" s="95">
        <v>323</v>
      </c>
      <c r="S51" s="95">
        <v>414</v>
      </c>
      <c r="T51" s="95">
        <v>230</v>
      </c>
      <c r="U51" s="95">
        <v>393</v>
      </c>
      <c r="V51" s="95">
        <v>160</v>
      </c>
      <c r="W51" s="95">
        <v>3842</v>
      </c>
      <c r="X51" s="95">
        <v>1727</v>
      </c>
      <c r="Y51" s="95">
        <v>68329</v>
      </c>
      <c r="Z51" s="95">
        <v>34358</v>
      </c>
      <c r="AA51" s="95">
        <v>9037</v>
      </c>
      <c r="AB51" s="95">
        <v>3796</v>
      </c>
      <c r="AC51" s="95">
        <v>21601</v>
      </c>
      <c r="AD51" s="95">
        <v>3373</v>
      </c>
      <c r="AE51" s="95">
        <v>7792</v>
      </c>
      <c r="AF51" s="95">
        <v>666965</v>
      </c>
      <c r="AG51" s="95">
        <v>14895</v>
      </c>
      <c r="AH51" s="95">
        <v>86993</v>
      </c>
      <c r="AI51" s="95">
        <v>16758</v>
      </c>
      <c r="AJ51" s="95">
        <v>11757</v>
      </c>
      <c r="AK51" s="95">
        <v>1986</v>
      </c>
      <c r="AL51" s="95">
        <v>41744</v>
      </c>
      <c r="AM51" s="95">
        <v>34884</v>
      </c>
      <c r="AN51" s="95">
        <v>0</v>
      </c>
      <c r="AO51" s="95">
        <v>9790</v>
      </c>
      <c r="AP51" s="95">
        <v>27630</v>
      </c>
      <c r="AQ51" s="95">
        <v>156891</v>
      </c>
      <c r="AR51" s="95">
        <v>18335</v>
      </c>
      <c r="AS51" s="95">
        <v>147630</v>
      </c>
      <c r="AT51" s="95">
        <v>20635</v>
      </c>
      <c r="AU51" s="95">
        <v>44450</v>
      </c>
      <c r="AV51" s="95">
        <v>2169799</v>
      </c>
      <c r="AW51" s="95">
        <v>1030570</v>
      </c>
      <c r="AX51" s="95">
        <v>26466</v>
      </c>
      <c r="AY51" s="95">
        <v>131897</v>
      </c>
      <c r="AZ51" s="95">
        <v>608834</v>
      </c>
      <c r="BA51" s="95">
        <v>23314</v>
      </c>
      <c r="BB51" s="95">
        <v>32902</v>
      </c>
      <c r="BC51" s="95">
        <v>11941</v>
      </c>
      <c r="BD51" s="95">
        <v>16825</v>
      </c>
      <c r="BE51" s="95">
        <v>4879</v>
      </c>
      <c r="BF51" s="95">
        <v>17610</v>
      </c>
      <c r="BG51" s="95">
        <v>15918</v>
      </c>
      <c r="BH51" s="95">
        <v>2092</v>
      </c>
      <c r="BI51" s="95">
        <v>99916</v>
      </c>
      <c r="BJ51" s="95">
        <v>16281</v>
      </c>
      <c r="BK51" s="95">
        <v>644714</v>
      </c>
      <c r="BL51" s="95">
        <v>1183002</v>
      </c>
      <c r="BM51" s="95">
        <v>41379</v>
      </c>
      <c r="BN51" s="95">
        <v>51312</v>
      </c>
      <c r="BO51" s="95">
        <v>116941</v>
      </c>
      <c r="BP51" s="95">
        <v>8292</v>
      </c>
      <c r="BQ51" s="95">
        <v>22040</v>
      </c>
      <c r="BR51" s="95">
        <v>4649836</v>
      </c>
      <c r="BS51" s="95">
        <v>19087</v>
      </c>
      <c r="BT51" s="95">
        <v>323445</v>
      </c>
      <c r="BU51" s="95">
        <v>128482</v>
      </c>
      <c r="BV51" s="95">
        <v>130156</v>
      </c>
      <c r="BW51" s="95">
        <v>12244</v>
      </c>
      <c r="BX51" s="95">
        <v>89681</v>
      </c>
      <c r="BY51" s="95">
        <v>216755</v>
      </c>
      <c r="BZ51" s="95">
        <v>0</v>
      </c>
      <c r="CA51" s="95">
        <v>79217</v>
      </c>
      <c r="CB51" s="95">
        <v>46809</v>
      </c>
      <c r="CC51" s="95">
        <v>13449282</v>
      </c>
      <c r="CD51" s="95">
        <v>3070</v>
      </c>
      <c r="CE51" s="95">
        <v>0</v>
      </c>
      <c r="CF51" s="95">
        <v>264111</v>
      </c>
      <c r="CG51" s="95">
        <v>4824</v>
      </c>
      <c r="CH51" s="95">
        <v>0</v>
      </c>
      <c r="CI51" s="95">
        <v>0</v>
      </c>
      <c r="CJ51" s="95">
        <v>0</v>
      </c>
      <c r="CK51" s="95">
        <v>2725</v>
      </c>
      <c r="CL51" s="95">
        <v>274730</v>
      </c>
      <c r="CM51" s="95">
        <v>1363435</v>
      </c>
      <c r="CN51" s="95">
        <v>7</v>
      </c>
      <c r="CO51" s="95">
        <v>7</v>
      </c>
      <c r="CP51" s="95">
        <v>274737</v>
      </c>
      <c r="CQ51" s="95">
        <v>1363442</v>
      </c>
      <c r="CR51" s="95">
        <v>0</v>
      </c>
      <c r="CS51" s="95">
        <v>0</v>
      </c>
      <c r="CT51" s="95">
        <v>0</v>
      </c>
      <c r="CU51" s="95">
        <v>0</v>
      </c>
      <c r="CV51" s="95">
        <v>0</v>
      </c>
      <c r="CW51" s="95">
        <v>12235</v>
      </c>
      <c r="CX51" s="95">
        <v>27483</v>
      </c>
      <c r="CY51" s="95">
        <v>4766853</v>
      </c>
      <c r="CZ51" s="95">
        <v>0</v>
      </c>
      <c r="DA51" s="95">
        <v>0</v>
      </c>
      <c r="DB51" s="95">
        <v>0</v>
      </c>
      <c r="DC51" s="95">
        <v>-32693</v>
      </c>
      <c r="DD51" s="95">
        <v>4773878</v>
      </c>
      <c r="DE51" s="95">
        <v>17134455</v>
      </c>
      <c r="DF51" s="95">
        <v>1444176</v>
      </c>
      <c r="DG51" s="95">
        <v>1444176</v>
      </c>
      <c r="DH51" s="95">
        <v>6218054</v>
      </c>
      <c r="DI51" s="95">
        <v>18578631</v>
      </c>
      <c r="DJ51" s="95">
        <v>-2851126</v>
      </c>
      <c r="DK51" s="95">
        <v>-7681</v>
      </c>
      <c r="DL51" s="95">
        <v>-278322</v>
      </c>
      <c r="DM51" s="95">
        <v>-3137129</v>
      </c>
      <c r="DN51" s="95">
        <v>5048608</v>
      </c>
      <c r="DO51" s="95">
        <v>18497890</v>
      </c>
      <c r="DP51" s="95">
        <v>1444183</v>
      </c>
      <c r="DQ51" s="95">
        <v>6492791</v>
      </c>
      <c r="DR51" s="95">
        <v>19942073</v>
      </c>
      <c r="DS51" s="95">
        <v>-3137129</v>
      </c>
      <c r="DT51" s="95">
        <v>16804944</v>
      </c>
      <c r="DV51" s="96">
        <f t="shared" si="192"/>
        <v>1.2544732392150693E-2</v>
      </c>
      <c r="DW51" s="96">
        <f t="shared" si="193"/>
        <v>3.1001256807708422E-2</v>
      </c>
      <c r="DX51" s="96">
        <f t="shared" si="194"/>
        <v>4.0492972898539502E-3</v>
      </c>
      <c r="DY51" s="96">
        <f t="shared" si="195"/>
        <v>2.4971048060220035E-3</v>
      </c>
      <c r="DZ51" s="96">
        <f t="shared" si="196"/>
        <v>2.2240619650324136E-3</v>
      </c>
      <c r="EA51" s="96">
        <f t="shared" si="197"/>
        <v>4.2294713160854897E-3</v>
      </c>
      <c r="EB51" s="96">
        <f t="shared" si="198"/>
        <v>0.22050694350815694</v>
      </c>
      <c r="EC51" s="96">
        <f t="shared" si="199"/>
        <v>1.8852115626309175E-3</v>
      </c>
      <c r="ED51" s="96">
        <f t="shared" si="200"/>
        <v>1.1511726268557908E-2</v>
      </c>
      <c r="EE51" s="96">
        <f t="shared" si="201"/>
        <v>4.1557002354896799E-3</v>
      </c>
      <c r="EF51" s="96">
        <f t="shared" si="202"/>
        <v>2.1304534248043736E-3</v>
      </c>
      <c r="EG51" s="96">
        <f t="shared" si="203"/>
        <v>2.7757960957260522E-3</v>
      </c>
      <c r="EH51" s="96">
        <f t="shared" si="204"/>
        <v>1.3369631199281987E-3</v>
      </c>
      <c r="EI51" s="96">
        <f t="shared" si="205"/>
        <v>9.0057184918349085E-4</v>
      </c>
      <c r="EJ51" s="96">
        <f t="shared" si="206"/>
        <v>7.6178699773119961E-4</v>
      </c>
      <c r="EK51" s="96">
        <f t="shared" si="207"/>
        <v>7.4973759184285499E-4</v>
      </c>
      <c r="EL51" s="96">
        <f t="shared" si="208"/>
        <v>5.8554377349438519E-4</v>
      </c>
      <c r="EM51" s="96">
        <f t="shared" si="209"/>
        <v>2.8355320521454347E-4</v>
      </c>
      <c r="EN51" s="96">
        <f t="shared" si="210"/>
        <v>1.9813151972342038E-3</v>
      </c>
      <c r="EO51" s="96">
        <f t="shared" si="211"/>
        <v>1.3298527690506993E-3</v>
      </c>
      <c r="EP51" s="96">
        <f t="shared" si="212"/>
        <v>8.1869964677859196E-3</v>
      </c>
      <c r="EQ51" s="96">
        <f t="shared" si="213"/>
        <v>2.4661530223617591E-2</v>
      </c>
      <c r="ER51" s="96">
        <f t="shared" si="214"/>
        <v>1.3844079844355593E-2</v>
      </c>
      <c r="ES51" s="96">
        <f t="shared" si="215"/>
        <v>8.2666045292107745E-3</v>
      </c>
      <c r="ET51" s="96">
        <f t="shared" si="216"/>
        <v>8.9471279454207383E-4</v>
      </c>
      <c r="EU51" s="96">
        <f t="shared" si="217"/>
        <v>3.0246677662958572E-4</v>
      </c>
      <c r="EV51" s="96">
        <f t="shared" si="218"/>
        <v>5.2690092254319761E-4</v>
      </c>
      <c r="EW51" s="96">
        <f t="shared" si="219"/>
        <v>8.8336026156252773E-2</v>
      </c>
      <c r="EX51" s="96">
        <f t="shared" si="220"/>
        <v>6.608650743789332E-4</v>
      </c>
      <c r="EY51" s="96">
        <f t="shared" si="221"/>
        <v>1.3042604772778044E-2</v>
      </c>
      <c r="EZ51" s="96">
        <f t="shared" si="222"/>
        <v>2.3798429939839308E-3</v>
      </c>
      <c r="FA51" s="96">
        <f t="shared" si="223"/>
        <v>1.6150741351585031E-3</v>
      </c>
      <c r="FB51" s="96">
        <f t="shared" si="224"/>
        <v>3.3686138815387746E-3</v>
      </c>
      <c r="FC51" s="96">
        <f t="shared" si="225"/>
        <v>1.6253757347802957E-3</v>
      </c>
      <c r="FD51" s="96">
        <f t="shared" si="226"/>
        <v>3.4770127831352323E-3</v>
      </c>
      <c r="FE51" s="96">
        <f t="shared" si="227"/>
        <v>0</v>
      </c>
      <c r="FF51" s="96">
        <f t="shared" si="228"/>
        <v>1.3046149253810901E-2</v>
      </c>
      <c r="FG51" s="96">
        <f t="shared" si="229"/>
        <v>8.9978109234596963E-4</v>
      </c>
      <c r="FH51" s="96">
        <f t="shared" si="230"/>
        <v>1.2270620478517518E-2</v>
      </c>
      <c r="FI51" s="96">
        <f t="shared" si="231"/>
        <v>2.1869897073715925E-2</v>
      </c>
      <c r="FJ51" s="96">
        <f t="shared" si="232"/>
        <v>3.9708199736521316E-3</v>
      </c>
      <c r="FK51" s="96">
        <f t="shared" si="233"/>
        <v>5.8904902623501901E-3</v>
      </c>
      <c r="FL51" s="96">
        <f t="shared" si="234"/>
        <v>3.8093801594283445E-3</v>
      </c>
      <c r="FM51" s="96">
        <f t="shared" si="235"/>
        <v>7.891395752442823E-2</v>
      </c>
      <c r="FN51" s="96">
        <f t="shared" si="236"/>
        <v>6.1325405190282095E-2</v>
      </c>
      <c r="FO51" s="96">
        <f t="shared" si="237"/>
        <v>1.9181765016638185E-3</v>
      </c>
      <c r="FP51" s="96">
        <f t="shared" si="238"/>
        <v>2.1455458171478394E-2</v>
      </c>
      <c r="FQ51" s="96">
        <f t="shared" si="239"/>
        <v>2.2402805934572226E-2</v>
      </c>
      <c r="FR51" s="96">
        <f t="shared" si="240"/>
        <v>2.6699486933295831E-3</v>
      </c>
      <c r="FS51" s="96">
        <f t="shared" si="241"/>
        <v>2.8596350458348165E-3</v>
      </c>
      <c r="FT51" s="96">
        <f t="shared" si="242"/>
        <v>1.1718306475568935E-3</v>
      </c>
      <c r="FU51" s="96">
        <f t="shared" si="243"/>
        <v>1.0292873073978626E-3</v>
      </c>
      <c r="FV51" s="96">
        <f t="shared" si="244"/>
        <v>7.6715754371846714E-4</v>
      </c>
      <c r="FW51" s="96">
        <f t="shared" si="245"/>
        <v>1.331135183921157E-3</v>
      </c>
      <c r="FX51" s="96">
        <f t="shared" si="246"/>
        <v>1.0342045717455545E-3</v>
      </c>
      <c r="FY51" s="96">
        <f t="shared" si="247"/>
        <v>4.2762017516892226E-4</v>
      </c>
      <c r="FZ51" s="96">
        <f t="shared" si="248"/>
        <v>1.8697347162763274E-3</v>
      </c>
      <c r="GA51" s="96">
        <f t="shared" si="249"/>
        <v>1.8864114073143543E-3</v>
      </c>
      <c r="GB51" s="96">
        <f t="shared" si="250"/>
        <v>1.2282482426496407E-2</v>
      </c>
      <c r="GC51" s="96">
        <f t="shared" si="251"/>
        <v>5.090254622883552E-2</v>
      </c>
      <c r="GD51" s="96">
        <f t="shared" si="252"/>
        <v>1.0629569309652129E-2</v>
      </c>
      <c r="GE51" s="96">
        <f t="shared" si="253"/>
        <v>1.1549517498378832E-2</v>
      </c>
      <c r="GF51" s="96">
        <f t="shared" si="254"/>
        <v>1.6392999556548902E-3</v>
      </c>
      <c r="GG51" s="96">
        <f t="shared" si="255"/>
        <v>3.4128251598804866E-4</v>
      </c>
      <c r="GH51" s="96">
        <f t="shared" si="256"/>
        <v>3.3429098701749708E-4</v>
      </c>
      <c r="GI51" s="96">
        <f t="shared" si="257"/>
        <v>9.7975644334265838E-2</v>
      </c>
      <c r="GJ51" s="96">
        <f t="shared" si="258"/>
        <v>6.9569506286131758E-4</v>
      </c>
      <c r="GK51" s="96">
        <f t="shared" si="259"/>
        <v>9.7808756657456163E-3</v>
      </c>
      <c r="GL51" s="96">
        <f t="shared" si="260"/>
        <v>3.5067126655342266E-3</v>
      </c>
      <c r="GM51" s="96">
        <f t="shared" si="261"/>
        <v>2.1582143431049094E-3</v>
      </c>
      <c r="GN51" s="96">
        <f t="shared" si="262"/>
        <v>3.1866885740661744E-3</v>
      </c>
      <c r="GO51" s="96">
        <f t="shared" si="263"/>
        <v>1.8262764528144137E-3</v>
      </c>
      <c r="GP51" s="96">
        <f t="shared" si="264"/>
        <v>4.8411622818660006E-3</v>
      </c>
      <c r="GQ51" s="96">
        <f t="shared" si="265"/>
        <v>0</v>
      </c>
      <c r="GR51" s="96">
        <f t="shared" si="266"/>
        <v>2.0092705909209082E-2</v>
      </c>
      <c r="GS51" s="96">
        <f t="shared" si="267"/>
        <v>9.0814709744089118E-4</v>
      </c>
      <c r="GU51" s="1">
        <v>0</v>
      </c>
      <c r="GV51" s="1">
        <v>0</v>
      </c>
      <c r="GW51" s="1">
        <v>0</v>
      </c>
      <c r="GX51" s="1">
        <v>0</v>
      </c>
      <c r="GY51" s="1">
        <v>0</v>
      </c>
      <c r="GZ51" s="1">
        <v>0</v>
      </c>
      <c r="HA51" s="1">
        <v>0</v>
      </c>
      <c r="HB51" s="1">
        <v>0</v>
      </c>
      <c r="HC51" s="1">
        <v>0</v>
      </c>
      <c r="HD51" s="1">
        <v>0</v>
      </c>
      <c r="HE51" s="1">
        <v>0</v>
      </c>
      <c r="HF51" s="1">
        <v>0</v>
      </c>
      <c r="HG51" s="1">
        <v>0</v>
      </c>
      <c r="HH51" s="1">
        <v>0</v>
      </c>
      <c r="HI51" s="1">
        <v>0</v>
      </c>
      <c r="HJ51" s="1">
        <v>0</v>
      </c>
      <c r="HK51" s="1">
        <v>0</v>
      </c>
      <c r="HL51" s="1">
        <v>0</v>
      </c>
      <c r="HM51" s="1">
        <v>0</v>
      </c>
      <c r="HN51" s="1">
        <v>0</v>
      </c>
      <c r="HO51" s="1">
        <v>0</v>
      </c>
      <c r="HP51" s="1">
        <v>0</v>
      </c>
      <c r="HQ51" s="1">
        <v>0</v>
      </c>
      <c r="HR51" s="1">
        <v>0</v>
      </c>
      <c r="HS51" s="1">
        <v>0</v>
      </c>
      <c r="HT51" s="1">
        <v>0</v>
      </c>
      <c r="HU51" s="1">
        <v>0</v>
      </c>
      <c r="HV51" s="1">
        <v>0</v>
      </c>
      <c r="HW51" s="1">
        <v>0</v>
      </c>
      <c r="HX51" s="1">
        <v>0</v>
      </c>
      <c r="HY51" s="1">
        <v>0</v>
      </c>
      <c r="HZ51" s="1">
        <v>0</v>
      </c>
      <c r="IA51" s="1">
        <v>0</v>
      </c>
      <c r="IB51" s="1">
        <v>0</v>
      </c>
      <c r="IC51" s="1">
        <v>0</v>
      </c>
      <c r="ID51" s="1">
        <v>0</v>
      </c>
      <c r="IE51" s="1">
        <v>0</v>
      </c>
      <c r="IF51" s="1">
        <v>0</v>
      </c>
      <c r="IG51" s="96">
        <f t="shared" si="307"/>
        <v>1.2270620478517518E-2</v>
      </c>
      <c r="IH51" s="96">
        <f t="shared" si="268"/>
        <v>2.1869897073715925E-2</v>
      </c>
      <c r="II51" s="96">
        <f t="shared" si="269"/>
        <v>3.9708199736521316E-3</v>
      </c>
      <c r="IJ51" s="96">
        <f t="shared" si="270"/>
        <v>5.8904902623501901E-3</v>
      </c>
      <c r="IK51" s="96">
        <f t="shared" si="271"/>
        <v>3.8093801594283445E-3</v>
      </c>
      <c r="IL51" s="96">
        <f t="shared" si="272"/>
        <v>7.891395752442823E-2</v>
      </c>
      <c r="IM51" s="96">
        <f t="shared" si="273"/>
        <v>6.1325405190282095E-2</v>
      </c>
      <c r="IN51" s="96">
        <f t="shared" si="274"/>
        <v>1.9181765016638185E-3</v>
      </c>
      <c r="IO51" s="96">
        <f t="shared" si="275"/>
        <v>2.1455458171478394E-2</v>
      </c>
      <c r="IP51" s="96">
        <f t="shared" si="276"/>
        <v>2.2402805934572226E-2</v>
      </c>
      <c r="IQ51" s="96">
        <f t="shared" si="277"/>
        <v>2.6699486933295831E-3</v>
      </c>
      <c r="IR51" s="96">
        <f t="shared" si="278"/>
        <v>2.8596350458348165E-3</v>
      </c>
      <c r="IS51" s="96">
        <f t="shared" si="279"/>
        <v>1.1718306475568935E-3</v>
      </c>
      <c r="IT51" s="96">
        <f t="shared" si="280"/>
        <v>1.0292873073978626E-3</v>
      </c>
      <c r="IU51" s="96">
        <f t="shared" si="281"/>
        <v>7.6715754371846714E-4</v>
      </c>
      <c r="IV51" s="96">
        <f t="shared" si="282"/>
        <v>1.331135183921157E-3</v>
      </c>
      <c r="IW51" s="96">
        <f t="shared" si="283"/>
        <v>1.0342045717455545E-3</v>
      </c>
      <c r="IX51" s="96">
        <f t="shared" si="284"/>
        <v>4.2762017516892226E-4</v>
      </c>
      <c r="IY51" s="96">
        <f t="shared" si="285"/>
        <v>1.8697347162763274E-3</v>
      </c>
      <c r="IZ51" s="96">
        <f t="shared" si="286"/>
        <v>1.8864114073143543E-3</v>
      </c>
      <c r="JA51" s="96">
        <f t="shared" si="287"/>
        <v>1.2282482426496407E-2</v>
      </c>
      <c r="JB51" s="96">
        <f t="shared" si="288"/>
        <v>5.090254622883552E-2</v>
      </c>
      <c r="JC51" s="96">
        <f t="shared" si="289"/>
        <v>1.0629569309652129E-2</v>
      </c>
      <c r="JD51" s="96">
        <f t="shared" si="290"/>
        <v>1.1549517498378832E-2</v>
      </c>
      <c r="JE51" s="96">
        <f t="shared" si="291"/>
        <v>1.6392999556548902E-3</v>
      </c>
      <c r="JF51" s="96">
        <f t="shared" si="292"/>
        <v>3.4128251598804866E-4</v>
      </c>
      <c r="JG51" s="96">
        <f t="shared" si="293"/>
        <v>3.3429098701749708E-4</v>
      </c>
      <c r="JH51" s="96">
        <f t="shared" si="294"/>
        <v>9.7975644334265838E-2</v>
      </c>
      <c r="JI51" s="96">
        <f t="shared" si="295"/>
        <v>6.9569506286131758E-4</v>
      </c>
      <c r="JJ51" s="96">
        <f t="shared" si="296"/>
        <v>9.7808756657456163E-3</v>
      </c>
      <c r="JK51" s="96">
        <f t="shared" si="297"/>
        <v>3.5067126655342266E-3</v>
      </c>
      <c r="JL51" s="96">
        <f t="shared" si="298"/>
        <v>2.1582143431049094E-3</v>
      </c>
      <c r="JM51" s="96">
        <f t="shared" si="299"/>
        <v>3.1866885740661744E-3</v>
      </c>
      <c r="JN51" s="96">
        <f t="shared" si="300"/>
        <v>1.8262764528144137E-3</v>
      </c>
      <c r="JO51" s="96">
        <f t="shared" si="301"/>
        <v>4.8411622818660006E-3</v>
      </c>
      <c r="JP51" s="96">
        <f t="shared" si="302"/>
        <v>0</v>
      </c>
      <c r="JQ51" s="96">
        <f t="shared" si="303"/>
        <v>2.0092705909209082E-2</v>
      </c>
      <c r="JR51" s="96">
        <f t="shared" si="304"/>
        <v>9.0814709744089118E-4</v>
      </c>
      <c r="JT51" s="25">
        <v>0</v>
      </c>
      <c r="JU51" s="25">
        <v>0</v>
      </c>
      <c r="JV51" s="25">
        <v>0</v>
      </c>
      <c r="JW51" s="25">
        <v>0</v>
      </c>
      <c r="JX51" s="25">
        <v>0</v>
      </c>
      <c r="JY51" s="25">
        <v>0</v>
      </c>
      <c r="JZ51" s="25">
        <v>0</v>
      </c>
      <c r="KA51" s="25">
        <v>0</v>
      </c>
      <c r="KB51" s="25">
        <v>0</v>
      </c>
      <c r="KC51" s="25">
        <v>0</v>
      </c>
      <c r="KD51" s="25">
        <v>0</v>
      </c>
      <c r="KE51" s="25">
        <v>0</v>
      </c>
      <c r="KF51" s="25">
        <v>0</v>
      </c>
      <c r="KG51" s="25">
        <v>0</v>
      </c>
      <c r="KH51" s="25">
        <v>0</v>
      </c>
      <c r="KI51" s="25">
        <v>0</v>
      </c>
      <c r="KJ51" s="25">
        <v>0</v>
      </c>
      <c r="KK51" s="25">
        <v>0</v>
      </c>
      <c r="KL51" s="25">
        <v>0</v>
      </c>
      <c r="KM51" s="25">
        <v>0</v>
      </c>
      <c r="KN51" s="25">
        <v>0</v>
      </c>
      <c r="KO51" s="25">
        <v>0</v>
      </c>
      <c r="KP51" s="25">
        <v>0</v>
      </c>
      <c r="KQ51" s="25">
        <v>0</v>
      </c>
      <c r="KR51" s="25">
        <v>0</v>
      </c>
      <c r="KS51" s="25">
        <v>0</v>
      </c>
      <c r="KT51" s="25">
        <v>0</v>
      </c>
      <c r="KU51" s="25">
        <v>0</v>
      </c>
      <c r="KV51" s="25">
        <v>0</v>
      </c>
      <c r="KW51" s="25">
        <v>0</v>
      </c>
      <c r="KX51" s="25">
        <v>0</v>
      </c>
      <c r="KY51" s="25">
        <v>0</v>
      </c>
      <c r="KZ51" s="25">
        <v>0</v>
      </c>
      <c r="LA51" s="25">
        <v>0</v>
      </c>
      <c r="LB51" s="25">
        <v>0</v>
      </c>
      <c r="LC51" s="25">
        <v>0</v>
      </c>
      <c r="LD51" s="25">
        <v>0</v>
      </c>
      <c r="LE51" s="25">
        <v>0</v>
      </c>
      <c r="LF51" s="25">
        <v>0</v>
      </c>
      <c r="LG51" s="25">
        <v>0</v>
      </c>
      <c r="LH51" s="25">
        <v>0</v>
      </c>
      <c r="LI51" s="25">
        <v>0</v>
      </c>
      <c r="LJ51" s="25">
        <v>0</v>
      </c>
      <c r="LK51" s="25">
        <v>0</v>
      </c>
      <c r="LL51" s="25">
        <v>1</v>
      </c>
      <c r="LM51" s="25">
        <v>0</v>
      </c>
      <c r="LN51" s="25">
        <v>0</v>
      </c>
      <c r="LO51" s="25">
        <v>0</v>
      </c>
      <c r="LP51" s="25">
        <v>0</v>
      </c>
      <c r="LQ51" s="25">
        <v>0</v>
      </c>
      <c r="LR51" s="25">
        <v>0</v>
      </c>
      <c r="LS51" s="25">
        <v>0</v>
      </c>
      <c r="LT51" s="25">
        <v>0</v>
      </c>
      <c r="LU51" s="25">
        <v>0</v>
      </c>
      <c r="LV51" s="25">
        <v>0</v>
      </c>
      <c r="LW51" s="25">
        <v>0</v>
      </c>
      <c r="LX51" s="25">
        <v>0</v>
      </c>
      <c r="LY51" s="25">
        <v>0</v>
      </c>
      <c r="LZ51" s="25">
        <v>0</v>
      </c>
      <c r="MA51" s="25">
        <v>0</v>
      </c>
      <c r="MB51" s="25">
        <v>0</v>
      </c>
      <c r="MC51" s="25">
        <v>0</v>
      </c>
      <c r="MD51" s="25">
        <v>0</v>
      </c>
      <c r="ME51" s="25">
        <v>0</v>
      </c>
      <c r="MF51" s="25">
        <v>0</v>
      </c>
      <c r="MG51" s="25">
        <v>0</v>
      </c>
      <c r="MH51" s="25">
        <v>0</v>
      </c>
      <c r="MI51" s="25">
        <v>0</v>
      </c>
      <c r="MJ51" s="25">
        <v>0</v>
      </c>
      <c r="MK51" s="25">
        <v>0</v>
      </c>
      <c r="ML51" s="25">
        <v>0</v>
      </c>
      <c r="MM51" s="25">
        <v>0</v>
      </c>
      <c r="MN51" s="25">
        <v>0</v>
      </c>
      <c r="MO51" s="25">
        <v>0</v>
      </c>
      <c r="MP51" s="25">
        <v>0</v>
      </c>
      <c r="MQ51" s="25">
        <v>0</v>
      </c>
      <c r="MS51" s="1">
        <f t="shared" si="308"/>
        <v>0</v>
      </c>
      <c r="MT51" s="1">
        <f t="shared" si="309"/>
        <v>0</v>
      </c>
      <c r="MU51" s="1">
        <f t="shared" si="310"/>
        <v>0</v>
      </c>
      <c r="MV51" s="1">
        <f t="shared" si="311"/>
        <v>0</v>
      </c>
      <c r="MW51" s="1">
        <f t="shared" si="312"/>
        <v>0</v>
      </c>
      <c r="MX51" s="1">
        <f t="shared" si="313"/>
        <v>0</v>
      </c>
      <c r="MY51" s="1">
        <f t="shared" si="314"/>
        <v>0</v>
      </c>
      <c r="MZ51" s="1">
        <f t="shared" si="315"/>
        <v>0</v>
      </c>
      <c r="NA51" s="1">
        <f t="shared" si="316"/>
        <v>0</v>
      </c>
      <c r="NB51" s="1">
        <f t="shared" si="317"/>
        <v>0</v>
      </c>
      <c r="NC51" s="1">
        <f t="shared" si="318"/>
        <v>0</v>
      </c>
      <c r="ND51" s="1">
        <f t="shared" si="319"/>
        <v>0</v>
      </c>
      <c r="NE51" s="1">
        <f t="shared" si="320"/>
        <v>0</v>
      </c>
      <c r="NF51" s="1">
        <f t="shared" si="321"/>
        <v>0</v>
      </c>
      <c r="NG51" s="1">
        <f t="shared" si="322"/>
        <v>0</v>
      </c>
      <c r="NH51" s="1">
        <f t="shared" si="323"/>
        <v>0</v>
      </c>
      <c r="NI51" s="1">
        <f t="shared" si="324"/>
        <v>0</v>
      </c>
      <c r="NJ51" s="1">
        <f t="shared" si="325"/>
        <v>0</v>
      </c>
      <c r="NK51" s="1">
        <f t="shared" si="326"/>
        <v>0</v>
      </c>
      <c r="NL51" s="1">
        <f t="shared" si="327"/>
        <v>0</v>
      </c>
      <c r="NM51" s="1">
        <f t="shared" si="328"/>
        <v>0</v>
      </c>
      <c r="NN51" s="1">
        <f t="shared" si="329"/>
        <v>0</v>
      </c>
      <c r="NO51" s="1">
        <f t="shared" si="330"/>
        <v>0</v>
      </c>
      <c r="NP51" s="1">
        <f t="shared" si="331"/>
        <v>0</v>
      </c>
      <c r="NQ51" s="1">
        <f t="shared" si="332"/>
        <v>0</v>
      </c>
      <c r="NR51" s="1">
        <f t="shared" si="333"/>
        <v>0</v>
      </c>
      <c r="NS51" s="1">
        <f t="shared" si="334"/>
        <v>0</v>
      </c>
      <c r="NT51" s="1">
        <f t="shared" si="335"/>
        <v>0</v>
      </c>
      <c r="NU51" s="1">
        <f t="shared" si="336"/>
        <v>0</v>
      </c>
      <c r="NV51" s="1">
        <f t="shared" si="337"/>
        <v>0</v>
      </c>
      <c r="NW51" s="1">
        <f t="shared" si="338"/>
        <v>0</v>
      </c>
      <c r="NX51" s="1">
        <f t="shared" si="339"/>
        <v>0</v>
      </c>
      <c r="NY51" s="1">
        <f t="shared" si="340"/>
        <v>0</v>
      </c>
      <c r="NZ51" s="1">
        <f t="shared" si="341"/>
        <v>0</v>
      </c>
      <c r="OA51" s="1">
        <f t="shared" si="342"/>
        <v>0</v>
      </c>
      <c r="OB51" s="1">
        <f t="shared" si="343"/>
        <v>0</v>
      </c>
      <c r="OC51" s="1">
        <f t="shared" si="344"/>
        <v>0</v>
      </c>
      <c r="OD51" s="1">
        <f t="shared" si="345"/>
        <v>0</v>
      </c>
      <c r="OE51" s="1">
        <f t="shared" si="346"/>
        <v>0</v>
      </c>
      <c r="OF51" s="1">
        <f t="shared" si="347"/>
        <v>0</v>
      </c>
      <c r="OG51" s="1">
        <f t="shared" si="348"/>
        <v>0</v>
      </c>
      <c r="OH51" s="1">
        <f t="shared" si="349"/>
        <v>0</v>
      </c>
      <c r="OI51" s="1">
        <f t="shared" si="350"/>
        <v>0</v>
      </c>
      <c r="OJ51" s="1">
        <f t="shared" si="351"/>
        <v>0</v>
      </c>
      <c r="OK51" s="1">
        <f t="shared" si="352"/>
        <v>0.18308892812756519</v>
      </c>
      <c r="OL51" s="1">
        <f t="shared" si="353"/>
        <v>0</v>
      </c>
      <c r="OM51" s="1">
        <f t="shared" si="354"/>
        <v>0</v>
      </c>
      <c r="ON51" s="1">
        <f t="shared" si="355"/>
        <v>0</v>
      </c>
      <c r="OO51" s="1">
        <f t="shared" si="356"/>
        <v>0</v>
      </c>
      <c r="OP51" s="1">
        <f t="shared" si="357"/>
        <v>0</v>
      </c>
      <c r="OQ51" s="1">
        <f t="shared" si="358"/>
        <v>0</v>
      </c>
      <c r="OR51" s="1">
        <f t="shared" si="359"/>
        <v>0</v>
      </c>
      <c r="OS51" s="1">
        <f t="shared" si="360"/>
        <v>0</v>
      </c>
      <c r="OT51" s="1">
        <f t="shared" si="361"/>
        <v>0</v>
      </c>
      <c r="OU51" s="1">
        <f t="shared" si="362"/>
        <v>0</v>
      </c>
      <c r="OV51" s="1">
        <f t="shared" si="363"/>
        <v>0</v>
      </c>
      <c r="OW51" s="1">
        <f t="shared" si="364"/>
        <v>0</v>
      </c>
      <c r="OX51" s="1">
        <f t="shared" si="365"/>
        <v>0</v>
      </c>
      <c r="OY51" s="1">
        <f t="shared" si="366"/>
        <v>0</v>
      </c>
      <c r="OZ51" s="1">
        <f t="shared" si="367"/>
        <v>0</v>
      </c>
      <c r="PA51" s="1">
        <f t="shared" si="368"/>
        <v>0</v>
      </c>
      <c r="PB51" s="1">
        <f t="shared" si="369"/>
        <v>0</v>
      </c>
      <c r="PC51" s="1">
        <f t="shared" si="370"/>
        <v>0</v>
      </c>
      <c r="PD51" s="1">
        <f t="shared" si="371"/>
        <v>0</v>
      </c>
      <c r="PE51" s="1">
        <f t="shared" si="372"/>
        <v>0</v>
      </c>
      <c r="PF51" s="1">
        <f t="shared" si="373"/>
        <v>0</v>
      </c>
      <c r="PG51" s="1">
        <f t="shared" si="374"/>
        <v>0</v>
      </c>
      <c r="PH51" s="1">
        <f t="shared" si="375"/>
        <v>0</v>
      </c>
      <c r="PI51" s="1">
        <f t="shared" si="376"/>
        <v>0</v>
      </c>
      <c r="PJ51" s="1">
        <f t="shared" si="377"/>
        <v>0</v>
      </c>
      <c r="PK51" s="1">
        <f t="shared" si="378"/>
        <v>0</v>
      </c>
      <c r="PL51" s="1">
        <f t="shared" si="379"/>
        <v>0</v>
      </c>
      <c r="PM51" s="1">
        <f t="shared" si="380"/>
        <v>0</v>
      </c>
      <c r="PN51" s="1">
        <f t="shared" si="381"/>
        <v>0</v>
      </c>
      <c r="PO51" s="1">
        <f t="shared" si="382"/>
        <v>0</v>
      </c>
      <c r="PP51" s="1">
        <f t="shared" si="383"/>
        <v>0</v>
      </c>
      <c r="PR51" s="96">
        <v>2.4742773489412697E-2</v>
      </c>
      <c r="PS51" s="96">
        <v>6.0667300042338813E-2</v>
      </c>
      <c r="PT51" s="96">
        <v>1.7910897476605507E-2</v>
      </c>
      <c r="PU51" s="96">
        <v>1.6791194139445253E-2</v>
      </c>
      <c r="PV51" s="96">
        <v>1.7161169873366574E-2</v>
      </c>
      <c r="PW51" s="96">
        <v>3.1071879497327943E-2</v>
      </c>
      <c r="PX51" s="96">
        <v>0.24311878742754583</v>
      </c>
      <c r="PY51" s="96">
        <v>2.5179013631009561E-2</v>
      </c>
      <c r="PZ51" s="96">
        <v>3.3130437634317819E-2</v>
      </c>
      <c r="QA51" s="96">
        <v>3.3393487349899435E-2</v>
      </c>
      <c r="QB51" s="96">
        <v>9.6974132593647053E-3</v>
      </c>
      <c r="QC51" s="96">
        <v>1.9919681522395559E-2</v>
      </c>
      <c r="QD51" s="96">
        <v>1.4955640088715565E-2</v>
      </c>
      <c r="QE51" s="96">
        <v>1.2633756374525722E-2</v>
      </c>
      <c r="QF51" s="96">
        <v>9.8798513686788794E-3</v>
      </c>
      <c r="QG51" s="96">
        <v>9.8045711037859327E-3</v>
      </c>
      <c r="QH51" s="96">
        <v>9.1437076045805324E-3</v>
      </c>
      <c r="QI51" s="96">
        <v>8.124638460320275E-3</v>
      </c>
      <c r="QJ51" s="96">
        <v>1.4746735401071338E-2</v>
      </c>
      <c r="QK51" s="96">
        <v>1.4003584835419311E-2</v>
      </c>
      <c r="QL51" s="96">
        <v>2.1567912198500076E-2</v>
      </c>
      <c r="QM51" s="96">
        <v>3.3195352522353234E-2</v>
      </c>
      <c r="QN51" s="96">
        <v>2.5518985859572959E-2</v>
      </c>
      <c r="QO51" s="96">
        <v>1.8214202873671863E-2</v>
      </c>
      <c r="QP51" s="96">
        <v>6.4332115617956338E-3</v>
      </c>
      <c r="QQ51" s="96">
        <v>5.8888441189268179E-3</v>
      </c>
      <c r="QR51" s="96">
        <v>2.0657739327286095E-3</v>
      </c>
      <c r="QS51" s="96">
        <v>0.11170653491231486</v>
      </c>
      <c r="QT51" s="96">
        <v>7.5686752418340913E-3</v>
      </c>
      <c r="QU51" s="96">
        <v>2.1586406976461633E-2</v>
      </c>
      <c r="QV51" s="96">
        <v>8.355746855818226E-3</v>
      </c>
      <c r="QW51" s="96">
        <v>1.4405621324358563E-2</v>
      </c>
      <c r="QX51" s="96">
        <v>1.1529424824421394E-2</v>
      </c>
      <c r="QY51" s="96">
        <v>7.2567282094838535E-3</v>
      </c>
      <c r="QZ51" s="96">
        <v>1.3634516148314063E-2</v>
      </c>
      <c r="RA51" s="96">
        <v>1.9160330234523102E-2</v>
      </c>
      <c r="RB51" s="96">
        <v>2.7798237455560825E-2</v>
      </c>
      <c r="RC51" s="96">
        <v>8.6422423187079815E-3</v>
      </c>
      <c r="RD51" s="96">
        <v>2.6207640697543569E-2</v>
      </c>
      <c r="RE51" s="96">
        <v>4.3312295339287182E-2</v>
      </c>
      <c r="RF51" s="96">
        <v>1.6077730018135079E-2</v>
      </c>
      <c r="RG51" s="96">
        <v>2.112649032784979E-2</v>
      </c>
      <c r="RH51" s="96">
        <v>1.9850765945346585E-2</v>
      </c>
      <c r="RI51" s="96">
        <v>9.9006321169518741E-2</v>
      </c>
      <c r="RJ51" s="96">
        <v>1.0562600079975744</v>
      </c>
      <c r="RK51" s="96">
        <v>2.5410888876681442E-2</v>
      </c>
      <c r="RL51" s="96">
        <v>3.4427988674027667E-2</v>
      </c>
      <c r="RM51" s="96">
        <v>4.9350884748111959E-2</v>
      </c>
      <c r="RN51" s="96">
        <v>1.2945394190761508E-2</v>
      </c>
      <c r="RO51" s="96">
        <v>2.0573989076718553E-2</v>
      </c>
      <c r="RP51" s="96">
        <v>1.4122648081508338E-2</v>
      </c>
      <c r="RQ51" s="96">
        <v>1.249566817412668E-2</v>
      </c>
      <c r="RR51" s="96">
        <v>1.1274856207426832E-2</v>
      </c>
      <c r="RS51" s="96">
        <v>1.1493747620117198E-2</v>
      </c>
      <c r="RT51" s="96">
        <v>1.1962097325046479E-2</v>
      </c>
      <c r="RU51" s="96">
        <v>9.4005193973842154E-3</v>
      </c>
      <c r="RV51" s="96">
        <v>1.5287298030189699E-2</v>
      </c>
      <c r="RW51" s="96">
        <v>1.9208402464035684E-2</v>
      </c>
      <c r="RX51" s="96">
        <v>2.308338287806333E-2</v>
      </c>
      <c r="RY51" s="96">
        <v>5.4780742470120262E-2</v>
      </c>
      <c r="RZ51" s="96">
        <v>1.9467927861186229E-2</v>
      </c>
      <c r="SA51" s="96">
        <v>2.3091613392705743E-2</v>
      </c>
      <c r="SB51" s="96">
        <v>1.0438177756515092E-2</v>
      </c>
      <c r="SC51" s="96">
        <v>7.2737132440972652E-3</v>
      </c>
      <c r="SD51" s="96">
        <v>1.96570113499152E-3</v>
      </c>
      <c r="SE51" s="96">
        <v>9.8654467180667713E-2</v>
      </c>
      <c r="SF51" s="96">
        <v>7.9321151692062514E-3</v>
      </c>
      <c r="SG51" s="96">
        <v>1.4583125257386066E-2</v>
      </c>
      <c r="SH51" s="96">
        <v>9.8068778150682216E-3</v>
      </c>
      <c r="SI51" s="96">
        <v>1.626931938320237E-2</v>
      </c>
      <c r="SJ51" s="96">
        <v>1.0555121528127929E-2</v>
      </c>
      <c r="SK51" s="96">
        <v>6.9586481236110376E-3</v>
      </c>
      <c r="SL51" s="96">
        <v>1.5143240915774549E-2</v>
      </c>
      <c r="SM51" s="96">
        <v>1.825803538755583E-2</v>
      </c>
      <c r="SN51" s="96">
        <v>3.3160708648765878E-2</v>
      </c>
      <c r="SO51" s="96">
        <v>7.8888031847807912E-3</v>
      </c>
      <c r="SR51" s="96">
        <v>1.0291546636353959E-2</v>
      </c>
      <c r="SS51" s="96">
        <v>5.9174143864327026E-4</v>
      </c>
      <c r="ST51" s="96">
        <v>8.0816721213333945E-3</v>
      </c>
      <c r="SU51" s="96">
        <v>1.2126870909733567E-3</v>
      </c>
      <c r="SV51" s="96">
        <v>4.1677021194458982E-3</v>
      </c>
      <c r="SW51" s="96">
        <v>5.9345389173140143E-3</v>
      </c>
      <c r="SX51" s="96">
        <v>2.6702440580897886E-2</v>
      </c>
      <c r="SY51" s="96">
        <v>7.4776026167444843E-3</v>
      </c>
      <c r="SZ51" s="96">
        <v>2.1752644739574219E-2</v>
      </c>
      <c r="TA51" s="96">
        <v>2.4600399299341248E-2</v>
      </c>
      <c r="TB51" s="96">
        <v>8.8294167040896157E-4</v>
      </c>
      <c r="TC51" s="96">
        <v>7.2808255194887249E-3</v>
      </c>
      <c r="TD51" s="96">
        <v>6.8195924870236863E-3</v>
      </c>
      <c r="TE51" s="96">
        <v>4.1415047251311789E-3</v>
      </c>
      <c r="TF51" s="96">
        <v>3.1395359716098973E-3</v>
      </c>
      <c r="TG51" s="96">
        <v>1.1046050521270759E-3</v>
      </c>
      <c r="TH51" s="96">
        <v>2.5417588959278192E-3</v>
      </c>
      <c r="TI51" s="96">
        <v>2.0012185675862141E-3</v>
      </c>
      <c r="TJ51" s="96">
        <v>7.9847169320648517E-3</v>
      </c>
      <c r="TK51" s="96">
        <v>8.1833678441510984E-3</v>
      </c>
      <c r="TL51" s="96">
        <v>2.1567912198500076E-2</v>
      </c>
      <c r="TM51" s="96">
        <v>3.3194279829817097E-2</v>
      </c>
      <c r="TN51" s="96">
        <v>2.5506360481874286E-2</v>
      </c>
      <c r="TO51" s="96">
        <v>1.8211657490821643E-2</v>
      </c>
      <c r="TP51" s="96">
        <v>6.3392105765787679E-3</v>
      </c>
      <c r="TQ51" s="96">
        <v>5.6200720215597386E-3</v>
      </c>
      <c r="TR51" s="96">
        <v>2.0657182211963761E-3</v>
      </c>
      <c r="TS51" s="96">
        <v>0.10168290812347729</v>
      </c>
      <c r="TT51" s="96">
        <v>7.2488729455189469E-3</v>
      </c>
      <c r="TU51" s="96">
        <v>2.1586406976461633E-2</v>
      </c>
      <c r="TV51" s="96">
        <v>8.1531370574035797E-3</v>
      </c>
      <c r="TW51" s="96">
        <v>1.4404136877573448E-2</v>
      </c>
      <c r="TX51" s="96">
        <v>1.0991119690412129E-2</v>
      </c>
      <c r="TY51" s="96">
        <v>6.9708743700970383E-3</v>
      </c>
      <c r="TZ51" s="96">
        <v>1.3300055228609744E-2</v>
      </c>
      <c r="UA51" s="96">
        <v>1.9160330234523102E-2</v>
      </c>
      <c r="UB51" s="96">
        <v>2.7538931302369118E-2</v>
      </c>
      <c r="UC51" s="96">
        <v>8.6422423187079815E-3</v>
      </c>
      <c r="UD51" s="96">
        <v>2.1355274445064684E-2</v>
      </c>
      <c r="UE51" s="96">
        <v>1.5710063016781298E-3</v>
      </c>
      <c r="UF51" s="96">
        <v>1.3173147624723507E-2</v>
      </c>
      <c r="UG51" s="96">
        <v>7.7620567953793577E-3</v>
      </c>
      <c r="UH51" s="96">
        <v>1.6091983179778526E-2</v>
      </c>
      <c r="UI51" s="96">
        <v>7.2752797712086079E-2</v>
      </c>
      <c r="UJ51" s="96">
        <v>0.86287049530928506</v>
      </c>
      <c r="UK51" s="96">
        <v>2.1804294586930669E-2</v>
      </c>
      <c r="UL51" s="96">
        <v>3.0127517247436775E-2</v>
      </c>
      <c r="UM51" s="96">
        <v>4.7262889217872965E-2</v>
      </c>
      <c r="UN51" s="96">
        <v>8.2305972667841877E-3</v>
      </c>
      <c r="UO51" s="96">
        <v>1.8439468396793654E-2</v>
      </c>
      <c r="UP51" s="96">
        <v>1.1521620983012921E-2</v>
      </c>
      <c r="UQ51" s="96">
        <v>1.037789775407686E-2</v>
      </c>
      <c r="UR51" s="96">
        <v>7.601380514536806E-3</v>
      </c>
      <c r="US51" s="96">
        <v>7.0239893981153979E-3</v>
      </c>
      <c r="UT51" s="96">
        <v>7.9913082092023229E-3</v>
      </c>
      <c r="UU51" s="96">
        <v>3.2896455670024484E-3</v>
      </c>
      <c r="UV51" s="96">
        <v>1.3613315323868912E-2</v>
      </c>
      <c r="UW51" s="96">
        <v>1.3324289545041066E-2</v>
      </c>
      <c r="UX51" s="96">
        <v>2.308338287806333E-2</v>
      </c>
      <c r="UY51" s="96">
        <v>5.4776453890836664E-2</v>
      </c>
      <c r="UZ51" s="96">
        <v>1.9461743030631116E-2</v>
      </c>
      <c r="VA51" s="96">
        <v>2.3090253630359783E-2</v>
      </c>
      <c r="VB51" s="96">
        <v>1.0426602350651416E-2</v>
      </c>
      <c r="VC51" s="96">
        <v>6.949007187887454E-3</v>
      </c>
      <c r="VD51" s="96">
        <v>1.965658746538201E-3</v>
      </c>
      <c r="VE51" s="96">
        <v>9.1428738343235574E-2</v>
      </c>
      <c r="VF51" s="96">
        <v>7.3999584667733109E-3</v>
      </c>
      <c r="VG51" s="96">
        <v>1.4583125257386066E-2</v>
      </c>
      <c r="VH51" s="96">
        <v>9.3116041961994519E-3</v>
      </c>
      <c r="VI51" s="96">
        <v>1.6268558384985012E-2</v>
      </c>
      <c r="VJ51" s="96">
        <v>1.0273533973674214E-2</v>
      </c>
      <c r="VK51" s="96">
        <v>6.5242154938380146E-3</v>
      </c>
      <c r="VL51" s="96">
        <v>1.4790884462321461E-2</v>
      </c>
      <c r="VM51" s="96">
        <v>1.825803538755583E-2</v>
      </c>
      <c r="VN51" s="96">
        <v>3.2797689684603747E-2</v>
      </c>
      <c r="VO51" s="96">
        <v>7.8888031847807912E-3</v>
      </c>
    </row>
    <row r="52" spans="1:587">
      <c r="A52" s="17"/>
      <c r="B52" s="17"/>
      <c r="C52" s="17" t="s">
        <v>349</v>
      </c>
      <c r="D52" s="17" t="s">
        <v>599</v>
      </c>
      <c r="E52" s="95">
        <v>1043</v>
      </c>
      <c r="F52" s="95">
        <v>22</v>
      </c>
      <c r="G52" s="95">
        <v>17521</v>
      </c>
      <c r="H52" s="95">
        <v>812</v>
      </c>
      <c r="I52" s="95">
        <v>8609</v>
      </c>
      <c r="J52" s="95">
        <v>13749</v>
      </c>
      <c r="K52" s="95">
        <v>8</v>
      </c>
      <c r="L52" s="95">
        <v>35628</v>
      </c>
      <c r="M52" s="95">
        <v>682</v>
      </c>
      <c r="N52" s="95">
        <v>63</v>
      </c>
      <c r="O52" s="95">
        <v>274</v>
      </c>
      <c r="P52" s="95">
        <v>541</v>
      </c>
      <c r="Q52" s="95">
        <v>2454</v>
      </c>
      <c r="R52" s="95">
        <v>4460</v>
      </c>
      <c r="S52" s="95">
        <v>14616</v>
      </c>
      <c r="T52" s="95">
        <v>3256</v>
      </c>
      <c r="U52" s="95">
        <v>11481</v>
      </c>
      <c r="V52" s="95">
        <v>15166</v>
      </c>
      <c r="W52" s="95">
        <v>37763</v>
      </c>
      <c r="X52" s="95">
        <v>41193</v>
      </c>
      <c r="Y52" s="95">
        <v>98294</v>
      </c>
      <c r="Z52" s="95">
        <v>0</v>
      </c>
      <c r="AA52" s="95">
        <v>22303</v>
      </c>
      <c r="AB52" s="95">
        <v>3503</v>
      </c>
      <c r="AC52" s="95">
        <v>58444</v>
      </c>
      <c r="AD52" s="95">
        <v>25825</v>
      </c>
      <c r="AE52" s="95">
        <v>8341</v>
      </c>
      <c r="AF52" s="95">
        <v>8645</v>
      </c>
      <c r="AG52" s="95">
        <v>109760</v>
      </c>
      <c r="AH52" s="95">
        <v>8839</v>
      </c>
      <c r="AI52" s="95">
        <v>17189</v>
      </c>
      <c r="AJ52" s="95">
        <v>8533</v>
      </c>
      <c r="AK52" s="95">
        <v>2886</v>
      </c>
      <c r="AL52" s="95">
        <v>70882</v>
      </c>
      <c r="AM52" s="95">
        <v>16097</v>
      </c>
      <c r="AN52" s="95">
        <v>9957</v>
      </c>
      <c r="AO52" s="95">
        <v>1836</v>
      </c>
      <c r="AP52" s="95">
        <v>1860</v>
      </c>
      <c r="AQ52" s="95">
        <v>114225</v>
      </c>
      <c r="AR52" s="95">
        <v>3898</v>
      </c>
      <c r="AS52" s="95">
        <v>682028</v>
      </c>
      <c r="AT52" s="95">
        <v>35546</v>
      </c>
      <c r="AU52" s="95">
        <v>238831</v>
      </c>
      <c r="AV52" s="95">
        <v>481544</v>
      </c>
      <c r="AW52" s="95">
        <v>2228</v>
      </c>
      <c r="AX52" s="95">
        <v>2901712</v>
      </c>
      <c r="AY52" s="95">
        <v>45354</v>
      </c>
      <c r="AZ52" s="95">
        <v>18660</v>
      </c>
      <c r="BA52" s="95">
        <v>46517</v>
      </c>
      <c r="BB52" s="95">
        <v>55152</v>
      </c>
      <c r="BC52" s="95">
        <v>130272</v>
      </c>
      <c r="BD52" s="95">
        <v>331443</v>
      </c>
      <c r="BE52" s="95">
        <v>248987</v>
      </c>
      <c r="BF52" s="95">
        <v>258287</v>
      </c>
      <c r="BG52" s="95">
        <v>605140</v>
      </c>
      <c r="BH52" s="95">
        <v>199971</v>
      </c>
      <c r="BI52" s="95">
        <v>1950141</v>
      </c>
      <c r="BJ52" s="95">
        <v>501136</v>
      </c>
      <c r="BK52" s="95">
        <v>686639</v>
      </c>
      <c r="BL52" s="95">
        <v>0</v>
      </c>
      <c r="BM52" s="95">
        <v>142257</v>
      </c>
      <c r="BN52" s="95">
        <v>58933</v>
      </c>
      <c r="BO52" s="95">
        <v>404881</v>
      </c>
      <c r="BP52" s="95">
        <v>66289</v>
      </c>
      <c r="BQ52" s="95">
        <v>36176</v>
      </c>
      <c r="BR52" s="95">
        <v>139631</v>
      </c>
      <c r="BS52" s="95">
        <v>61336</v>
      </c>
      <c r="BT52" s="95">
        <v>58645</v>
      </c>
      <c r="BU52" s="95">
        <v>141445</v>
      </c>
      <c r="BV52" s="95">
        <v>125214</v>
      </c>
      <c r="BW52" s="95">
        <v>29329</v>
      </c>
      <c r="BX52" s="95">
        <v>564523</v>
      </c>
      <c r="BY52" s="95">
        <v>126852</v>
      </c>
      <c r="BZ52" s="95">
        <v>54975</v>
      </c>
      <c r="CA52" s="95">
        <v>15921</v>
      </c>
      <c r="CB52" s="95">
        <v>2516</v>
      </c>
      <c r="CC52" s="95">
        <v>12249169</v>
      </c>
      <c r="CD52" s="95">
        <v>4022</v>
      </c>
      <c r="CE52" s="95">
        <v>0</v>
      </c>
      <c r="CF52" s="95">
        <v>63210</v>
      </c>
      <c r="CG52" s="95">
        <v>5634</v>
      </c>
      <c r="CH52" s="95">
        <v>69</v>
      </c>
      <c r="CI52" s="95">
        <v>0</v>
      </c>
      <c r="CJ52" s="95">
        <v>-75</v>
      </c>
      <c r="CK52" s="95">
        <v>-727</v>
      </c>
      <c r="CL52" s="95">
        <v>72133</v>
      </c>
      <c r="CM52" s="95">
        <v>754668</v>
      </c>
      <c r="CN52" s="95">
        <v>36</v>
      </c>
      <c r="CO52" s="95">
        <v>36</v>
      </c>
      <c r="CP52" s="95">
        <v>72169</v>
      </c>
      <c r="CQ52" s="95">
        <v>754704</v>
      </c>
      <c r="CR52" s="95">
        <v>0</v>
      </c>
      <c r="CS52" s="95">
        <v>0</v>
      </c>
      <c r="CT52" s="95">
        <v>0</v>
      </c>
      <c r="CU52" s="95">
        <v>0</v>
      </c>
      <c r="CV52" s="95">
        <v>0</v>
      </c>
      <c r="CW52" s="95">
        <v>19354</v>
      </c>
      <c r="CX52" s="95">
        <v>6265</v>
      </c>
      <c r="CY52" s="95">
        <v>771341</v>
      </c>
      <c r="CZ52" s="95">
        <v>3774</v>
      </c>
      <c r="DA52" s="95">
        <v>0</v>
      </c>
      <c r="DB52" s="95">
        <v>-580</v>
      </c>
      <c r="DC52" s="95">
        <v>-30242</v>
      </c>
      <c r="DD52" s="95">
        <v>769912</v>
      </c>
      <c r="DE52" s="95">
        <v>12336546</v>
      </c>
      <c r="DF52" s="95">
        <v>2457168</v>
      </c>
      <c r="DG52" s="95">
        <v>2457168</v>
      </c>
      <c r="DH52" s="95">
        <v>3227080</v>
      </c>
      <c r="DI52" s="95">
        <v>14793714</v>
      </c>
      <c r="DJ52" s="95">
        <v>-1572245</v>
      </c>
      <c r="DK52" s="95">
        <v>-48931</v>
      </c>
      <c r="DL52" s="95">
        <v>-129763</v>
      </c>
      <c r="DM52" s="95">
        <v>-1750939</v>
      </c>
      <c r="DN52" s="95">
        <v>842045</v>
      </c>
      <c r="DO52" s="95">
        <v>13091214</v>
      </c>
      <c r="DP52" s="95">
        <v>2457204</v>
      </c>
      <c r="DQ52" s="95">
        <v>3299249</v>
      </c>
      <c r="DR52" s="95">
        <v>15548418</v>
      </c>
      <c r="DS52" s="95">
        <v>-1750939</v>
      </c>
      <c r="DT52" s="95">
        <v>13797479</v>
      </c>
      <c r="DV52" s="96">
        <f t="shared" si="192"/>
        <v>1.0254040662236029E-2</v>
      </c>
      <c r="DW52" s="96">
        <f t="shared" si="193"/>
        <v>2.304147465437788E-3</v>
      </c>
      <c r="DX52" s="96">
        <f t="shared" si="194"/>
        <v>1.5079221639857823E-2</v>
      </c>
      <c r="DY52" s="96">
        <f t="shared" si="195"/>
        <v>9.7954062922215781E-3</v>
      </c>
      <c r="DZ52" s="96">
        <f t="shared" si="196"/>
        <v>3.0200235736536355E-2</v>
      </c>
      <c r="EA52" s="96">
        <f t="shared" si="197"/>
        <v>2.6896855284393797E-2</v>
      </c>
      <c r="EB52" s="96">
        <f t="shared" si="198"/>
        <v>2.6965080221113657E-4</v>
      </c>
      <c r="EC52" s="96">
        <f t="shared" si="199"/>
        <v>0.17768867077622838</v>
      </c>
      <c r="ED52" s="96">
        <f t="shared" si="200"/>
        <v>4.180509752479496E-3</v>
      </c>
      <c r="EE52" s="96">
        <f t="shared" si="201"/>
        <v>3.7943349976210121E-4</v>
      </c>
      <c r="EF52" s="96">
        <f t="shared" si="202"/>
        <v>3.6713474112981025E-3</v>
      </c>
      <c r="EG52" s="96">
        <f t="shared" si="203"/>
        <v>2.3391054326912684E-3</v>
      </c>
      <c r="EH52" s="96">
        <f t="shared" si="204"/>
        <v>9.1390180955537598E-3</v>
      </c>
      <c r="EI52" s="96">
        <f t="shared" si="205"/>
        <v>1.243514070389588E-2</v>
      </c>
      <c r="EJ52" s="96">
        <f t="shared" si="206"/>
        <v>2.6894393137292787E-2</v>
      </c>
      <c r="EK52" s="96">
        <f t="shared" si="207"/>
        <v>1.0613676517566678E-2</v>
      </c>
      <c r="EL52" s="96">
        <f t="shared" si="208"/>
        <v>1.7105923825671849E-2</v>
      </c>
      <c r="EM52" s="96">
        <f t="shared" si="209"/>
        <v>2.6877299439273538E-2</v>
      </c>
      <c r="EN52" s="96">
        <f t="shared" si="210"/>
        <v>1.9474337791034677E-2</v>
      </c>
      <c r="EO52" s="96">
        <f t="shared" si="211"/>
        <v>3.1720107189059321E-2</v>
      </c>
      <c r="EP52" s="96">
        <f t="shared" si="212"/>
        <v>1.1777321939506639E-2</v>
      </c>
      <c r="EQ52" s="96">
        <f t="shared" si="213"/>
        <v>0</v>
      </c>
      <c r="ER52" s="96">
        <f t="shared" si="214"/>
        <v>3.4166704964995326E-2</v>
      </c>
      <c r="ES52" s="96">
        <f t="shared" si="215"/>
        <v>7.6285341585419766E-3</v>
      </c>
      <c r="ET52" s="96">
        <f t="shared" si="216"/>
        <v>2.4207487877513523E-3</v>
      </c>
      <c r="EU52" s="96">
        <f t="shared" si="217"/>
        <v>2.3158032927539434E-3</v>
      </c>
      <c r="EV52" s="96">
        <f t="shared" si="218"/>
        <v>5.640247170088311E-4</v>
      </c>
      <c r="EW52" s="96">
        <f t="shared" si="219"/>
        <v>1.1449850383765344E-3</v>
      </c>
      <c r="EX52" s="96">
        <f t="shared" si="220"/>
        <v>4.8698590509453988E-3</v>
      </c>
      <c r="EY52" s="96">
        <f t="shared" si="221"/>
        <v>1.3252052876275692E-3</v>
      </c>
      <c r="EZ52" s="96">
        <f t="shared" si="222"/>
        <v>2.4410503176745305E-3</v>
      </c>
      <c r="FA52" s="96">
        <f t="shared" si="223"/>
        <v>1.172189129480948E-3</v>
      </c>
      <c r="FB52" s="96">
        <f t="shared" si="224"/>
        <v>4.8951760635049871E-3</v>
      </c>
      <c r="FC52" s="96">
        <f t="shared" si="225"/>
        <v>2.759914786141647E-3</v>
      </c>
      <c r="FD52" s="96">
        <f t="shared" si="226"/>
        <v>1.6044454411801351E-3</v>
      </c>
      <c r="FE52" s="96">
        <f t="shared" si="227"/>
        <v>3.4353080805815561E-2</v>
      </c>
      <c r="FF52" s="96">
        <f t="shared" si="228"/>
        <v>2.4466527099077442E-3</v>
      </c>
      <c r="FG52" s="96">
        <f t="shared" si="229"/>
        <v>6.0571582763789489E-5</v>
      </c>
      <c r="FH52" s="96">
        <f t="shared" si="230"/>
        <v>8.9336649276163926E-3</v>
      </c>
      <c r="FI52" s="96">
        <f t="shared" si="231"/>
        <v>4.6495150691761482E-3</v>
      </c>
      <c r="FJ52" s="96">
        <f t="shared" si="232"/>
        <v>1.8344580403644353E-2</v>
      </c>
      <c r="FK52" s="96">
        <f t="shared" si="233"/>
        <v>1.0147001059631686E-2</v>
      </c>
      <c r="FL52" s="96">
        <f t="shared" si="234"/>
        <v>2.0467898152000695E-2</v>
      </c>
      <c r="FM52" s="96">
        <f t="shared" si="235"/>
        <v>1.7513393066428396E-2</v>
      </c>
      <c r="FN52" s="96">
        <f t="shared" si="236"/>
        <v>1.3258003120986299E-4</v>
      </c>
      <c r="FO52" s="96">
        <f t="shared" si="237"/>
        <v>0.21030740470777307</v>
      </c>
      <c r="FP52" s="96">
        <f t="shared" si="238"/>
        <v>7.3776571863592884E-3</v>
      </c>
      <c r="FQ52" s="96">
        <f t="shared" si="239"/>
        <v>6.8661795947518988E-4</v>
      </c>
      <c r="FR52" s="96">
        <f t="shared" si="240"/>
        <v>5.3271855266197226E-3</v>
      </c>
      <c r="FS52" s="96">
        <f t="shared" si="241"/>
        <v>4.7934652011391958E-3</v>
      </c>
      <c r="FT52" s="96">
        <f t="shared" si="242"/>
        <v>1.2784249402774612E-2</v>
      </c>
      <c r="FU52" s="96">
        <f t="shared" si="243"/>
        <v>2.0276378783112618E-2</v>
      </c>
      <c r="FV52" s="96">
        <f t="shared" si="244"/>
        <v>3.9149878118022133E-2</v>
      </c>
      <c r="FW52" s="96">
        <f t="shared" si="245"/>
        <v>1.9523845158968985E-2</v>
      </c>
      <c r="FX52" s="96">
        <f t="shared" si="246"/>
        <v>3.9316406241117277E-2</v>
      </c>
      <c r="FY52" s="96">
        <f t="shared" si="247"/>
        <v>4.0875542088290896E-2</v>
      </c>
      <c r="FZ52" s="96">
        <f t="shared" si="248"/>
        <v>3.6493117512048458E-2</v>
      </c>
      <c r="GA52" s="96">
        <f t="shared" si="249"/>
        <v>5.8064533322024832E-2</v>
      </c>
      <c r="GB52" s="96">
        <f t="shared" si="250"/>
        <v>1.3081197943347075E-2</v>
      </c>
      <c r="GC52" s="96">
        <f t="shared" si="251"/>
        <v>0</v>
      </c>
      <c r="GD52" s="96">
        <f t="shared" si="252"/>
        <v>3.6543431240077889E-2</v>
      </c>
      <c r="GE52" s="96">
        <f t="shared" si="253"/>
        <v>1.3264883745166036E-2</v>
      </c>
      <c r="GF52" s="96">
        <f t="shared" si="254"/>
        <v>5.6756946267391903E-3</v>
      </c>
      <c r="GG52" s="96">
        <f t="shared" si="255"/>
        <v>2.7283256997505741E-3</v>
      </c>
      <c r="GH52" s="96">
        <f t="shared" si="256"/>
        <v>5.4869830972527106E-4</v>
      </c>
      <c r="GI52" s="96">
        <f t="shared" si="257"/>
        <v>2.9421332696546445E-3</v>
      </c>
      <c r="GJ52" s="96">
        <f t="shared" si="258"/>
        <v>2.2356133690816667E-3</v>
      </c>
      <c r="GK52" s="96">
        <f t="shared" si="259"/>
        <v>1.7734064629771728E-3</v>
      </c>
      <c r="GL52" s="96">
        <f t="shared" si="260"/>
        <v>3.8605172162364271E-3</v>
      </c>
      <c r="GM52" s="96">
        <f t="shared" si="261"/>
        <v>2.0762673311836418E-3</v>
      </c>
      <c r="GN52" s="96">
        <f t="shared" si="262"/>
        <v>7.6333215606653737E-3</v>
      </c>
      <c r="GO52" s="96">
        <f t="shared" si="263"/>
        <v>1.1496025490038597E-2</v>
      </c>
      <c r="GP52" s="96">
        <f t="shared" si="264"/>
        <v>2.8332039296868165E-3</v>
      </c>
      <c r="GQ52" s="96">
        <f t="shared" si="265"/>
        <v>4.6844643648386107E-2</v>
      </c>
      <c r="GR52" s="96">
        <f t="shared" si="266"/>
        <v>4.0382237497067269E-3</v>
      </c>
      <c r="GS52" s="96">
        <f t="shared" si="267"/>
        <v>4.8813221755672678E-5</v>
      </c>
      <c r="GU52" s="1">
        <v>0</v>
      </c>
      <c r="GV52" s="1">
        <v>0</v>
      </c>
      <c r="GW52" s="1">
        <v>0</v>
      </c>
      <c r="GX52" s="1">
        <v>0</v>
      </c>
      <c r="GY52" s="1">
        <v>0</v>
      </c>
      <c r="GZ52" s="1">
        <v>0</v>
      </c>
      <c r="HA52" s="1">
        <v>0</v>
      </c>
      <c r="HB52" s="1">
        <v>0</v>
      </c>
      <c r="HC52" s="1">
        <v>0</v>
      </c>
      <c r="HD52" s="1">
        <v>0</v>
      </c>
      <c r="HE52" s="1">
        <v>0</v>
      </c>
      <c r="HF52" s="1">
        <v>0</v>
      </c>
      <c r="HG52" s="1">
        <v>0</v>
      </c>
      <c r="HH52" s="1">
        <v>0</v>
      </c>
      <c r="HI52" s="1">
        <v>0</v>
      </c>
      <c r="HJ52" s="1">
        <v>0</v>
      </c>
      <c r="HK52" s="1">
        <v>0</v>
      </c>
      <c r="HL52" s="1">
        <v>0</v>
      </c>
      <c r="HM52" s="1">
        <v>0</v>
      </c>
      <c r="HN52" s="1">
        <v>0</v>
      </c>
      <c r="HO52" s="1">
        <v>0</v>
      </c>
      <c r="HP52" s="1">
        <v>0</v>
      </c>
      <c r="HQ52" s="1">
        <v>0</v>
      </c>
      <c r="HR52" s="1">
        <v>0</v>
      </c>
      <c r="HS52" s="1">
        <v>0</v>
      </c>
      <c r="HT52" s="1">
        <v>0</v>
      </c>
      <c r="HU52" s="1">
        <v>0</v>
      </c>
      <c r="HV52" s="1">
        <v>0</v>
      </c>
      <c r="HW52" s="1">
        <v>0</v>
      </c>
      <c r="HX52" s="1">
        <v>0</v>
      </c>
      <c r="HY52" s="1">
        <v>0</v>
      </c>
      <c r="HZ52" s="1">
        <v>0</v>
      </c>
      <c r="IA52" s="1">
        <v>0</v>
      </c>
      <c r="IB52" s="1">
        <v>0</v>
      </c>
      <c r="IC52" s="1">
        <v>0</v>
      </c>
      <c r="ID52" s="1">
        <v>0</v>
      </c>
      <c r="IE52" s="1">
        <v>0</v>
      </c>
      <c r="IF52" s="1">
        <v>0</v>
      </c>
      <c r="IG52" s="96">
        <f t="shared" si="307"/>
        <v>8.9336649276163926E-3</v>
      </c>
      <c r="IH52" s="96">
        <f t="shared" si="268"/>
        <v>4.6495150691761482E-3</v>
      </c>
      <c r="II52" s="96">
        <f t="shared" si="269"/>
        <v>1.8344580403644353E-2</v>
      </c>
      <c r="IJ52" s="96">
        <f t="shared" si="270"/>
        <v>1.0147001059631686E-2</v>
      </c>
      <c r="IK52" s="96">
        <f t="shared" si="271"/>
        <v>2.0467898152000695E-2</v>
      </c>
      <c r="IL52" s="96">
        <f t="shared" si="272"/>
        <v>1.7513393066428396E-2</v>
      </c>
      <c r="IM52" s="96">
        <f t="shared" si="273"/>
        <v>1.3258003120986299E-4</v>
      </c>
      <c r="IN52" s="96">
        <f t="shared" si="274"/>
        <v>0.21030740470777307</v>
      </c>
      <c r="IO52" s="96">
        <f t="shared" si="275"/>
        <v>7.3776571863592884E-3</v>
      </c>
      <c r="IP52" s="96">
        <f t="shared" si="276"/>
        <v>6.8661795947518988E-4</v>
      </c>
      <c r="IQ52" s="96">
        <f t="shared" si="277"/>
        <v>5.3271855266197226E-3</v>
      </c>
      <c r="IR52" s="96">
        <f t="shared" si="278"/>
        <v>4.7934652011391958E-3</v>
      </c>
      <c r="IS52" s="96">
        <f t="shared" si="279"/>
        <v>1.2784249402774612E-2</v>
      </c>
      <c r="IT52" s="96">
        <f t="shared" si="280"/>
        <v>2.0276378783112618E-2</v>
      </c>
      <c r="IU52" s="96">
        <f t="shared" si="281"/>
        <v>3.9149878118022133E-2</v>
      </c>
      <c r="IV52" s="96">
        <f t="shared" si="282"/>
        <v>1.9523845158968985E-2</v>
      </c>
      <c r="IW52" s="96">
        <f t="shared" si="283"/>
        <v>3.9316406241117277E-2</v>
      </c>
      <c r="IX52" s="96">
        <f t="shared" si="284"/>
        <v>4.0875542088290896E-2</v>
      </c>
      <c r="IY52" s="96">
        <f t="shared" si="285"/>
        <v>3.6493117512048458E-2</v>
      </c>
      <c r="IZ52" s="96">
        <f t="shared" si="286"/>
        <v>5.8064533322024832E-2</v>
      </c>
      <c r="JA52" s="96">
        <f t="shared" si="287"/>
        <v>1.3081197943347075E-2</v>
      </c>
      <c r="JB52" s="96">
        <f t="shared" si="288"/>
        <v>0</v>
      </c>
      <c r="JC52" s="96">
        <f t="shared" si="289"/>
        <v>3.6543431240077889E-2</v>
      </c>
      <c r="JD52" s="96">
        <f t="shared" si="290"/>
        <v>1.3264883745166036E-2</v>
      </c>
      <c r="JE52" s="96">
        <f t="shared" si="291"/>
        <v>5.6756946267391903E-3</v>
      </c>
      <c r="JF52" s="96">
        <f t="shared" si="292"/>
        <v>2.7283256997505741E-3</v>
      </c>
      <c r="JG52" s="96">
        <f t="shared" si="293"/>
        <v>5.4869830972527106E-4</v>
      </c>
      <c r="JH52" s="96">
        <f t="shared" si="294"/>
        <v>2.9421332696546445E-3</v>
      </c>
      <c r="JI52" s="96">
        <f t="shared" si="295"/>
        <v>2.2356133690816667E-3</v>
      </c>
      <c r="JJ52" s="96">
        <f t="shared" si="296"/>
        <v>1.7734064629771728E-3</v>
      </c>
      <c r="JK52" s="96">
        <f t="shared" si="297"/>
        <v>3.8605172162364271E-3</v>
      </c>
      <c r="JL52" s="96">
        <f t="shared" si="298"/>
        <v>2.0762673311836418E-3</v>
      </c>
      <c r="JM52" s="96">
        <f t="shared" si="299"/>
        <v>7.6333215606653737E-3</v>
      </c>
      <c r="JN52" s="96">
        <f t="shared" si="300"/>
        <v>1.1496025490038597E-2</v>
      </c>
      <c r="JO52" s="96">
        <f t="shared" si="301"/>
        <v>2.8332039296868165E-3</v>
      </c>
      <c r="JP52" s="96">
        <f t="shared" si="302"/>
        <v>4.6844643648386107E-2</v>
      </c>
      <c r="JQ52" s="96">
        <f t="shared" si="303"/>
        <v>4.0382237497067269E-3</v>
      </c>
      <c r="JR52" s="96">
        <f t="shared" si="304"/>
        <v>4.8813221755672678E-5</v>
      </c>
      <c r="JT52" s="25">
        <v>0</v>
      </c>
      <c r="JU52" s="25">
        <v>0</v>
      </c>
      <c r="JV52" s="25">
        <v>0</v>
      </c>
      <c r="JW52" s="25">
        <v>0</v>
      </c>
      <c r="JX52" s="25">
        <v>0</v>
      </c>
      <c r="JY52" s="25">
        <v>0</v>
      </c>
      <c r="JZ52" s="25">
        <v>0</v>
      </c>
      <c r="KA52" s="25">
        <v>0</v>
      </c>
      <c r="KB52" s="25">
        <v>0</v>
      </c>
      <c r="KC52" s="25">
        <v>0</v>
      </c>
      <c r="KD52" s="25">
        <v>0</v>
      </c>
      <c r="KE52" s="25">
        <v>0</v>
      </c>
      <c r="KF52" s="25">
        <v>0</v>
      </c>
      <c r="KG52" s="25">
        <v>0</v>
      </c>
      <c r="KH52" s="25">
        <v>0</v>
      </c>
      <c r="KI52" s="25">
        <v>0</v>
      </c>
      <c r="KJ52" s="25">
        <v>0</v>
      </c>
      <c r="KK52" s="25">
        <v>0</v>
      </c>
      <c r="KL52" s="25">
        <v>0</v>
      </c>
      <c r="KM52" s="25">
        <v>0</v>
      </c>
      <c r="KN52" s="25">
        <v>0</v>
      </c>
      <c r="KO52" s="25">
        <v>0</v>
      </c>
      <c r="KP52" s="25">
        <v>0</v>
      </c>
      <c r="KQ52" s="25">
        <v>0</v>
      </c>
      <c r="KR52" s="25">
        <v>0</v>
      </c>
      <c r="KS52" s="25">
        <v>0</v>
      </c>
      <c r="KT52" s="25">
        <v>0</v>
      </c>
      <c r="KU52" s="25">
        <v>0</v>
      </c>
      <c r="KV52" s="25">
        <v>0</v>
      </c>
      <c r="KW52" s="25">
        <v>0</v>
      </c>
      <c r="KX52" s="25">
        <v>0</v>
      </c>
      <c r="KY52" s="25">
        <v>0</v>
      </c>
      <c r="KZ52" s="25">
        <v>0</v>
      </c>
      <c r="LA52" s="25">
        <v>0</v>
      </c>
      <c r="LB52" s="25">
        <v>0</v>
      </c>
      <c r="LC52" s="25">
        <v>0</v>
      </c>
      <c r="LD52" s="25">
        <v>0</v>
      </c>
      <c r="LE52" s="25">
        <v>0</v>
      </c>
      <c r="LF52" s="25">
        <v>0</v>
      </c>
      <c r="LG52" s="25">
        <v>0</v>
      </c>
      <c r="LH52" s="25">
        <v>0</v>
      </c>
      <c r="LI52" s="25">
        <v>0</v>
      </c>
      <c r="LJ52" s="25">
        <v>0</v>
      </c>
      <c r="LK52" s="25">
        <v>0</v>
      </c>
      <c r="LL52" s="25">
        <v>0</v>
      </c>
      <c r="LM52" s="25">
        <v>1</v>
      </c>
      <c r="LN52" s="25">
        <v>0</v>
      </c>
      <c r="LO52" s="25">
        <v>0</v>
      </c>
      <c r="LP52" s="25">
        <v>0</v>
      </c>
      <c r="LQ52" s="25">
        <v>0</v>
      </c>
      <c r="LR52" s="25">
        <v>0</v>
      </c>
      <c r="LS52" s="25">
        <v>0</v>
      </c>
      <c r="LT52" s="25">
        <v>0</v>
      </c>
      <c r="LU52" s="25">
        <v>0</v>
      </c>
      <c r="LV52" s="25">
        <v>0</v>
      </c>
      <c r="LW52" s="25">
        <v>0</v>
      </c>
      <c r="LX52" s="25">
        <v>0</v>
      </c>
      <c r="LY52" s="25">
        <v>0</v>
      </c>
      <c r="LZ52" s="25">
        <v>0</v>
      </c>
      <c r="MA52" s="25">
        <v>0</v>
      </c>
      <c r="MB52" s="25">
        <v>0</v>
      </c>
      <c r="MC52" s="25">
        <v>0</v>
      </c>
      <c r="MD52" s="25">
        <v>0</v>
      </c>
      <c r="ME52" s="25">
        <v>0</v>
      </c>
      <c r="MF52" s="25">
        <v>0</v>
      </c>
      <c r="MG52" s="25">
        <v>0</v>
      </c>
      <c r="MH52" s="25">
        <v>0</v>
      </c>
      <c r="MI52" s="25">
        <v>0</v>
      </c>
      <c r="MJ52" s="25">
        <v>0</v>
      </c>
      <c r="MK52" s="25">
        <v>0</v>
      </c>
      <c r="ML52" s="25">
        <v>0</v>
      </c>
      <c r="MM52" s="25">
        <v>0</v>
      </c>
      <c r="MN52" s="25">
        <v>0</v>
      </c>
      <c r="MO52" s="25">
        <v>0</v>
      </c>
      <c r="MP52" s="25">
        <v>0</v>
      </c>
      <c r="MQ52" s="25">
        <v>0</v>
      </c>
      <c r="MS52" s="1">
        <f t="shared" si="308"/>
        <v>0</v>
      </c>
      <c r="MT52" s="1">
        <f t="shared" si="309"/>
        <v>0</v>
      </c>
      <c r="MU52" s="1">
        <f t="shared" si="310"/>
        <v>0</v>
      </c>
      <c r="MV52" s="1">
        <f t="shared" si="311"/>
        <v>0</v>
      </c>
      <c r="MW52" s="1">
        <f t="shared" si="312"/>
        <v>0</v>
      </c>
      <c r="MX52" s="1">
        <f t="shared" si="313"/>
        <v>0</v>
      </c>
      <c r="MY52" s="1">
        <f t="shared" si="314"/>
        <v>0</v>
      </c>
      <c r="MZ52" s="1">
        <f t="shared" si="315"/>
        <v>0</v>
      </c>
      <c r="NA52" s="1">
        <f t="shared" si="316"/>
        <v>0</v>
      </c>
      <c r="NB52" s="1">
        <f t="shared" si="317"/>
        <v>0</v>
      </c>
      <c r="NC52" s="1">
        <f t="shared" si="318"/>
        <v>0</v>
      </c>
      <c r="ND52" s="1">
        <f t="shared" si="319"/>
        <v>0</v>
      </c>
      <c r="NE52" s="1">
        <f t="shared" si="320"/>
        <v>0</v>
      </c>
      <c r="NF52" s="1">
        <f t="shared" si="321"/>
        <v>0</v>
      </c>
      <c r="NG52" s="1">
        <f t="shared" si="322"/>
        <v>0</v>
      </c>
      <c r="NH52" s="1">
        <f t="shared" si="323"/>
        <v>0</v>
      </c>
      <c r="NI52" s="1">
        <f t="shared" si="324"/>
        <v>0</v>
      </c>
      <c r="NJ52" s="1">
        <f t="shared" si="325"/>
        <v>0</v>
      </c>
      <c r="NK52" s="1">
        <f t="shared" si="326"/>
        <v>0</v>
      </c>
      <c r="NL52" s="1">
        <f t="shared" si="327"/>
        <v>0</v>
      </c>
      <c r="NM52" s="1">
        <f t="shared" si="328"/>
        <v>0</v>
      </c>
      <c r="NN52" s="1">
        <f t="shared" si="329"/>
        <v>0</v>
      </c>
      <c r="NO52" s="1">
        <f t="shared" si="330"/>
        <v>0</v>
      </c>
      <c r="NP52" s="1">
        <f t="shared" si="331"/>
        <v>0</v>
      </c>
      <c r="NQ52" s="1">
        <f t="shared" si="332"/>
        <v>0</v>
      </c>
      <c r="NR52" s="1">
        <f t="shared" si="333"/>
        <v>0</v>
      </c>
      <c r="NS52" s="1">
        <f t="shared" si="334"/>
        <v>0</v>
      </c>
      <c r="NT52" s="1">
        <f t="shared" si="335"/>
        <v>0</v>
      </c>
      <c r="NU52" s="1">
        <f t="shared" si="336"/>
        <v>0</v>
      </c>
      <c r="NV52" s="1">
        <f t="shared" si="337"/>
        <v>0</v>
      </c>
      <c r="NW52" s="1">
        <f t="shared" si="338"/>
        <v>0</v>
      </c>
      <c r="NX52" s="1">
        <f t="shared" si="339"/>
        <v>0</v>
      </c>
      <c r="NY52" s="1">
        <f t="shared" si="340"/>
        <v>0</v>
      </c>
      <c r="NZ52" s="1">
        <f t="shared" si="341"/>
        <v>0</v>
      </c>
      <c r="OA52" s="1">
        <f t="shared" si="342"/>
        <v>0</v>
      </c>
      <c r="OB52" s="1">
        <f t="shared" si="343"/>
        <v>0</v>
      </c>
      <c r="OC52" s="1">
        <f t="shared" si="344"/>
        <v>0</v>
      </c>
      <c r="OD52" s="1">
        <f t="shared" si="345"/>
        <v>0</v>
      </c>
      <c r="OE52" s="1">
        <f t="shared" si="346"/>
        <v>0</v>
      </c>
      <c r="OF52" s="1">
        <f t="shared" si="347"/>
        <v>0</v>
      </c>
      <c r="OG52" s="1">
        <f t="shared" si="348"/>
        <v>0</v>
      </c>
      <c r="OH52" s="1">
        <f t="shared" si="349"/>
        <v>0</v>
      </c>
      <c r="OI52" s="1">
        <f t="shared" si="350"/>
        <v>0</v>
      </c>
      <c r="OJ52" s="1">
        <f t="shared" si="351"/>
        <v>0</v>
      </c>
      <c r="OK52" s="1">
        <f t="shared" si="352"/>
        <v>0</v>
      </c>
      <c r="OL52" s="1">
        <f t="shared" si="353"/>
        <v>0.14193105590495103</v>
      </c>
      <c r="OM52" s="1">
        <f t="shared" si="354"/>
        <v>0</v>
      </c>
      <c r="ON52" s="1">
        <f t="shared" si="355"/>
        <v>0</v>
      </c>
      <c r="OO52" s="1">
        <f t="shared" si="356"/>
        <v>0</v>
      </c>
      <c r="OP52" s="1">
        <f t="shared" si="357"/>
        <v>0</v>
      </c>
      <c r="OQ52" s="1">
        <f t="shared" si="358"/>
        <v>0</v>
      </c>
      <c r="OR52" s="1">
        <f t="shared" si="359"/>
        <v>0</v>
      </c>
      <c r="OS52" s="1">
        <f t="shared" si="360"/>
        <v>0</v>
      </c>
      <c r="OT52" s="1">
        <f t="shared" si="361"/>
        <v>0</v>
      </c>
      <c r="OU52" s="1">
        <f t="shared" si="362"/>
        <v>0</v>
      </c>
      <c r="OV52" s="1">
        <f t="shared" si="363"/>
        <v>0</v>
      </c>
      <c r="OW52" s="1">
        <f t="shared" si="364"/>
        <v>0</v>
      </c>
      <c r="OX52" s="1">
        <f t="shared" si="365"/>
        <v>0</v>
      </c>
      <c r="OY52" s="1">
        <f t="shared" si="366"/>
        <v>0</v>
      </c>
      <c r="OZ52" s="1">
        <f t="shared" si="367"/>
        <v>0</v>
      </c>
      <c r="PA52" s="1">
        <f t="shared" si="368"/>
        <v>0</v>
      </c>
      <c r="PB52" s="1">
        <f t="shared" si="369"/>
        <v>0</v>
      </c>
      <c r="PC52" s="1">
        <f t="shared" si="370"/>
        <v>0</v>
      </c>
      <c r="PD52" s="1">
        <f t="shared" si="371"/>
        <v>0</v>
      </c>
      <c r="PE52" s="1">
        <f t="shared" si="372"/>
        <v>0</v>
      </c>
      <c r="PF52" s="1">
        <f t="shared" si="373"/>
        <v>0</v>
      </c>
      <c r="PG52" s="1">
        <f t="shared" si="374"/>
        <v>0</v>
      </c>
      <c r="PH52" s="1">
        <f t="shared" si="375"/>
        <v>0</v>
      </c>
      <c r="PI52" s="1">
        <f t="shared" si="376"/>
        <v>0</v>
      </c>
      <c r="PJ52" s="1">
        <f t="shared" si="377"/>
        <v>0</v>
      </c>
      <c r="PK52" s="1">
        <f t="shared" si="378"/>
        <v>0</v>
      </c>
      <c r="PL52" s="1">
        <f t="shared" si="379"/>
        <v>0</v>
      </c>
      <c r="PM52" s="1">
        <f t="shared" si="380"/>
        <v>0</v>
      </c>
      <c r="PN52" s="1">
        <f t="shared" si="381"/>
        <v>0</v>
      </c>
      <c r="PO52" s="1">
        <f t="shared" si="382"/>
        <v>0</v>
      </c>
      <c r="PP52" s="1">
        <f t="shared" si="383"/>
        <v>0</v>
      </c>
      <c r="PR52" s="96">
        <v>1.8331753982665813E-2</v>
      </c>
      <c r="PS52" s="96">
        <v>7.3282281846399344E-3</v>
      </c>
      <c r="PT52" s="96">
        <v>3.0123711297184753E-2</v>
      </c>
      <c r="PU52" s="96">
        <v>2.0306282160425196E-2</v>
      </c>
      <c r="PV52" s="96">
        <v>4.745221421708145E-2</v>
      </c>
      <c r="PW52" s="96">
        <v>4.3704225335575261E-2</v>
      </c>
      <c r="PX52" s="96">
        <v>2.9992262306883732E-3</v>
      </c>
      <c r="PY52" s="96">
        <v>0.22802613408954717</v>
      </c>
      <c r="PZ52" s="96">
        <v>1.0814336621923729E-2</v>
      </c>
      <c r="QA52" s="96">
        <v>3.9915879897101511E-3</v>
      </c>
      <c r="QB52" s="96">
        <v>7.9420295096640867E-3</v>
      </c>
      <c r="QC52" s="96">
        <v>6.6535875375177802E-3</v>
      </c>
      <c r="QD52" s="96">
        <v>1.7930477556229986E-2</v>
      </c>
      <c r="QE52" s="96">
        <v>2.2612271050002276E-2</v>
      </c>
      <c r="QF52" s="96">
        <v>4.1662890706596886E-2</v>
      </c>
      <c r="QG52" s="96">
        <v>2.184280494906387E-2</v>
      </c>
      <c r="QH52" s="96">
        <v>3.0523940663715506E-2</v>
      </c>
      <c r="QI52" s="96">
        <v>4.2881665294902442E-2</v>
      </c>
      <c r="QJ52" s="96">
        <v>5.6288967124240308E-2</v>
      </c>
      <c r="QK52" s="96">
        <v>4.703975253195837E-2</v>
      </c>
      <c r="QL52" s="96">
        <v>2.0691036919471419E-2</v>
      </c>
      <c r="QM52" s="96">
        <v>1.9163913691476876E-3</v>
      </c>
      <c r="QN52" s="96">
        <v>5.0356908217740359E-2</v>
      </c>
      <c r="QO52" s="96">
        <v>1.2484099312302946E-2</v>
      </c>
      <c r="QP52" s="96">
        <v>5.1893131711921022E-3</v>
      </c>
      <c r="QQ52" s="96">
        <v>6.0223521083489625E-3</v>
      </c>
      <c r="QR52" s="96">
        <v>1.7754175481736805E-3</v>
      </c>
      <c r="QS52" s="96">
        <v>6.6535164797976954E-3</v>
      </c>
      <c r="QT52" s="96">
        <v>1.2155580277064138E-2</v>
      </c>
      <c r="QU52" s="96">
        <v>6.2412285966997423E-3</v>
      </c>
      <c r="QV52" s="96">
        <v>6.6781079861502344E-3</v>
      </c>
      <c r="QW52" s="96">
        <v>7.0622519693909177E-3</v>
      </c>
      <c r="QX52" s="96">
        <v>1.3187395785747803E-2</v>
      </c>
      <c r="QY52" s="96">
        <v>8.6562274994852646E-3</v>
      </c>
      <c r="QZ52" s="96">
        <v>9.4406213244279929E-3</v>
      </c>
      <c r="RA52" s="96">
        <v>6.8148087980330133E-2</v>
      </c>
      <c r="RB52" s="96">
        <v>6.6526146844879674E-3</v>
      </c>
      <c r="RC52" s="96">
        <v>3.4889782296557751E-3</v>
      </c>
      <c r="RD52" s="96">
        <v>1.7969111018041568E-2</v>
      </c>
      <c r="RE52" s="96">
        <v>9.4852987327184498E-3</v>
      </c>
      <c r="RF52" s="96">
        <v>2.9512836328200637E-2</v>
      </c>
      <c r="RG52" s="96">
        <v>1.7627090423624384E-2</v>
      </c>
      <c r="RH52" s="96">
        <v>3.3729682268690407E-2</v>
      </c>
      <c r="RI52" s="96">
        <v>2.8492541949844838E-2</v>
      </c>
      <c r="RJ52" s="96">
        <v>9.2249947416279043E-4</v>
      </c>
      <c r="RK52" s="96">
        <v>1.2284709550188126</v>
      </c>
      <c r="RL52" s="96">
        <v>1.3130018642446126E-2</v>
      </c>
      <c r="RM52" s="96">
        <v>4.5573915591130111E-3</v>
      </c>
      <c r="RN52" s="96">
        <v>1.1917613577642877E-2</v>
      </c>
      <c r="RO52" s="96">
        <v>9.1922923944514675E-3</v>
      </c>
      <c r="RP52" s="96">
        <v>2.0198058894071176E-2</v>
      </c>
      <c r="RQ52" s="96">
        <v>2.9372971663192846E-2</v>
      </c>
      <c r="RR52" s="96">
        <v>5.096736736911172E-2</v>
      </c>
      <c r="RS52" s="96">
        <v>3.0037405322326908E-2</v>
      </c>
      <c r="RT52" s="96">
        <v>5.1731894909251369E-2</v>
      </c>
      <c r="RU52" s="96">
        <v>5.3109580731081275E-2</v>
      </c>
      <c r="RV52" s="96">
        <v>6.9812363293539986E-2</v>
      </c>
      <c r="RW52" s="96">
        <v>7.0212036976323444E-2</v>
      </c>
      <c r="RX52" s="96">
        <v>2.0237352830111646E-2</v>
      </c>
      <c r="RY52" s="96">
        <v>3.3494371359841148E-3</v>
      </c>
      <c r="RZ52" s="96">
        <v>4.7812871760308961E-2</v>
      </c>
      <c r="SA52" s="96">
        <v>1.7892080319620751E-2</v>
      </c>
      <c r="SB52" s="96">
        <v>9.7030467890966941E-3</v>
      </c>
      <c r="SC52" s="96">
        <v>7.8216030777365862E-3</v>
      </c>
      <c r="SD52" s="96">
        <v>1.9757657152510415E-3</v>
      </c>
      <c r="SE52" s="96">
        <v>8.367878960421446E-3</v>
      </c>
      <c r="SF52" s="96">
        <v>8.7859734890290767E-3</v>
      </c>
      <c r="SG52" s="96">
        <v>6.2676111501133221E-3</v>
      </c>
      <c r="SH52" s="96">
        <v>8.5924716913084384E-3</v>
      </c>
      <c r="SI52" s="96">
        <v>8.5640452748174372E-3</v>
      </c>
      <c r="SJ52" s="96">
        <v>1.4627946268667863E-2</v>
      </c>
      <c r="SK52" s="96">
        <v>1.9047861794142674E-2</v>
      </c>
      <c r="SL52" s="96">
        <v>1.0111982463768456E-2</v>
      </c>
      <c r="SM52" s="96">
        <v>7.2961170935527772E-2</v>
      </c>
      <c r="SN52" s="96">
        <v>9.2372632099543203E-3</v>
      </c>
      <c r="SO52" s="96">
        <v>3.282615004870028E-3</v>
      </c>
      <c r="SR52" s="96">
        <v>7.6249374840496424E-3</v>
      </c>
      <c r="SS52" s="96">
        <v>7.1478643118429126E-5</v>
      </c>
      <c r="ST52" s="96">
        <v>1.3592281352709342E-2</v>
      </c>
      <c r="SU52" s="96">
        <v>1.4665524105734488E-3</v>
      </c>
      <c r="SV52" s="96">
        <v>1.1524079956335429E-2</v>
      </c>
      <c r="SW52" s="96">
        <v>8.3472397003643388E-3</v>
      </c>
      <c r="SX52" s="96">
        <v>3.294137037331762E-4</v>
      </c>
      <c r="SY52" s="96">
        <v>6.7718650219649623E-2</v>
      </c>
      <c r="SZ52" s="96">
        <v>7.1004320929103177E-3</v>
      </c>
      <c r="TA52" s="96">
        <v>2.940533205065815E-3</v>
      </c>
      <c r="TB52" s="96">
        <v>7.23115393162018E-4</v>
      </c>
      <c r="TC52" s="96">
        <v>2.431947011042661E-3</v>
      </c>
      <c r="TD52" s="96">
        <v>8.176082688929864E-3</v>
      </c>
      <c r="TE52" s="96">
        <v>7.4125877231859321E-3</v>
      </c>
      <c r="TF52" s="96">
        <v>1.3239282573549819E-2</v>
      </c>
      <c r="TG52" s="96">
        <v>2.4608595770237822E-3</v>
      </c>
      <c r="TH52" s="96">
        <v>8.4850151684537564E-3</v>
      </c>
      <c r="TI52" s="96">
        <v>1.0562388125488755E-2</v>
      </c>
      <c r="TJ52" s="96">
        <v>3.0478031690506297E-2</v>
      </c>
      <c r="TK52" s="96">
        <v>2.7488932497714034E-2</v>
      </c>
      <c r="TL52" s="96">
        <v>2.0691036919471419E-2</v>
      </c>
      <c r="TM52" s="96">
        <v>1.9163294418427549E-3</v>
      </c>
      <c r="TN52" s="96">
        <v>5.0331994414759121E-2</v>
      </c>
      <c r="TO52" s="96">
        <v>1.2482354695066035E-2</v>
      </c>
      <c r="TP52" s="96">
        <v>5.1134878161567142E-3</v>
      </c>
      <c r="TQ52" s="96">
        <v>5.7474865872797808E-3</v>
      </c>
      <c r="TR52" s="96">
        <v>1.7753696672171075E-3</v>
      </c>
      <c r="TS52" s="96">
        <v>6.0564845686456462E-3</v>
      </c>
      <c r="TT52" s="96">
        <v>1.1641965627017907E-2</v>
      </c>
      <c r="TU52" s="96">
        <v>6.2412285966997423E-3</v>
      </c>
      <c r="TV52" s="96">
        <v>6.5161775045053782E-3</v>
      </c>
      <c r="TW52" s="96">
        <v>7.0615242300594728E-3</v>
      </c>
      <c r="TX52" s="96">
        <v>1.2571680521214957E-2</v>
      </c>
      <c r="TY52" s="96">
        <v>8.3152452008648254E-3</v>
      </c>
      <c r="TZ52" s="96">
        <v>9.2090385637050298E-3</v>
      </c>
      <c r="UA52" s="96">
        <v>6.8148087980330133E-2</v>
      </c>
      <c r="UB52" s="96">
        <v>6.5905580909626053E-3</v>
      </c>
      <c r="UC52" s="96">
        <v>3.4889782296557751E-3</v>
      </c>
      <c r="UD52" s="96">
        <v>1.4642115318685695E-2</v>
      </c>
      <c r="UE52" s="96">
        <v>3.4404697247443332E-4</v>
      </c>
      <c r="UF52" s="96">
        <v>2.4181084601940944E-2</v>
      </c>
      <c r="UG52" s="96">
        <v>6.4763467515044438E-3</v>
      </c>
      <c r="UH52" s="96">
        <v>2.7342898567310845E-2</v>
      </c>
      <c r="UI52" s="96">
        <v>2.0937169630118317E-2</v>
      </c>
      <c r="UJ52" s="96">
        <v>7.5360003424008266E-4</v>
      </c>
      <c r="UK52" s="96">
        <v>1.054112775224429</v>
      </c>
      <c r="UL52" s="96">
        <v>1.1489920798303332E-2</v>
      </c>
      <c r="UM52" s="96">
        <v>4.3645720533727226E-3</v>
      </c>
      <c r="UN52" s="96">
        <v>7.5771410505783548E-3</v>
      </c>
      <c r="UO52" s="96">
        <v>8.238605769135026E-3</v>
      </c>
      <c r="UP52" s="96">
        <v>1.6478098004493128E-2</v>
      </c>
      <c r="UQ52" s="96">
        <v>2.4394829664666315E-2</v>
      </c>
      <c r="UR52" s="96">
        <v>3.4361622540392739E-2</v>
      </c>
      <c r="US52" s="96">
        <v>1.8356277125977812E-2</v>
      </c>
      <c r="UT52" s="96">
        <v>3.455961820343123E-2</v>
      </c>
      <c r="UU52" s="96">
        <v>1.8585323792425276E-2</v>
      </c>
      <c r="UV52" s="96">
        <v>6.2167801866793208E-2</v>
      </c>
      <c r="UW52" s="96">
        <v>4.8703972752094725E-2</v>
      </c>
      <c r="UX52" s="96">
        <v>2.0237352830111646E-2</v>
      </c>
      <c r="UY52" s="96">
        <v>3.3491749210876861E-3</v>
      </c>
      <c r="UZ52" s="96">
        <v>4.7797681930538717E-2</v>
      </c>
      <c r="VA52" s="96">
        <v>1.7891026734637504E-2</v>
      </c>
      <c r="VB52" s="96">
        <v>9.6922866059193265E-3</v>
      </c>
      <c r="VC52" s="96">
        <v>7.472438654644792E-3</v>
      </c>
      <c r="VD52" s="96">
        <v>1.9757231097647346E-3</v>
      </c>
      <c r="VE52" s="96">
        <v>7.7549921237642667E-3</v>
      </c>
      <c r="VF52" s="96">
        <v>8.1965323904257623E-3</v>
      </c>
      <c r="VG52" s="96">
        <v>6.2676111501133221E-3</v>
      </c>
      <c r="VH52" s="96">
        <v>8.1585288371369465E-3</v>
      </c>
      <c r="VI52" s="96">
        <v>8.5636446911769044E-3</v>
      </c>
      <c r="VJ52" s="96">
        <v>1.4237704658895978E-2</v>
      </c>
      <c r="VK52" s="96">
        <v>1.7858692210656339E-2</v>
      </c>
      <c r="VL52" s="96">
        <v>9.8766945027480568E-3</v>
      </c>
      <c r="VM52" s="96">
        <v>7.2961170935527772E-2</v>
      </c>
      <c r="VN52" s="96">
        <v>9.1361404698558392E-3</v>
      </c>
      <c r="VO52" s="96">
        <v>3.282615004870028E-3</v>
      </c>
    </row>
    <row r="53" spans="1:587">
      <c r="A53" s="17"/>
      <c r="B53" s="17"/>
      <c r="C53" s="17" t="s">
        <v>350</v>
      </c>
      <c r="D53" s="17" t="s">
        <v>122</v>
      </c>
      <c r="E53" s="95">
        <v>104</v>
      </c>
      <c r="F53" s="95">
        <v>1</v>
      </c>
      <c r="G53" s="95">
        <v>1613</v>
      </c>
      <c r="H53" s="95">
        <v>49</v>
      </c>
      <c r="I53" s="95">
        <v>1855</v>
      </c>
      <c r="J53" s="95">
        <v>5613</v>
      </c>
      <c r="K53" s="95">
        <v>172</v>
      </c>
      <c r="L53" s="95">
        <v>498</v>
      </c>
      <c r="M53" s="95">
        <v>19126</v>
      </c>
      <c r="N53" s="95">
        <v>207</v>
      </c>
      <c r="O53" s="95">
        <v>111</v>
      </c>
      <c r="P53" s="95">
        <v>623</v>
      </c>
      <c r="Q53" s="95">
        <v>1424</v>
      </c>
      <c r="R53" s="95">
        <v>1638</v>
      </c>
      <c r="S53" s="95">
        <v>9007</v>
      </c>
      <c r="T53" s="95">
        <v>10735</v>
      </c>
      <c r="U53" s="95">
        <v>3519</v>
      </c>
      <c r="V53" s="95">
        <v>967</v>
      </c>
      <c r="W53" s="95">
        <v>11216</v>
      </c>
      <c r="X53" s="95">
        <v>2401</v>
      </c>
      <c r="Y53" s="95">
        <v>361811</v>
      </c>
      <c r="Z53" s="95">
        <v>56</v>
      </c>
      <c r="AA53" s="95">
        <v>2688</v>
      </c>
      <c r="AB53" s="95">
        <v>153</v>
      </c>
      <c r="AC53" s="95">
        <v>2539</v>
      </c>
      <c r="AD53" s="95">
        <v>100</v>
      </c>
      <c r="AE53" s="95">
        <v>496</v>
      </c>
      <c r="AF53" s="95">
        <v>107</v>
      </c>
      <c r="AG53" s="95">
        <v>315</v>
      </c>
      <c r="AH53" s="95">
        <v>755</v>
      </c>
      <c r="AI53" s="95">
        <v>11297</v>
      </c>
      <c r="AJ53" s="95">
        <v>4956</v>
      </c>
      <c r="AK53" s="95">
        <v>197</v>
      </c>
      <c r="AL53" s="95">
        <v>2398</v>
      </c>
      <c r="AM53" s="95">
        <v>10242</v>
      </c>
      <c r="AN53" s="95">
        <v>1057</v>
      </c>
      <c r="AO53" s="95">
        <v>2060</v>
      </c>
      <c r="AP53" s="95">
        <v>0</v>
      </c>
      <c r="AQ53" s="95">
        <v>26957</v>
      </c>
      <c r="AR53" s="95">
        <v>425</v>
      </c>
      <c r="AS53" s="95">
        <v>103831</v>
      </c>
      <c r="AT53" s="95">
        <v>2170</v>
      </c>
      <c r="AU53" s="95">
        <v>34561</v>
      </c>
      <c r="AV53" s="95">
        <v>173063</v>
      </c>
      <c r="AW53" s="95">
        <v>4916</v>
      </c>
      <c r="AX53" s="95">
        <v>40924</v>
      </c>
      <c r="AY53" s="95">
        <v>485877</v>
      </c>
      <c r="AZ53" s="95">
        <v>132485</v>
      </c>
      <c r="BA53" s="95">
        <v>77660</v>
      </c>
      <c r="BB53" s="95">
        <v>40308</v>
      </c>
      <c r="BC53" s="95">
        <v>64252</v>
      </c>
      <c r="BD53" s="95">
        <v>70043</v>
      </c>
      <c r="BE53" s="95">
        <v>112810</v>
      </c>
      <c r="BF53" s="95">
        <v>451211</v>
      </c>
      <c r="BG53" s="95">
        <v>137553</v>
      </c>
      <c r="BH53" s="95">
        <v>13546</v>
      </c>
      <c r="BI53" s="95">
        <v>293110</v>
      </c>
      <c r="BJ53" s="95">
        <v>41415</v>
      </c>
      <c r="BK53" s="95">
        <v>2757703</v>
      </c>
      <c r="BL53" s="95">
        <v>985</v>
      </c>
      <c r="BM53" s="95">
        <v>16468</v>
      </c>
      <c r="BN53" s="95">
        <v>2153</v>
      </c>
      <c r="BO53" s="95">
        <v>15625</v>
      </c>
      <c r="BP53" s="95">
        <v>208</v>
      </c>
      <c r="BQ53" s="95">
        <v>4998</v>
      </c>
      <c r="BR53" s="95">
        <v>1442</v>
      </c>
      <c r="BS53" s="95">
        <v>142</v>
      </c>
      <c r="BT53" s="95">
        <v>5980</v>
      </c>
      <c r="BU53" s="95">
        <v>63278</v>
      </c>
      <c r="BV53" s="95">
        <v>48255</v>
      </c>
      <c r="BW53" s="95">
        <v>1750</v>
      </c>
      <c r="BX53" s="95">
        <v>43012</v>
      </c>
      <c r="BY53" s="95">
        <v>59503</v>
      </c>
      <c r="BZ53" s="95">
        <v>5808</v>
      </c>
      <c r="CA53" s="95">
        <v>19130</v>
      </c>
      <c r="CB53" s="95">
        <v>0</v>
      </c>
      <c r="CC53" s="95">
        <v>5825663</v>
      </c>
      <c r="CD53" s="95">
        <v>1962</v>
      </c>
      <c r="CE53" s="95">
        <v>0</v>
      </c>
      <c r="CF53" s="95">
        <v>12757</v>
      </c>
      <c r="CG53" s="95">
        <v>1964</v>
      </c>
      <c r="CH53" s="95">
        <v>0</v>
      </c>
      <c r="CI53" s="95">
        <v>0</v>
      </c>
      <c r="CJ53" s="95">
        <v>0</v>
      </c>
      <c r="CK53" s="95">
        <v>-2599</v>
      </c>
      <c r="CL53" s="95">
        <v>14084</v>
      </c>
      <c r="CM53" s="95">
        <v>486190</v>
      </c>
      <c r="CN53" s="95">
        <v>455</v>
      </c>
      <c r="CO53" s="95">
        <v>455</v>
      </c>
      <c r="CP53" s="95">
        <v>14539</v>
      </c>
      <c r="CQ53" s="95">
        <v>486645</v>
      </c>
      <c r="CR53" s="95">
        <v>0</v>
      </c>
      <c r="CS53" s="95">
        <v>0</v>
      </c>
      <c r="CT53" s="95">
        <v>0</v>
      </c>
      <c r="CU53" s="95">
        <v>0</v>
      </c>
      <c r="CV53" s="95">
        <v>0</v>
      </c>
      <c r="CW53" s="95">
        <v>8984</v>
      </c>
      <c r="CX53" s="95">
        <v>1434</v>
      </c>
      <c r="CY53" s="95">
        <v>113635</v>
      </c>
      <c r="CZ53" s="95">
        <v>0</v>
      </c>
      <c r="DA53" s="95">
        <v>0</v>
      </c>
      <c r="DB53" s="95">
        <v>0</v>
      </c>
      <c r="DC53" s="95">
        <v>-54091</v>
      </c>
      <c r="DD53" s="95">
        <v>69962</v>
      </c>
      <c r="DE53" s="95">
        <v>5423519</v>
      </c>
      <c r="DF53" s="95">
        <v>914779</v>
      </c>
      <c r="DG53" s="95">
        <v>914779</v>
      </c>
      <c r="DH53" s="95">
        <v>984741</v>
      </c>
      <c r="DI53" s="95">
        <v>6338298</v>
      </c>
      <c r="DJ53" s="95">
        <v>-623556</v>
      </c>
      <c r="DK53" s="95">
        <v>-3841</v>
      </c>
      <c r="DL53" s="95">
        <v>-50066</v>
      </c>
      <c r="DM53" s="95">
        <v>-677463</v>
      </c>
      <c r="DN53" s="95">
        <v>84046</v>
      </c>
      <c r="DO53" s="95">
        <v>5909709</v>
      </c>
      <c r="DP53" s="95">
        <v>915234</v>
      </c>
      <c r="DQ53" s="95">
        <v>999280</v>
      </c>
      <c r="DR53" s="95">
        <v>6824943</v>
      </c>
      <c r="DS53" s="95">
        <v>-677463</v>
      </c>
      <c r="DT53" s="95">
        <v>6147480</v>
      </c>
      <c r="DV53" s="96">
        <f t="shared" si="192"/>
        <v>1.0224546777301505E-3</v>
      </c>
      <c r="DW53" s="96">
        <f t="shared" si="193"/>
        <v>1.0473397570171764E-4</v>
      </c>
      <c r="DX53" s="96">
        <f t="shared" si="194"/>
        <v>1.38820755122942E-3</v>
      </c>
      <c r="DY53" s="96">
        <f t="shared" si="195"/>
        <v>5.9110210384095735E-4</v>
      </c>
      <c r="DZ53" s="96">
        <f t="shared" si="196"/>
        <v>6.5073106390143966E-3</v>
      </c>
      <c r="EA53" s="96">
        <f t="shared" si="197"/>
        <v>1.0980583948745537E-2</v>
      </c>
      <c r="EB53" s="96">
        <f t="shared" si="198"/>
        <v>5.7974922475394364E-3</v>
      </c>
      <c r="EC53" s="96">
        <f t="shared" si="199"/>
        <v>2.4836914237835895E-3</v>
      </c>
      <c r="ED53" s="96">
        <f t="shared" si="200"/>
        <v>0.11723816646029742</v>
      </c>
      <c r="EE53" s="96">
        <f t="shared" si="201"/>
        <v>1.246710070646904E-3</v>
      </c>
      <c r="EF53" s="96">
        <f t="shared" si="202"/>
        <v>1.4872976739200342E-3</v>
      </c>
      <c r="EG53" s="96">
        <f t="shared" si="203"/>
        <v>2.6936463670363406E-3</v>
      </c>
      <c r="EH53" s="96">
        <f t="shared" si="204"/>
        <v>5.3031629046734127E-3</v>
      </c>
      <c r="EI53" s="96">
        <f t="shared" si="205"/>
        <v>4.5669866531348547E-3</v>
      </c>
      <c r="EJ53" s="96">
        <f t="shared" si="206"/>
        <v>1.657346736368337E-2</v>
      </c>
      <c r="EK53" s="96">
        <f t="shared" si="207"/>
        <v>3.4993187167100211E-2</v>
      </c>
      <c r="EL53" s="96">
        <f t="shared" si="208"/>
        <v>5.2430751626634641E-3</v>
      </c>
      <c r="EM53" s="96">
        <f t="shared" si="209"/>
        <v>1.7137246840153969E-3</v>
      </c>
      <c r="EN53" s="96">
        <f t="shared" si="210"/>
        <v>5.7840789308117721E-3</v>
      </c>
      <c r="EO53" s="96">
        <f t="shared" si="211"/>
        <v>1.8488572660629581E-3</v>
      </c>
      <c r="EP53" s="96">
        <f t="shared" si="212"/>
        <v>4.3351218062697996E-2</v>
      </c>
      <c r="EQ53" s="96">
        <f t="shared" si="213"/>
        <v>4.0195753318661883E-5</v>
      </c>
      <c r="ER53" s="96">
        <f t="shared" si="214"/>
        <v>4.1178362976239721E-3</v>
      </c>
      <c r="ES53" s="96">
        <f t="shared" si="215"/>
        <v>3.3319033007619823E-4</v>
      </c>
      <c r="ET53" s="96">
        <f t="shared" si="216"/>
        <v>1.0516530648314085E-4</v>
      </c>
      <c r="EU53" s="96">
        <f t="shared" si="217"/>
        <v>8.9672925179242734E-6</v>
      </c>
      <c r="EV53" s="96">
        <f t="shared" si="218"/>
        <v>3.3539894453468437E-5</v>
      </c>
      <c r="EW53" s="96">
        <f t="shared" si="219"/>
        <v>1.4171590411369483E-5</v>
      </c>
      <c r="EX53" s="96">
        <f t="shared" si="220"/>
        <v>1.3975998551820341E-5</v>
      </c>
      <c r="EY53" s="96">
        <f t="shared" si="221"/>
        <v>1.1319493066623088E-4</v>
      </c>
      <c r="EZ53" s="96">
        <f t="shared" si="222"/>
        <v>1.6043135399830806E-3</v>
      </c>
      <c r="FA53" s="96">
        <f t="shared" si="223"/>
        <v>6.8081206207753185E-4</v>
      </c>
      <c r="FB53" s="96">
        <f t="shared" si="224"/>
        <v>3.3414749983038197E-4</v>
      </c>
      <c r="FC53" s="96">
        <f t="shared" si="225"/>
        <v>9.33703289575304E-5</v>
      </c>
      <c r="FD53" s="96">
        <f t="shared" si="226"/>
        <v>1.020856694326082E-3</v>
      </c>
      <c r="FE53" s="96">
        <f t="shared" si="227"/>
        <v>3.6468018892986892E-3</v>
      </c>
      <c r="FF53" s="96">
        <f t="shared" si="228"/>
        <v>2.7451550013126106E-3</v>
      </c>
      <c r="FG53" s="96">
        <f t="shared" si="229"/>
        <v>0</v>
      </c>
      <c r="FH53" s="96">
        <f t="shared" si="230"/>
        <v>2.1083371018056915E-3</v>
      </c>
      <c r="FI53" s="96">
        <f t="shared" si="231"/>
        <v>5.0693789235501871E-4</v>
      </c>
      <c r="FJ53" s="96">
        <f t="shared" si="232"/>
        <v>2.7927535642096758E-3</v>
      </c>
      <c r="FK53" s="96">
        <f t="shared" si="233"/>
        <v>6.1945063577901202E-4</v>
      </c>
      <c r="FL53" s="96">
        <f t="shared" si="234"/>
        <v>2.9618894868392127E-3</v>
      </c>
      <c r="FM53" s="96">
        <f t="shared" si="235"/>
        <v>6.2941711333861436E-3</v>
      </c>
      <c r="FN53" s="96">
        <f t="shared" si="236"/>
        <v>2.9253295934815373E-4</v>
      </c>
      <c r="FO53" s="96">
        <f t="shared" si="237"/>
        <v>2.9660490876630432E-3</v>
      </c>
      <c r="FP53" s="96">
        <f t="shared" si="238"/>
        <v>7.903677604481836E-2</v>
      </c>
      <c r="FQ53" s="96">
        <f t="shared" si="239"/>
        <v>4.8749507160273592E-3</v>
      </c>
      <c r="FR53" s="96">
        <f t="shared" si="240"/>
        <v>8.8937211771457254E-3</v>
      </c>
      <c r="FS53" s="96">
        <f t="shared" si="241"/>
        <v>3.5033180179779282E-3</v>
      </c>
      <c r="FT53" s="96">
        <f t="shared" si="242"/>
        <v>6.3053733160393201E-3</v>
      </c>
      <c r="FU53" s="96">
        <f t="shared" si="243"/>
        <v>4.2849551781318565E-3</v>
      </c>
      <c r="FV53" s="96">
        <f t="shared" si="244"/>
        <v>1.7737864830268554E-2</v>
      </c>
      <c r="FW53" s="96">
        <f t="shared" si="245"/>
        <v>3.4106918652597906E-2</v>
      </c>
      <c r="FX53" s="96">
        <f t="shared" si="246"/>
        <v>8.9369230718253714E-3</v>
      </c>
      <c r="FY53" s="96">
        <f t="shared" si="247"/>
        <v>2.7689019564236237E-3</v>
      </c>
      <c r="FZ53" s="96">
        <f t="shared" si="248"/>
        <v>5.4849868158028175E-3</v>
      </c>
      <c r="GA53" s="96">
        <f t="shared" si="249"/>
        <v>4.7985829146811607E-3</v>
      </c>
      <c r="GB53" s="96">
        <f t="shared" si="250"/>
        <v>5.2537153893038493E-2</v>
      </c>
      <c r="GC53" s="96">
        <f t="shared" si="251"/>
        <v>4.238285990674824E-5</v>
      </c>
      <c r="GD53" s="96">
        <f t="shared" si="252"/>
        <v>4.2303522895998273E-3</v>
      </c>
      <c r="GE53" s="96">
        <f t="shared" si="253"/>
        <v>4.8460615789697582E-4</v>
      </c>
      <c r="GF53" s="96">
        <f t="shared" si="254"/>
        <v>2.1903405826106891E-4</v>
      </c>
      <c r="GG53" s="96">
        <f t="shared" si="255"/>
        <v>8.5608735317793214E-6</v>
      </c>
      <c r="GH53" s="96">
        <f t="shared" si="256"/>
        <v>7.5807003317307191E-5</v>
      </c>
      <c r="GI53" s="96">
        <f t="shared" si="257"/>
        <v>3.0384056368872222E-5</v>
      </c>
      <c r="GJ53" s="96">
        <f t="shared" si="258"/>
        <v>5.175705921638136E-6</v>
      </c>
      <c r="GK53" s="96">
        <f t="shared" si="259"/>
        <v>1.808333301833659E-4</v>
      </c>
      <c r="GL53" s="96">
        <f t="shared" si="260"/>
        <v>1.7270727732264035E-3</v>
      </c>
      <c r="GM53" s="96">
        <f t="shared" si="261"/>
        <v>8.0015237965616181E-4</v>
      </c>
      <c r="GN53" s="96">
        <f t="shared" si="262"/>
        <v>4.554643094263154E-4</v>
      </c>
      <c r="GO53" s="96">
        <f t="shared" si="263"/>
        <v>8.75902396142478E-4</v>
      </c>
      <c r="GP53" s="96">
        <f t="shared" si="264"/>
        <v>1.3289828574098528E-3</v>
      </c>
      <c r="GQ53" s="96">
        <f t="shared" si="265"/>
        <v>4.949043934694434E-3</v>
      </c>
      <c r="GR53" s="96">
        <f t="shared" si="266"/>
        <v>4.852158804842013E-3</v>
      </c>
      <c r="GS53" s="96">
        <f t="shared" si="267"/>
        <v>0</v>
      </c>
      <c r="GU53" s="1">
        <v>0</v>
      </c>
      <c r="GV53" s="1">
        <v>0</v>
      </c>
      <c r="GW53" s="1">
        <v>0</v>
      </c>
      <c r="GX53" s="1">
        <v>0</v>
      </c>
      <c r="GY53" s="1">
        <v>0</v>
      </c>
      <c r="GZ53" s="1">
        <v>0</v>
      </c>
      <c r="HA53" s="1">
        <v>0</v>
      </c>
      <c r="HB53" s="1">
        <v>0</v>
      </c>
      <c r="HC53" s="1">
        <v>0</v>
      </c>
      <c r="HD53" s="1">
        <v>0</v>
      </c>
      <c r="HE53" s="1">
        <v>0</v>
      </c>
      <c r="HF53" s="1">
        <v>0</v>
      </c>
      <c r="HG53" s="1">
        <v>0</v>
      </c>
      <c r="HH53" s="1">
        <v>0</v>
      </c>
      <c r="HI53" s="1">
        <v>0</v>
      </c>
      <c r="HJ53" s="1">
        <v>0</v>
      </c>
      <c r="HK53" s="1">
        <v>0</v>
      </c>
      <c r="HL53" s="1">
        <v>0</v>
      </c>
      <c r="HM53" s="1">
        <v>0</v>
      </c>
      <c r="HN53" s="1">
        <v>0</v>
      </c>
      <c r="HO53" s="1">
        <v>0</v>
      </c>
      <c r="HP53" s="1">
        <v>0</v>
      </c>
      <c r="HQ53" s="1">
        <v>0</v>
      </c>
      <c r="HR53" s="1">
        <v>0</v>
      </c>
      <c r="HS53" s="1">
        <v>0</v>
      </c>
      <c r="HT53" s="1">
        <v>0</v>
      </c>
      <c r="HU53" s="1">
        <v>0</v>
      </c>
      <c r="HV53" s="1">
        <v>0</v>
      </c>
      <c r="HW53" s="1">
        <v>0</v>
      </c>
      <c r="HX53" s="1">
        <v>0</v>
      </c>
      <c r="HY53" s="1">
        <v>0</v>
      </c>
      <c r="HZ53" s="1">
        <v>0</v>
      </c>
      <c r="IA53" s="1">
        <v>0</v>
      </c>
      <c r="IB53" s="1">
        <v>0</v>
      </c>
      <c r="IC53" s="1">
        <v>0</v>
      </c>
      <c r="ID53" s="1">
        <v>0</v>
      </c>
      <c r="IE53" s="1">
        <v>0</v>
      </c>
      <c r="IF53" s="1">
        <v>0</v>
      </c>
      <c r="IG53" s="96">
        <f t="shared" si="307"/>
        <v>2.1083371018056915E-3</v>
      </c>
      <c r="IH53" s="96">
        <f t="shared" si="268"/>
        <v>5.0693789235501871E-4</v>
      </c>
      <c r="II53" s="96">
        <f t="shared" si="269"/>
        <v>2.7927535642096758E-3</v>
      </c>
      <c r="IJ53" s="96">
        <f t="shared" si="270"/>
        <v>6.1945063577901202E-4</v>
      </c>
      <c r="IK53" s="96">
        <f t="shared" si="271"/>
        <v>2.9618894868392127E-3</v>
      </c>
      <c r="IL53" s="96">
        <f t="shared" si="272"/>
        <v>6.2941711333861436E-3</v>
      </c>
      <c r="IM53" s="96">
        <f t="shared" si="273"/>
        <v>2.9253295934815373E-4</v>
      </c>
      <c r="IN53" s="96">
        <f t="shared" si="274"/>
        <v>2.9660490876630432E-3</v>
      </c>
      <c r="IO53" s="96">
        <f t="shared" si="275"/>
        <v>7.903677604481836E-2</v>
      </c>
      <c r="IP53" s="96">
        <f t="shared" si="276"/>
        <v>4.8749507160273592E-3</v>
      </c>
      <c r="IQ53" s="96">
        <f t="shared" si="277"/>
        <v>8.8937211771457254E-3</v>
      </c>
      <c r="IR53" s="96">
        <f t="shared" si="278"/>
        <v>3.5033180179779282E-3</v>
      </c>
      <c r="IS53" s="96">
        <f t="shared" si="279"/>
        <v>6.3053733160393201E-3</v>
      </c>
      <c r="IT53" s="96">
        <f t="shared" si="280"/>
        <v>4.2849551781318565E-3</v>
      </c>
      <c r="IU53" s="96">
        <f t="shared" si="281"/>
        <v>1.7737864830268554E-2</v>
      </c>
      <c r="IV53" s="96">
        <f t="shared" si="282"/>
        <v>3.4106918652597906E-2</v>
      </c>
      <c r="IW53" s="96">
        <f t="shared" si="283"/>
        <v>8.9369230718253714E-3</v>
      </c>
      <c r="IX53" s="96">
        <f t="shared" si="284"/>
        <v>2.7689019564236237E-3</v>
      </c>
      <c r="IY53" s="96">
        <f t="shared" si="285"/>
        <v>5.4849868158028175E-3</v>
      </c>
      <c r="IZ53" s="96">
        <f t="shared" si="286"/>
        <v>4.7985829146811607E-3</v>
      </c>
      <c r="JA53" s="96">
        <f t="shared" si="287"/>
        <v>5.2537153893038493E-2</v>
      </c>
      <c r="JB53" s="96">
        <f t="shared" si="288"/>
        <v>4.238285990674824E-5</v>
      </c>
      <c r="JC53" s="96">
        <f t="shared" si="289"/>
        <v>4.2303522895998273E-3</v>
      </c>
      <c r="JD53" s="96">
        <f t="shared" si="290"/>
        <v>4.8460615789697582E-4</v>
      </c>
      <c r="JE53" s="96">
        <f t="shared" si="291"/>
        <v>2.1903405826106891E-4</v>
      </c>
      <c r="JF53" s="96">
        <f t="shared" si="292"/>
        <v>8.5608735317793214E-6</v>
      </c>
      <c r="JG53" s="96">
        <f t="shared" si="293"/>
        <v>7.5807003317307191E-5</v>
      </c>
      <c r="JH53" s="96">
        <f t="shared" si="294"/>
        <v>3.0384056368872222E-5</v>
      </c>
      <c r="JI53" s="96">
        <f t="shared" si="295"/>
        <v>5.175705921638136E-6</v>
      </c>
      <c r="JJ53" s="96">
        <f t="shared" si="296"/>
        <v>1.808333301833659E-4</v>
      </c>
      <c r="JK53" s="96">
        <f t="shared" si="297"/>
        <v>1.7270727732264035E-3</v>
      </c>
      <c r="JL53" s="96">
        <f t="shared" si="298"/>
        <v>8.0015237965616181E-4</v>
      </c>
      <c r="JM53" s="96">
        <f t="shared" si="299"/>
        <v>4.554643094263154E-4</v>
      </c>
      <c r="JN53" s="96">
        <f t="shared" si="300"/>
        <v>8.75902396142478E-4</v>
      </c>
      <c r="JO53" s="96">
        <f t="shared" si="301"/>
        <v>1.3289828574098528E-3</v>
      </c>
      <c r="JP53" s="96">
        <f t="shared" si="302"/>
        <v>4.949043934694434E-3</v>
      </c>
      <c r="JQ53" s="96">
        <f t="shared" si="303"/>
        <v>4.852158804842013E-3</v>
      </c>
      <c r="JR53" s="96">
        <f t="shared" si="304"/>
        <v>0</v>
      </c>
      <c r="JT53" s="25">
        <v>0</v>
      </c>
      <c r="JU53" s="25">
        <v>0</v>
      </c>
      <c r="JV53" s="25">
        <v>0</v>
      </c>
      <c r="JW53" s="25">
        <v>0</v>
      </c>
      <c r="JX53" s="25">
        <v>0</v>
      </c>
      <c r="JY53" s="25">
        <v>0</v>
      </c>
      <c r="JZ53" s="25">
        <v>0</v>
      </c>
      <c r="KA53" s="25">
        <v>0</v>
      </c>
      <c r="KB53" s="25">
        <v>0</v>
      </c>
      <c r="KC53" s="25">
        <v>0</v>
      </c>
      <c r="KD53" s="25">
        <v>0</v>
      </c>
      <c r="KE53" s="25">
        <v>0</v>
      </c>
      <c r="KF53" s="25">
        <v>0</v>
      </c>
      <c r="KG53" s="25">
        <v>0</v>
      </c>
      <c r="KH53" s="25">
        <v>0</v>
      </c>
      <c r="KI53" s="25">
        <v>0</v>
      </c>
      <c r="KJ53" s="25">
        <v>0</v>
      </c>
      <c r="KK53" s="25">
        <v>0</v>
      </c>
      <c r="KL53" s="25">
        <v>0</v>
      </c>
      <c r="KM53" s="25">
        <v>0</v>
      </c>
      <c r="KN53" s="25">
        <v>0</v>
      </c>
      <c r="KO53" s="25">
        <v>0</v>
      </c>
      <c r="KP53" s="25">
        <v>0</v>
      </c>
      <c r="KQ53" s="25">
        <v>0</v>
      </c>
      <c r="KR53" s="25">
        <v>0</v>
      </c>
      <c r="KS53" s="25">
        <v>0</v>
      </c>
      <c r="KT53" s="25">
        <v>0</v>
      </c>
      <c r="KU53" s="25">
        <v>0</v>
      </c>
      <c r="KV53" s="25">
        <v>0</v>
      </c>
      <c r="KW53" s="25">
        <v>0</v>
      </c>
      <c r="KX53" s="25">
        <v>0</v>
      </c>
      <c r="KY53" s="25">
        <v>0</v>
      </c>
      <c r="KZ53" s="25">
        <v>0</v>
      </c>
      <c r="LA53" s="25">
        <v>0</v>
      </c>
      <c r="LB53" s="25">
        <v>0</v>
      </c>
      <c r="LC53" s="25">
        <v>0</v>
      </c>
      <c r="LD53" s="25">
        <v>0</v>
      </c>
      <c r="LE53" s="25">
        <v>0</v>
      </c>
      <c r="LF53" s="25">
        <v>0</v>
      </c>
      <c r="LG53" s="25">
        <v>0</v>
      </c>
      <c r="LH53" s="25">
        <v>0</v>
      </c>
      <c r="LI53" s="25">
        <v>0</v>
      </c>
      <c r="LJ53" s="25">
        <v>0</v>
      </c>
      <c r="LK53" s="25">
        <v>0</v>
      </c>
      <c r="LL53" s="25">
        <v>0</v>
      </c>
      <c r="LM53" s="25">
        <v>0</v>
      </c>
      <c r="LN53" s="25">
        <v>1</v>
      </c>
      <c r="LO53" s="25">
        <v>0</v>
      </c>
      <c r="LP53" s="25">
        <v>0</v>
      </c>
      <c r="LQ53" s="25">
        <v>0</v>
      </c>
      <c r="LR53" s="25">
        <v>0</v>
      </c>
      <c r="LS53" s="25">
        <v>0</v>
      </c>
      <c r="LT53" s="25">
        <v>0</v>
      </c>
      <c r="LU53" s="25">
        <v>0</v>
      </c>
      <c r="LV53" s="25">
        <v>0</v>
      </c>
      <c r="LW53" s="25">
        <v>0</v>
      </c>
      <c r="LX53" s="25">
        <v>0</v>
      </c>
      <c r="LY53" s="25">
        <v>0</v>
      </c>
      <c r="LZ53" s="25">
        <v>0</v>
      </c>
      <c r="MA53" s="25">
        <v>0</v>
      </c>
      <c r="MB53" s="25">
        <v>0</v>
      </c>
      <c r="MC53" s="25">
        <v>0</v>
      </c>
      <c r="MD53" s="25">
        <v>0</v>
      </c>
      <c r="ME53" s="25">
        <v>0</v>
      </c>
      <c r="MF53" s="25">
        <v>0</v>
      </c>
      <c r="MG53" s="25">
        <v>0</v>
      </c>
      <c r="MH53" s="25">
        <v>0</v>
      </c>
      <c r="MI53" s="25">
        <v>0</v>
      </c>
      <c r="MJ53" s="25">
        <v>0</v>
      </c>
      <c r="MK53" s="25">
        <v>0</v>
      </c>
      <c r="ML53" s="25">
        <v>0</v>
      </c>
      <c r="MM53" s="25">
        <v>0</v>
      </c>
      <c r="MN53" s="25">
        <v>0</v>
      </c>
      <c r="MO53" s="25">
        <v>0</v>
      </c>
      <c r="MP53" s="25">
        <v>0</v>
      </c>
      <c r="MQ53" s="25">
        <v>0</v>
      </c>
      <c r="MS53" s="1">
        <f t="shared" si="308"/>
        <v>0</v>
      </c>
      <c r="MT53" s="1">
        <f t="shared" si="309"/>
        <v>0</v>
      </c>
      <c r="MU53" s="1">
        <f t="shared" si="310"/>
        <v>0</v>
      </c>
      <c r="MV53" s="1">
        <f t="shared" si="311"/>
        <v>0</v>
      </c>
      <c r="MW53" s="1">
        <f t="shared" si="312"/>
        <v>0</v>
      </c>
      <c r="MX53" s="1">
        <f t="shared" si="313"/>
        <v>0</v>
      </c>
      <c r="MY53" s="1">
        <f t="shared" si="314"/>
        <v>0</v>
      </c>
      <c r="MZ53" s="1">
        <f t="shared" si="315"/>
        <v>0</v>
      </c>
      <c r="NA53" s="1">
        <f t="shared" si="316"/>
        <v>0</v>
      </c>
      <c r="NB53" s="1">
        <f t="shared" si="317"/>
        <v>0</v>
      </c>
      <c r="NC53" s="1">
        <f t="shared" si="318"/>
        <v>0</v>
      </c>
      <c r="ND53" s="1">
        <f t="shared" si="319"/>
        <v>0</v>
      </c>
      <c r="NE53" s="1">
        <f t="shared" si="320"/>
        <v>0</v>
      </c>
      <c r="NF53" s="1">
        <f t="shared" si="321"/>
        <v>0</v>
      </c>
      <c r="NG53" s="1">
        <f t="shared" si="322"/>
        <v>0</v>
      </c>
      <c r="NH53" s="1">
        <f t="shared" si="323"/>
        <v>0</v>
      </c>
      <c r="NI53" s="1">
        <f t="shared" si="324"/>
        <v>0</v>
      </c>
      <c r="NJ53" s="1">
        <f t="shared" si="325"/>
        <v>0</v>
      </c>
      <c r="NK53" s="1">
        <f t="shared" si="326"/>
        <v>0</v>
      </c>
      <c r="NL53" s="1">
        <f t="shared" si="327"/>
        <v>0</v>
      </c>
      <c r="NM53" s="1">
        <f t="shared" si="328"/>
        <v>0</v>
      </c>
      <c r="NN53" s="1">
        <f t="shared" si="329"/>
        <v>0</v>
      </c>
      <c r="NO53" s="1">
        <f t="shared" si="330"/>
        <v>0</v>
      </c>
      <c r="NP53" s="1">
        <f t="shared" si="331"/>
        <v>0</v>
      </c>
      <c r="NQ53" s="1">
        <f t="shared" si="332"/>
        <v>0</v>
      </c>
      <c r="NR53" s="1">
        <f t="shared" si="333"/>
        <v>0</v>
      </c>
      <c r="NS53" s="1">
        <f t="shared" si="334"/>
        <v>0</v>
      </c>
      <c r="NT53" s="1">
        <f t="shared" si="335"/>
        <v>0</v>
      </c>
      <c r="NU53" s="1">
        <f t="shared" si="336"/>
        <v>0</v>
      </c>
      <c r="NV53" s="1">
        <f t="shared" si="337"/>
        <v>0</v>
      </c>
      <c r="NW53" s="1">
        <f t="shared" si="338"/>
        <v>0</v>
      </c>
      <c r="NX53" s="1">
        <f t="shared" si="339"/>
        <v>0</v>
      </c>
      <c r="NY53" s="1">
        <f t="shared" si="340"/>
        <v>0</v>
      </c>
      <c r="NZ53" s="1">
        <f t="shared" si="341"/>
        <v>0</v>
      </c>
      <c r="OA53" s="1">
        <f t="shared" si="342"/>
        <v>0</v>
      </c>
      <c r="OB53" s="1">
        <f t="shared" si="343"/>
        <v>0</v>
      </c>
      <c r="OC53" s="1">
        <f t="shared" si="344"/>
        <v>0</v>
      </c>
      <c r="OD53" s="1">
        <f t="shared" si="345"/>
        <v>0</v>
      </c>
      <c r="OE53" s="1">
        <f t="shared" si="346"/>
        <v>0</v>
      </c>
      <c r="OF53" s="1">
        <f t="shared" si="347"/>
        <v>0</v>
      </c>
      <c r="OG53" s="1">
        <f t="shared" si="348"/>
        <v>0</v>
      </c>
      <c r="OH53" s="1">
        <f t="shared" si="349"/>
        <v>0</v>
      </c>
      <c r="OI53" s="1">
        <f t="shared" si="350"/>
        <v>0</v>
      </c>
      <c r="OJ53" s="1">
        <f t="shared" si="351"/>
        <v>0</v>
      </c>
      <c r="OK53" s="1">
        <f t="shared" si="352"/>
        <v>0</v>
      </c>
      <c r="OL53" s="1">
        <f t="shared" si="353"/>
        <v>0</v>
      </c>
      <c r="OM53" s="1">
        <f t="shared" si="354"/>
        <v>0.12491207277046508</v>
      </c>
      <c r="ON53" s="1">
        <f t="shared" si="355"/>
        <v>0</v>
      </c>
      <c r="OO53" s="1">
        <f t="shared" si="356"/>
        <v>0</v>
      </c>
      <c r="OP53" s="1">
        <f t="shared" si="357"/>
        <v>0</v>
      </c>
      <c r="OQ53" s="1">
        <f t="shared" si="358"/>
        <v>0</v>
      </c>
      <c r="OR53" s="1">
        <f t="shared" si="359"/>
        <v>0</v>
      </c>
      <c r="OS53" s="1">
        <f t="shared" si="360"/>
        <v>0</v>
      </c>
      <c r="OT53" s="1">
        <f t="shared" si="361"/>
        <v>0</v>
      </c>
      <c r="OU53" s="1">
        <f t="shared" si="362"/>
        <v>0</v>
      </c>
      <c r="OV53" s="1">
        <f t="shared" si="363"/>
        <v>0</v>
      </c>
      <c r="OW53" s="1">
        <f t="shared" si="364"/>
        <v>0</v>
      </c>
      <c r="OX53" s="1">
        <f t="shared" si="365"/>
        <v>0</v>
      </c>
      <c r="OY53" s="1">
        <f t="shared" si="366"/>
        <v>0</v>
      </c>
      <c r="OZ53" s="1">
        <f t="shared" si="367"/>
        <v>0</v>
      </c>
      <c r="PA53" s="1">
        <f t="shared" si="368"/>
        <v>0</v>
      </c>
      <c r="PB53" s="1">
        <f t="shared" si="369"/>
        <v>0</v>
      </c>
      <c r="PC53" s="1">
        <f t="shared" si="370"/>
        <v>0</v>
      </c>
      <c r="PD53" s="1">
        <f t="shared" si="371"/>
        <v>0</v>
      </c>
      <c r="PE53" s="1">
        <f t="shared" si="372"/>
        <v>0</v>
      </c>
      <c r="PF53" s="1">
        <f t="shared" si="373"/>
        <v>0</v>
      </c>
      <c r="PG53" s="1">
        <f t="shared" si="374"/>
        <v>0</v>
      </c>
      <c r="PH53" s="1">
        <f t="shared" si="375"/>
        <v>0</v>
      </c>
      <c r="PI53" s="1">
        <f t="shared" si="376"/>
        <v>0</v>
      </c>
      <c r="PJ53" s="1">
        <f t="shared" si="377"/>
        <v>0</v>
      </c>
      <c r="PK53" s="1">
        <f t="shared" si="378"/>
        <v>0</v>
      </c>
      <c r="PL53" s="1">
        <f t="shared" si="379"/>
        <v>0</v>
      </c>
      <c r="PM53" s="1">
        <f t="shared" si="380"/>
        <v>0</v>
      </c>
      <c r="PN53" s="1">
        <f t="shared" si="381"/>
        <v>0</v>
      </c>
      <c r="PO53" s="1">
        <f t="shared" si="382"/>
        <v>0</v>
      </c>
      <c r="PP53" s="1">
        <f t="shared" si="383"/>
        <v>0</v>
      </c>
      <c r="PR53" s="96">
        <v>2.3638301450681952E-3</v>
      </c>
      <c r="PS53" s="96">
        <v>1.1974823735944275E-3</v>
      </c>
      <c r="PT53" s="96">
        <v>3.5812199271849209E-3</v>
      </c>
      <c r="PU53" s="96">
        <v>2.0833042263127387E-3</v>
      </c>
      <c r="PV53" s="96">
        <v>9.7201845250069353E-3</v>
      </c>
      <c r="PW53" s="96">
        <v>1.5046835936467301E-2</v>
      </c>
      <c r="PX53" s="96">
        <v>7.0376234891489295E-3</v>
      </c>
      <c r="PY53" s="96">
        <v>5.689155746211756E-3</v>
      </c>
      <c r="PZ53" s="96">
        <v>0.13102035371176299</v>
      </c>
      <c r="QA53" s="96">
        <v>6.730416330601602E-3</v>
      </c>
      <c r="QB53" s="96">
        <v>3.0912637279660832E-3</v>
      </c>
      <c r="QC53" s="96">
        <v>6.3359223511537249E-3</v>
      </c>
      <c r="QD53" s="96">
        <v>9.7201876372092939E-3</v>
      </c>
      <c r="QE53" s="96">
        <v>8.4165154732764088E-3</v>
      </c>
      <c r="QF53" s="96">
        <v>2.426533571566469E-2</v>
      </c>
      <c r="QG53" s="96">
        <v>4.7405600457549997E-2</v>
      </c>
      <c r="QH53" s="96">
        <v>1.3861190542829523E-2</v>
      </c>
      <c r="QI53" s="96">
        <v>1.1376698474905305E-2</v>
      </c>
      <c r="QJ53" s="96">
        <v>1.2841461084052836E-2</v>
      </c>
      <c r="QK53" s="96">
        <v>3.625471326081917E-3</v>
      </c>
      <c r="QL53" s="96">
        <v>4.9969311333718937E-2</v>
      </c>
      <c r="QM53" s="96">
        <v>7.0426928860783901E-4</v>
      </c>
      <c r="QN53" s="96">
        <v>7.0507941390625696E-3</v>
      </c>
      <c r="QO53" s="96">
        <v>9.4773660040927364E-4</v>
      </c>
      <c r="QP53" s="96">
        <v>5.5085642176125262E-4</v>
      </c>
      <c r="QQ53" s="96">
        <v>4.928722112980589E-4</v>
      </c>
      <c r="QR53" s="96">
        <v>5.3411545442588358E-4</v>
      </c>
      <c r="QS53" s="96">
        <v>1.1029555911357799E-3</v>
      </c>
      <c r="QT53" s="96">
        <v>8.7355024405786556E-4</v>
      </c>
      <c r="QU53" s="96">
        <v>1.2514774922920526E-3</v>
      </c>
      <c r="QV53" s="96">
        <v>2.4957911995293364E-3</v>
      </c>
      <c r="QW53" s="96">
        <v>2.2210143074340378E-3</v>
      </c>
      <c r="QX53" s="96">
        <v>1.2803706173825878E-3</v>
      </c>
      <c r="QY53" s="96">
        <v>1.0452265404729355E-3</v>
      </c>
      <c r="QZ53" s="96">
        <v>2.3235261020310093E-3</v>
      </c>
      <c r="RA53" s="96">
        <v>8.788108723674623E-3</v>
      </c>
      <c r="RB53" s="96">
        <v>3.6804403750051438E-3</v>
      </c>
      <c r="RC53" s="96">
        <v>9.1021660660871404E-4</v>
      </c>
      <c r="RD53" s="96">
        <v>3.6879601038932236E-3</v>
      </c>
      <c r="RE53" s="96">
        <v>1.5185558002631062E-3</v>
      </c>
      <c r="RF53" s="96">
        <v>4.5041610491359735E-3</v>
      </c>
      <c r="RG53" s="96">
        <v>2.0463408958056616E-3</v>
      </c>
      <c r="RH53" s="96">
        <v>5.1760570485021385E-3</v>
      </c>
      <c r="RI53" s="96">
        <v>8.891062647391779E-3</v>
      </c>
      <c r="RJ53" s="96">
        <v>4.2543545485586645E-4</v>
      </c>
      <c r="RK53" s="96">
        <v>5.6381849382755971E-3</v>
      </c>
      <c r="RL53" s="96">
        <v>1.0756877055041263</v>
      </c>
      <c r="RM53" s="96">
        <v>1.0176769242530548E-2</v>
      </c>
      <c r="RN53" s="96">
        <v>1.2053543369372827E-2</v>
      </c>
      <c r="RO53" s="96">
        <v>7.0296951002936248E-3</v>
      </c>
      <c r="RP53" s="96">
        <v>9.6957553410266864E-3</v>
      </c>
      <c r="RQ53" s="96">
        <v>7.4850103427633848E-3</v>
      </c>
      <c r="RR53" s="96">
        <v>2.313653068315398E-2</v>
      </c>
      <c r="RS53" s="96">
        <v>4.0522600339061438E-2</v>
      </c>
      <c r="RT53" s="96">
        <v>1.4969524661456186E-2</v>
      </c>
      <c r="RU53" s="96">
        <v>1.1911947947221863E-2</v>
      </c>
      <c r="RV53" s="96">
        <v>1.1742904037617319E-2</v>
      </c>
      <c r="RW53" s="96">
        <v>6.4923847029857151E-3</v>
      </c>
      <c r="RX53" s="96">
        <v>5.1250919559167829E-2</v>
      </c>
      <c r="RY53" s="96">
        <v>1.2346865356628E-3</v>
      </c>
      <c r="RZ53" s="96">
        <v>7.029108553338448E-3</v>
      </c>
      <c r="SA53" s="96">
        <v>1.384256011416288E-3</v>
      </c>
      <c r="SB53" s="96">
        <v>9.1561940123231116E-4</v>
      </c>
      <c r="SC53" s="96">
        <v>7.4103055146340191E-4</v>
      </c>
      <c r="SD53" s="96">
        <v>7.0540840594216338E-4</v>
      </c>
      <c r="SE53" s="96">
        <v>1.1594165995700038E-3</v>
      </c>
      <c r="SF53" s="96">
        <v>1.1152309242500281E-3</v>
      </c>
      <c r="SG53" s="96">
        <v>1.2433971855513725E-3</v>
      </c>
      <c r="SH53" s="96">
        <v>2.5767937136718742E-3</v>
      </c>
      <c r="SI53" s="96">
        <v>2.3968295289740638E-3</v>
      </c>
      <c r="SJ53" s="96">
        <v>1.3638721453950947E-3</v>
      </c>
      <c r="SK53" s="96">
        <v>2.3764747232704647E-3</v>
      </c>
      <c r="SL53" s="96">
        <v>2.4615012896427044E-3</v>
      </c>
      <c r="SM53" s="96">
        <v>9.0625584643345379E-3</v>
      </c>
      <c r="SN53" s="96">
        <v>5.4812899383322958E-3</v>
      </c>
      <c r="SO53" s="96">
        <v>7.9841548940434725E-4</v>
      </c>
      <c r="SR53" s="96">
        <v>9.8321508657056057E-4</v>
      </c>
      <c r="SS53" s="96">
        <v>1.1680096889200659E-5</v>
      </c>
      <c r="ST53" s="96">
        <v>1.6159014523809976E-3</v>
      </c>
      <c r="SU53" s="96">
        <v>1.5045958737888561E-4</v>
      </c>
      <c r="SV53" s="96">
        <v>2.3606102582288267E-3</v>
      </c>
      <c r="SW53" s="96">
        <v>2.873853622375285E-3</v>
      </c>
      <c r="SX53" s="96">
        <v>7.7296257125227278E-4</v>
      </c>
      <c r="SY53" s="96">
        <v>1.6895517242402098E-3</v>
      </c>
      <c r="SZ53" s="96">
        <v>8.6024798084561108E-2</v>
      </c>
      <c r="TA53" s="96">
        <v>4.9581802418160788E-3</v>
      </c>
      <c r="TB53" s="96">
        <v>2.8145707382422265E-4</v>
      </c>
      <c r="TC53" s="96">
        <v>2.3158374842446438E-3</v>
      </c>
      <c r="TD53" s="96">
        <v>4.4322889685737285E-3</v>
      </c>
      <c r="TE53" s="96">
        <v>2.7590399536276062E-3</v>
      </c>
      <c r="TF53" s="96">
        <v>7.710834049997113E-3</v>
      </c>
      <c r="TG53" s="96">
        <v>5.3408216647342546E-3</v>
      </c>
      <c r="TH53" s="96">
        <v>3.8531201886571869E-3</v>
      </c>
      <c r="TI53" s="96">
        <v>2.8022490276955374E-3</v>
      </c>
      <c r="TJ53" s="96">
        <v>6.9530936143900315E-3</v>
      </c>
      <c r="TK53" s="96">
        <v>2.118640749382244E-3</v>
      </c>
      <c r="TL53" s="96">
        <v>4.9969311333718937E-2</v>
      </c>
      <c r="TM53" s="96">
        <v>7.0424653046996988E-4</v>
      </c>
      <c r="TN53" s="96">
        <v>7.047305797497151E-3</v>
      </c>
      <c r="TO53" s="96">
        <v>9.4760415692514541E-4</v>
      </c>
      <c r="TP53" s="96">
        <v>5.428074020980252E-4</v>
      </c>
      <c r="TQ53" s="96">
        <v>4.7037708402193206E-4</v>
      </c>
      <c r="TR53" s="96">
        <v>5.3410104995021263E-4</v>
      </c>
      <c r="TS53" s="96">
        <v>1.0039854170194222E-3</v>
      </c>
      <c r="TT53" s="96">
        <v>8.3663977226852986E-4</v>
      </c>
      <c r="TU53" s="96">
        <v>1.2514774922920526E-3</v>
      </c>
      <c r="TV53" s="96">
        <v>2.4352733594670108E-3</v>
      </c>
      <c r="TW53" s="96">
        <v>2.2207854400027672E-3</v>
      </c>
      <c r="TX53" s="96">
        <v>1.220590525377326E-3</v>
      </c>
      <c r="TY53" s="96">
        <v>1.0040534372509206E-3</v>
      </c>
      <c r="TZ53" s="96">
        <v>2.2665289435995109E-3</v>
      </c>
      <c r="UA53" s="96">
        <v>8.788108723674623E-3</v>
      </c>
      <c r="UB53" s="96">
        <v>3.6461086718811708E-3</v>
      </c>
      <c r="UC53" s="96">
        <v>9.1021660660871404E-4</v>
      </c>
      <c r="UD53" s="96">
        <v>3.0051312542784883E-3</v>
      </c>
      <c r="UE53" s="96">
        <v>5.5080450319594576E-5</v>
      </c>
      <c r="UF53" s="96">
        <v>3.690445004292968E-3</v>
      </c>
      <c r="UG53" s="96">
        <v>7.5184349172339028E-4</v>
      </c>
      <c r="UH53" s="96">
        <v>4.1959601554617115E-3</v>
      </c>
      <c r="UI53" s="96">
        <v>6.5334180140239912E-3</v>
      </c>
      <c r="UJ53" s="96">
        <v>3.4754293343884271E-4</v>
      </c>
      <c r="UK53" s="96">
        <v>4.8379513965987504E-3</v>
      </c>
      <c r="UL53" s="96">
        <v>0.94132132455590023</v>
      </c>
      <c r="UM53" s="96">
        <v>9.7461984675761958E-3</v>
      </c>
      <c r="UN53" s="96">
        <v>7.6635643263628416E-3</v>
      </c>
      <c r="UO53" s="96">
        <v>6.3003747186607248E-3</v>
      </c>
      <c r="UP53" s="96">
        <v>7.9100475731320244E-3</v>
      </c>
      <c r="UQ53" s="96">
        <v>6.2164480476719405E-3</v>
      </c>
      <c r="UR53" s="96">
        <v>1.5598387267507943E-2</v>
      </c>
      <c r="US53" s="96">
        <v>2.4763925968537378E-2</v>
      </c>
      <c r="UT53" s="96">
        <v>1.0000427355199322E-2</v>
      </c>
      <c r="UU53" s="96">
        <v>4.1685023031648892E-3</v>
      </c>
      <c r="UV53" s="96">
        <v>1.0457037938707227E-2</v>
      </c>
      <c r="UW53" s="96">
        <v>4.5035714855696605E-3</v>
      </c>
      <c r="UX53" s="96">
        <v>5.1250919559167829E-2</v>
      </c>
      <c r="UY53" s="96">
        <v>1.2345898766753561E-3</v>
      </c>
      <c r="UZ53" s="96">
        <v>7.0268754525346089E-3</v>
      </c>
      <c r="VA53" s="96">
        <v>1.3841744987402578E-3</v>
      </c>
      <c r="VB53" s="96">
        <v>9.1460402609374301E-4</v>
      </c>
      <c r="VC53" s="96">
        <v>7.0795018386822246E-4</v>
      </c>
      <c r="VD53" s="96">
        <v>7.0539319448872624E-4</v>
      </c>
      <c r="VE53" s="96">
        <v>1.0744976881661402E-3</v>
      </c>
      <c r="VF53" s="96">
        <v>1.0404113334548627E-3</v>
      </c>
      <c r="VG53" s="96">
        <v>1.2433971855513725E-3</v>
      </c>
      <c r="VH53" s="96">
        <v>2.4466587235440619E-3</v>
      </c>
      <c r="VI53" s="96">
        <v>2.3967174171545158E-3</v>
      </c>
      <c r="VJ53" s="96">
        <v>1.3274870198438722E-3</v>
      </c>
      <c r="VK53" s="96">
        <v>2.2281099625755733E-3</v>
      </c>
      <c r="VL53" s="96">
        <v>2.4042265048451368E-3</v>
      </c>
      <c r="VM53" s="96">
        <v>9.0625584643345379E-3</v>
      </c>
      <c r="VN53" s="96">
        <v>5.4212848215309164E-3</v>
      </c>
      <c r="VO53" s="96">
        <v>7.9841548940434725E-4</v>
      </c>
    </row>
    <row r="54" spans="1:587">
      <c r="A54" s="17"/>
      <c r="B54" s="17"/>
      <c r="C54" s="17" t="s">
        <v>351</v>
      </c>
      <c r="D54" s="17" t="s">
        <v>50</v>
      </c>
      <c r="E54" s="95">
        <v>3</v>
      </c>
      <c r="F54" s="95">
        <v>5</v>
      </c>
      <c r="G54" s="95">
        <v>0</v>
      </c>
      <c r="H54" s="95">
        <v>11</v>
      </c>
      <c r="I54" s="95">
        <v>9035</v>
      </c>
      <c r="J54" s="95">
        <v>6</v>
      </c>
      <c r="K54" s="95">
        <v>0</v>
      </c>
      <c r="L54" s="95">
        <v>359</v>
      </c>
      <c r="M54" s="95">
        <v>388</v>
      </c>
      <c r="N54" s="95">
        <v>77464</v>
      </c>
      <c r="O54" s="95">
        <v>48</v>
      </c>
      <c r="P54" s="95">
        <v>38143</v>
      </c>
      <c r="Q54" s="95">
        <v>27744</v>
      </c>
      <c r="R54" s="95">
        <v>28431</v>
      </c>
      <c r="S54" s="95">
        <v>9258</v>
      </c>
      <c r="T54" s="95">
        <v>2110</v>
      </c>
      <c r="U54" s="95">
        <v>17518</v>
      </c>
      <c r="V54" s="95">
        <v>3294</v>
      </c>
      <c r="W54" s="95">
        <v>68667</v>
      </c>
      <c r="X54" s="95">
        <v>2273</v>
      </c>
      <c r="Y54" s="95">
        <v>201417</v>
      </c>
      <c r="Z54" s="95">
        <v>0</v>
      </c>
      <c r="AA54" s="95">
        <v>16</v>
      </c>
      <c r="AB54" s="95">
        <v>0</v>
      </c>
      <c r="AC54" s="95">
        <v>0</v>
      </c>
      <c r="AD54" s="95">
        <v>0</v>
      </c>
      <c r="AE54" s="95">
        <v>0</v>
      </c>
      <c r="AF54" s="95">
        <v>1345</v>
      </c>
      <c r="AG54" s="95">
        <v>0</v>
      </c>
      <c r="AH54" s="95">
        <v>220</v>
      </c>
      <c r="AI54" s="95">
        <v>0</v>
      </c>
      <c r="AJ54" s="95">
        <v>18</v>
      </c>
      <c r="AK54" s="95">
        <v>3</v>
      </c>
      <c r="AL54" s="95">
        <v>711</v>
      </c>
      <c r="AM54" s="95">
        <v>244</v>
      </c>
      <c r="AN54" s="95">
        <v>5</v>
      </c>
      <c r="AO54" s="95">
        <v>2261</v>
      </c>
      <c r="AP54" s="95">
        <v>0</v>
      </c>
      <c r="AQ54" s="95">
        <v>728</v>
      </c>
      <c r="AR54" s="95">
        <v>2264</v>
      </c>
      <c r="AS54" s="95">
        <v>0</v>
      </c>
      <c r="AT54" s="95">
        <v>536</v>
      </c>
      <c r="AU54" s="95">
        <v>99282</v>
      </c>
      <c r="AV54" s="95">
        <v>934</v>
      </c>
      <c r="AW54" s="95">
        <v>-7</v>
      </c>
      <c r="AX54" s="95">
        <v>27401</v>
      </c>
      <c r="AY54" s="95">
        <v>49166</v>
      </c>
      <c r="AZ54" s="95">
        <v>14167755</v>
      </c>
      <c r="BA54" s="95">
        <v>10239</v>
      </c>
      <c r="BB54" s="95">
        <v>2575908</v>
      </c>
      <c r="BC54" s="95">
        <v>1151390</v>
      </c>
      <c r="BD54" s="95">
        <v>1487346</v>
      </c>
      <c r="BE54" s="95">
        <v>140601</v>
      </c>
      <c r="BF54" s="95">
        <v>72473</v>
      </c>
      <c r="BG54" s="95">
        <v>683935</v>
      </c>
      <c r="BH54" s="95">
        <v>43280</v>
      </c>
      <c r="BI54" s="95">
        <v>2827036</v>
      </c>
      <c r="BJ54" s="95">
        <v>29225</v>
      </c>
      <c r="BK54" s="95">
        <v>1177758</v>
      </c>
      <c r="BL54" s="95">
        <v>0</v>
      </c>
      <c r="BM54" s="95">
        <v>96</v>
      </c>
      <c r="BN54" s="95">
        <v>0</v>
      </c>
      <c r="BO54" s="95">
        <v>0</v>
      </c>
      <c r="BP54" s="95">
        <v>0</v>
      </c>
      <c r="BQ54" s="95">
        <v>0</v>
      </c>
      <c r="BR54" s="95">
        <v>11655</v>
      </c>
      <c r="BS54" s="95">
        <v>0</v>
      </c>
      <c r="BT54" s="95">
        <v>969</v>
      </c>
      <c r="BU54" s="95">
        <v>0</v>
      </c>
      <c r="BV54" s="95">
        <v>159</v>
      </c>
      <c r="BW54" s="95">
        <v>16</v>
      </c>
      <c r="BX54" s="95">
        <v>6780</v>
      </c>
      <c r="BY54" s="95">
        <v>1103</v>
      </c>
      <c r="BZ54" s="95">
        <v>27</v>
      </c>
      <c r="CA54" s="95">
        <v>20052</v>
      </c>
      <c r="CB54" s="95">
        <v>0</v>
      </c>
      <c r="CC54" s="95">
        <v>25079104</v>
      </c>
      <c r="CD54" s="95">
        <v>0</v>
      </c>
      <c r="CE54" s="95">
        <v>0</v>
      </c>
      <c r="CF54" s="95">
        <v>3</v>
      </c>
      <c r="CG54" s="95">
        <v>0</v>
      </c>
      <c r="CH54" s="95">
        <v>0</v>
      </c>
      <c r="CI54" s="95">
        <v>0</v>
      </c>
      <c r="CJ54" s="95">
        <v>0</v>
      </c>
      <c r="CK54" s="95">
        <v>-2964</v>
      </c>
      <c r="CL54" s="95">
        <v>-2961</v>
      </c>
      <c r="CM54" s="95">
        <v>488036</v>
      </c>
      <c r="CN54" s="95">
        <v>12</v>
      </c>
      <c r="CO54" s="95">
        <v>12</v>
      </c>
      <c r="CP54" s="95">
        <v>-2949</v>
      </c>
      <c r="CQ54" s="95">
        <v>488048</v>
      </c>
      <c r="CR54" s="95">
        <v>0</v>
      </c>
      <c r="CS54" s="95">
        <v>0</v>
      </c>
      <c r="CT54" s="95">
        <v>0</v>
      </c>
      <c r="CU54" s="95">
        <v>0</v>
      </c>
      <c r="CV54" s="95">
        <v>0</v>
      </c>
      <c r="CW54" s="95">
        <v>0</v>
      </c>
      <c r="CX54" s="95">
        <v>1</v>
      </c>
      <c r="CY54" s="95">
        <v>-33966</v>
      </c>
      <c r="CZ54" s="95">
        <v>0</v>
      </c>
      <c r="DA54" s="95">
        <v>-27729</v>
      </c>
      <c r="DB54" s="95">
        <v>-163197</v>
      </c>
      <c r="DC54" s="95">
        <v>-234907</v>
      </c>
      <c r="DD54" s="95">
        <v>-459798</v>
      </c>
      <c r="DE54" s="95">
        <v>24128309</v>
      </c>
      <c r="DF54" s="95">
        <v>3581177</v>
      </c>
      <c r="DG54" s="95">
        <v>3581177</v>
      </c>
      <c r="DH54" s="95">
        <v>3121379</v>
      </c>
      <c r="DI54" s="95">
        <v>27709486</v>
      </c>
      <c r="DJ54" s="95">
        <v>-942943</v>
      </c>
      <c r="DK54" s="95">
        <v>-2304</v>
      </c>
      <c r="DL54" s="95">
        <v>-75602</v>
      </c>
      <c r="DM54" s="95">
        <v>-1020849</v>
      </c>
      <c r="DN54" s="95">
        <v>-462759</v>
      </c>
      <c r="DO54" s="95">
        <v>24616345</v>
      </c>
      <c r="DP54" s="95">
        <v>3581189</v>
      </c>
      <c r="DQ54" s="95">
        <v>3118430</v>
      </c>
      <c r="DR54" s="95">
        <v>28197534</v>
      </c>
      <c r="DS54" s="95">
        <v>-1020849</v>
      </c>
      <c r="DT54" s="95">
        <v>27176685</v>
      </c>
      <c r="DV54" s="96">
        <f t="shared" si="192"/>
        <v>2.9493884934523575E-5</v>
      </c>
      <c r="DW54" s="96">
        <f t="shared" si="193"/>
        <v>5.2366987850858819E-4</v>
      </c>
      <c r="DX54" s="96">
        <f t="shared" si="194"/>
        <v>0</v>
      </c>
      <c r="DY54" s="96">
        <f t="shared" si="195"/>
        <v>1.326963906581741E-4</v>
      </c>
      <c r="DZ54" s="96">
        <f t="shared" si="196"/>
        <v>3.1694636993797883E-2</v>
      </c>
      <c r="EA54" s="96">
        <f t="shared" si="197"/>
        <v>1.1737663226879249E-5</v>
      </c>
      <c r="EB54" s="96">
        <f t="shared" si="198"/>
        <v>0</v>
      </c>
      <c r="EC54" s="96">
        <f t="shared" si="199"/>
        <v>1.7904522512817444E-3</v>
      </c>
      <c r="ED54" s="96">
        <f t="shared" si="200"/>
        <v>2.3783545219384816E-3</v>
      </c>
      <c r="EE54" s="96">
        <f t="shared" si="201"/>
        <v>0.46654661310430806</v>
      </c>
      <c r="EF54" s="96">
        <f t="shared" si="202"/>
        <v>6.4315575088433915E-4</v>
      </c>
      <c r="EG54" s="96">
        <f t="shared" si="203"/>
        <v>0.16491774217956201</v>
      </c>
      <c r="EH54" s="96">
        <f t="shared" si="204"/>
        <v>0.10332229749105278</v>
      </c>
      <c r="EI54" s="96">
        <f t="shared" si="205"/>
        <v>7.9269839765126401E-2</v>
      </c>
      <c r="EJ54" s="96">
        <f t="shared" si="206"/>
        <v>1.7035323731873057E-2</v>
      </c>
      <c r="EK54" s="96">
        <f t="shared" si="207"/>
        <v>6.8780274729931482E-3</v>
      </c>
      <c r="EL54" s="96">
        <f t="shared" si="208"/>
        <v>2.6100650951843867E-2</v>
      </c>
      <c r="EM54" s="96">
        <f t="shared" si="209"/>
        <v>5.837651612354413E-3</v>
      </c>
      <c r="EN54" s="96">
        <f t="shared" si="210"/>
        <v>3.5411496785133022E-2</v>
      </c>
      <c r="EO54" s="96">
        <f t="shared" si="211"/>
        <v>1.7502926138113718E-3</v>
      </c>
      <c r="EP54" s="96">
        <f t="shared" si="212"/>
        <v>2.4133241633157762E-2</v>
      </c>
      <c r="EQ54" s="96">
        <f t="shared" si="213"/>
        <v>0</v>
      </c>
      <c r="ER54" s="96">
        <f t="shared" si="214"/>
        <v>2.451093034299983E-5</v>
      </c>
      <c r="ES54" s="96">
        <f t="shared" si="215"/>
        <v>0</v>
      </c>
      <c r="ET54" s="96">
        <f t="shared" si="216"/>
        <v>0</v>
      </c>
      <c r="EU54" s="96">
        <f t="shared" si="217"/>
        <v>0</v>
      </c>
      <c r="EV54" s="96">
        <f t="shared" si="218"/>
        <v>0</v>
      </c>
      <c r="EW54" s="96">
        <f t="shared" si="219"/>
        <v>1.781382159186164E-4</v>
      </c>
      <c r="EX54" s="96">
        <f t="shared" si="220"/>
        <v>0</v>
      </c>
      <c r="EY54" s="96">
        <f t="shared" si="221"/>
        <v>3.2983953306716281E-5</v>
      </c>
      <c r="EZ54" s="96">
        <f t="shared" si="222"/>
        <v>0</v>
      </c>
      <c r="FA54" s="96">
        <f t="shared" si="223"/>
        <v>2.4726830341798977E-6</v>
      </c>
      <c r="FB54" s="96">
        <f t="shared" si="224"/>
        <v>5.0885406065540406E-6</v>
      </c>
      <c r="FC54" s="96">
        <f t="shared" si="225"/>
        <v>2.7684029978650589E-5</v>
      </c>
      <c r="FD54" s="96">
        <f t="shared" si="226"/>
        <v>2.4320350850963097E-5</v>
      </c>
      <c r="FE54" s="96">
        <f t="shared" si="227"/>
        <v>1.7250718492425209E-5</v>
      </c>
      <c r="FF54" s="96">
        <f t="shared" si="228"/>
        <v>3.01300750386787E-3</v>
      </c>
      <c r="FG54" s="96">
        <f t="shared" si="229"/>
        <v>0</v>
      </c>
      <c r="FH54" s="96">
        <f t="shared" si="230"/>
        <v>5.6937693738715115E-5</v>
      </c>
      <c r="FI54" s="96">
        <f t="shared" si="231"/>
        <v>2.7004879724512056E-3</v>
      </c>
      <c r="FJ54" s="96">
        <f t="shared" si="232"/>
        <v>0</v>
      </c>
      <c r="FK54" s="96">
        <f t="shared" si="233"/>
        <v>1.5300716164864074E-4</v>
      </c>
      <c r="FL54" s="96">
        <f t="shared" si="234"/>
        <v>8.508501259580763E-3</v>
      </c>
      <c r="FM54" s="96">
        <f t="shared" si="235"/>
        <v>3.3968877452619323E-5</v>
      </c>
      <c r="FN54" s="96">
        <f t="shared" si="236"/>
        <v>-4.1654408369346543E-7</v>
      </c>
      <c r="FO54" s="96">
        <f t="shared" si="237"/>
        <v>1.9859425044241779E-3</v>
      </c>
      <c r="FP54" s="96">
        <f t="shared" si="238"/>
        <v>7.9977486710001502E-3</v>
      </c>
      <c r="FQ54" s="96">
        <f t="shared" si="239"/>
        <v>0.52132020516851119</v>
      </c>
      <c r="FR54" s="96">
        <f t="shared" si="240"/>
        <v>1.1725831976924423E-3</v>
      </c>
      <c r="FS54" s="96">
        <f t="shared" si="241"/>
        <v>0.22388173337931649</v>
      </c>
      <c r="FT54" s="96">
        <f t="shared" si="242"/>
        <v>0.11299171671472504</v>
      </c>
      <c r="FU54" s="96">
        <f t="shared" si="243"/>
        <v>9.0989976791024149E-2</v>
      </c>
      <c r="FV54" s="96">
        <f t="shared" si="244"/>
        <v>2.2107628162402172E-2</v>
      </c>
      <c r="FW54" s="96">
        <f t="shared" si="245"/>
        <v>5.4782146612332768E-3</v>
      </c>
      <c r="FX54" s="96">
        <f t="shared" si="246"/>
        <v>4.443577734494257E-2</v>
      </c>
      <c r="FY54" s="96">
        <f t="shared" si="247"/>
        <v>8.8467500866687161E-3</v>
      </c>
      <c r="FZ54" s="96">
        <f t="shared" si="248"/>
        <v>5.2902511643410102E-2</v>
      </c>
      <c r="GA54" s="96">
        <f t="shared" si="249"/>
        <v>3.3861785749500647E-3</v>
      </c>
      <c r="GB54" s="96">
        <f t="shared" si="250"/>
        <v>2.2437533445319249E-2</v>
      </c>
      <c r="GC54" s="96">
        <f t="shared" si="251"/>
        <v>0</v>
      </c>
      <c r="GD54" s="96">
        <f t="shared" si="252"/>
        <v>2.4660785754286097E-5</v>
      </c>
      <c r="GE54" s="96">
        <f t="shared" si="253"/>
        <v>0</v>
      </c>
      <c r="GF54" s="96">
        <f t="shared" si="254"/>
        <v>0</v>
      </c>
      <c r="GG54" s="96">
        <f t="shared" si="255"/>
        <v>0</v>
      </c>
      <c r="GH54" s="96">
        <f t="shared" si="256"/>
        <v>0</v>
      </c>
      <c r="GI54" s="96">
        <f t="shared" si="257"/>
        <v>2.4557987307850609E-4</v>
      </c>
      <c r="GJ54" s="96">
        <f t="shared" si="258"/>
        <v>0</v>
      </c>
      <c r="GK54" s="96">
        <f t="shared" si="259"/>
        <v>2.9302257014662467E-5</v>
      </c>
      <c r="GL54" s="96">
        <f t="shared" si="260"/>
        <v>0</v>
      </c>
      <c r="GM54" s="96">
        <f t="shared" si="261"/>
        <v>2.6364983600731473E-6</v>
      </c>
      <c r="GN54" s="96">
        <f t="shared" si="262"/>
        <v>4.1642451147548832E-6</v>
      </c>
      <c r="GO54" s="96">
        <f t="shared" si="263"/>
        <v>1.3806887021868317E-4</v>
      </c>
      <c r="GP54" s="96">
        <f t="shared" si="264"/>
        <v>2.4635196405610936E-5</v>
      </c>
      <c r="GQ54" s="96">
        <f t="shared" si="265"/>
        <v>2.3006919117897679E-5</v>
      </c>
      <c r="GR54" s="96">
        <f t="shared" si="266"/>
        <v>5.0860161189070592E-3</v>
      </c>
      <c r="GS54" s="96">
        <f t="shared" si="267"/>
        <v>0</v>
      </c>
      <c r="GU54" s="1">
        <v>0</v>
      </c>
      <c r="GV54" s="1">
        <v>0</v>
      </c>
      <c r="GW54" s="1">
        <v>0</v>
      </c>
      <c r="GX54" s="1">
        <v>0</v>
      </c>
      <c r="GY54" s="1">
        <v>0</v>
      </c>
      <c r="GZ54" s="1">
        <v>0</v>
      </c>
      <c r="HA54" s="1">
        <v>0</v>
      </c>
      <c r="HB54" s="1">
        <v>0</v>
      </c>
      <c r="HC54" s="1">
        <v>0</v>
      </c>
      <c r="HD54" s="1">
        <v>0</v>
      </c>
      <c r="HE54" s="1">
        <v>0</v>
      </c>
      <c r="HF54" s="1">
        <v>0</v>
      </c>
      <c r="HG54" s="1">
        <v>0</v>
      </c>
      <c r="HH54" s="1">
        <v>0</v>
      </c>
      <c r="HI54" s="1">
        <v>0</v>
      </c>
      <c r="HJ54" s="1">
        <v>0</v>
      </c>
      <c r="HK54" s="1">
        <v>0</v>
      </c>
      <c r="HL54" s="1">
        <v>0</v>
      </c>
      <c r="HM54" s="1">
        <v>0</v>
      </c>
      <c r="HN54" s="1">
        <v>0</v>
      </c>
      <c r="HO54" s="1">
        <v>0</v>
      </c>
      <c r="HP54" s="1">
        <v>0</v>
      </c>
      <c r="HQ54" s="1">
        <v>0</v>
      </c>
      <c r="HR54" s="1">
        <v>0</v>
      </c>
      <c r="HS54" s="1">
        <v>0</v>
      </c>
      <c r="HT54" s="1">
        <v>0</v>
      </c>
      <c r="HU54" s="1">
        <v>0</v>
      </c>
      <c r="HV54" s="1">
        <v>0</v>
      </c>
      <c r="HW54" s="1">
        <v>0</v>
      </c>
      <c r="HX54" s="1">
        <v>0</v>
      </c>
      <c r="HY54" s="1">
        <v>0</v>
      </c>
      <c r="HZ54" s="1">
        <v>0</v>
      </c>
      <c r="IA54" s="1">
        <v>0</v>
      </c>
      <c r="IB54" s="1">
        <v>0</v>
      </c>
      <c r="IC54" s="1">
        <v>0</v>
      </c>
      <c r="ID54" s="1">
        <v>0</v>
      </c>
      <c r="IE54" s="1">
        <v>0</v>
      </c>
      <c r="IF54" s="1">
        <v>0</v>
      </c>
      <c r="IG54" s="96">
        <f t="shared" si="307"/>
        <v>5.6937693738715115E-5</v>
      </c>
      <c r="IH54" s="96">
        <f t="shared" si="268"/>
        <v>2.7004879724512056E-3</v>
      </c>
      <c r="II54" s="96">
        <f t="shared" si="269"/>
        <v>0</v>
      </c>
      <c r="IJ54" s="96">
        <f t="shared" si="270"/>
        <v>1.5300716164864074E-4</v>
      </c>
      <c r="IK54" s="96">
        <f t="shared" si="271"/>
        <v>8.508501259580763E-3</v>
      </c>
      <c r="IL54" s="96">
        <f t="shared" si="272"/>
        <v>3.3968877452619323E-5</v>
      </c>
      <c r="IM54" s="96">
        <f t="shared" si="273"/>
        <v>-4.1654408369346543E-7</v>
      </c>
      <c r="IN54" s="96">
        <f t="shared" si="274"/>
        <v>1.9859425044241779E-3</v>
      </c>
      <c r="IO54" s="96">
        <f t="shared" si="275"/>
        <v>7.9977486710001502E-3</v>
      </c>
      <c r="IP54" s="96">
        <f t="shared" si="276"/>
        <v>0.52132020516851119</v>
      </c>
      <c r="IQ54" s="96">
        <f t="shared" si="277"/>
        <v>1.1725831976924423E-3</v>
      </c>
      <c r="IR54" s="96">
        <f t="shared" si="278"/>
        <v>0.22388173337931649</v>
      </c>
      <c r="IS54" s="96">
        <f t="shared" si="279"/>
        <v>0.11299171671472504</v>
      </c>
      <c r="IT54" s="96">
        <f t="shared" si="280"/>
        <v>9.0989976791024149E-2</v>
      </c>
      <c r="IU54" s="96">
        <f t="shared" si="281"/>
        <v>2.2107628162402172E-2</v>
      </c>
      <c r="IV54" s="96">
        <f t="shared" si="282"/>
        <v>5.4782146612332768E-3</v>
      </c>
      <c r="IW54" s="96">
        <f t="shared" si="283"/>
        <v>4.443577734494257E-2</v>
      </c>
      <c r="IX54" s="96">
        <f t="shared" si="284"/>
        <v>8.8467500866687161E-3</v>
      </c>
      <c r="IY54" s="96">
        <f t="shared" si="285"/>
        <v>5.2902511643410102E-2</v>
      </c>
      <c r="IZ54" s="96">
        <f t="shared" si="286"/>
        <v>3.3861785749500647E-3</v>
      </c>
      <c r="JA54" s="96">
        <f t="shared" si="287"/>
        <v>2.2437533445319249E-2</v>
      </c>
      <c r="JB54" s="96">
        <f t="shared" si="288"/>
        <v>0</v>
      </c>
      <c r="JC54" s="96">
        <f t="shared" si="289"/>
        <v>2.4660785754286097E-5</v>
      </c>
      <c r="JD54" s="96">
        <f t="shared" si="290"/>
        <v>0</v>
      </c>
      <c r="JE54" s="96">
        <f t="shared" si="291"/>
        <v>0</v>
      </c>
      <c r="JF54" s="96">
        <f t="shared" si="292"/>
        <v>0</v>
      </c>
      <c r="JG54" s="96">
        <f t="shared" si="293"/>
        <v>0</v>
      </c>
      <c r="JH54" s="96">
        <f t="shared" si="294"/>
        <v>2.4557987307850609E-4</v>
      </c>
      <c r="JI54" s="96">
        <f t="shared" si="295"/>
        <v>0</v>
      </c>
      <c r="JJ54" s="96">
        <f t="shared" si="296"/>
        <v>2.9302257014662467E-5</v>
      </c>
      <c r="JK54" s="96">
        <f t="shared" si="297"/>
        <v>0</v>
      </c>
      <c r="JL54" s="96">
        <f t="shared" si="298"/>
        <v>2.6364983600731473E-6</v>
      </c>
      <c r="JM54" s="96">
        <f t="shared" si="299"/>
        <v>4.1642451147548832E-6</v>
      </c>
      <c r="JN54" s="96">
        <f t="shared" si="300"/>
        <v>1.3806887021868317E-4</v>
      </c>
      <c r="JO54" s="96">
        <f t="shared" si="301"/>
        <v>2.4635196405610936E-5</v>
      </c>
      <c r="JP54" s="96">
        <f t="shared" si="302"/>
        <v>2.3006919117897679E-5</v>
      </c>
      <c r="JQ54" s="96">
        <f t="shared" si="303"/>
        <v>5.0860161189070592E-3</v>
      </c>
      <c r="JR54" s="96">
        <f t="shared" si="304"/>
        <v>0</v>
      </c>
      <c r="JT54" s="25">
        <v>0</v>
      </c>
      <c r="JU54" s="25">
        <v>0</v>
      </c>
      <c r="JV54" s="25">
        <v>0</v>
      </c>
      <c r="JW54" s="25">
        <v>0</v>
      </c>
      <c r="JX54" s="25">
        <v>0</v>
      </c>
      <c r="JY54" s="25">
        <v>0</v>
      </c>
      <c r="JZ54" s="25">
        <v>0</v>
      </c>
      <c r="KA54" s="25">
        <v>0</v>
      </c>
      <c r="KB54" s="25">
        <v>0</v>
      </c>
      <c r="KC54" s="25">
        <v>0</v>
      </c>
      <c r="KD54" s="25">
        <v>0</v>
      </c>
      <c r="KE54" s="25">
        <v>0</v>
      </c>
      <c r="KF54" s="25">
        <v>0</v>
      </c>
      <c r="KG54" s="25">
        <v>0</v>
      </c>
      <c r="KH54" s="25">
        <v>0</v>
      </c>
      <c r="KI54" s="25">
        <v>0</v>
      </c>
      <c r="KJ54" s="25">
        <v>0</v>
      </c>
      <c r="KK54" s="25">
        <v>0</v>
      </c>
      <c r="KL54" s="25">
        <v>0</v>
      </c>
      <c r="KM54" s="25">
        <v>0</v>
      </c>
      <c r="KN54" s="25">
        <v>0</v>
      </c>
      <c r="KO54" s="25">
        <v>0</v>
      </c>
      <c r="KP54" s="25">
        <v>0</v>
      </c>
      <c r="KQ54" s="25">
        <v>0</v>
      </c>
      <c r="KR54" s="25">
        <v>0</v>
      </c>
      <c r="KS54" s="25">
        <v>0</v>
      </c>
      <c r="KT54" s="25">
        <v>0</v>
      </c>
      <c r="KU54" s="25">
        <v>0</v>
      </c>
      <c r="KV54" s="25">
        <v>0</v>
      </c>
      <c r="KW54" s="25">
        <v>0</v>
      </c>
      <c r="KX54" s="25">
        <v>0</v>
      </c>
      <c r="KY54" s="25">
        <v>0</v>
      </c>
      <c r="KZ54" s="25">
        <v>0</v>
      </c>
      <c r="LA54" s="25">
        <v>0</v>
      </c>
      <c r="LB54" s="25">
        <v>0</v>
      </c>
      <c r="LC54" s="25">
        <v>0</v>
      </c>
      <c r="LD54" s="25">
        <v>0</v>
      </c>
      <c r="LE54" s="25">
        <v>0</v>
      </c>
      <c r="LF54" s="25">
        <v>0</v>
      </c>
      <c r="LG54" s="25">
        <v>0</v>
      </c>
      <c r="LH54" s="25">
        <v>0</v>
      </c>
      <c r="LI54" s="25">
        <v>0</v>
      </c>
      <c r="LJ54" s="25">
        <v>0</v>
      </c>
      <c r="LK54" s="25">
        <v>0</v>
      </c>
      <c r="LL54" s="25">
        <v>0</v>
      </c>
      <c r="LM54" s="25">
        <v>0</v>
      </c>
      <c r="LN54" s="25">
        <v>0</v>
      </c>
      <c r="LO54" s="25">
        <v>1</v>
      </c>
      <c r="LP54" s="25">
        <v>0</v>
      </c>
      <c r="LQ54" s="25">
        <v>0</v>
      </c>
      <c r="LR54" s="25">
        <v>0</v>
      </c>
      <c r="LS54" s="25">
        <v>0</v>
      </c>
      <c r="LT54" s="25">
        <v>0</v>
      </c>
      <c r="LU54" s="25">
        <v>0</v>
      </c>
      <c r="LV54" s="25">
        <v>0</v>
      </c>
      <c r="LW54" s="25">
        <v>0</v>
      </c>
      <c r="LX54" s="25">
        <v>0</v>
      </c>
      <c r="LY54" s="25">
        <v>0</v>
      </c>
      <c r="LZ54" s="25">
        <v>0</v>
      </c>
      <c r="MA54" s="25">
        <v>0</v>
      </c>
      <c r="MB54" s="25">
        <v>0</v>
      </c>
      <c r="MC54" s="25">
        <v>0</v>
      </c>
      <c r="MD54" s="25">
        <v>0</v>
      </c>
      <c r="ME54" s="25">
        <v>0</v>
      </c>
      <c r="MF54" s="25">
        <v>0</v>
      </c>
      <c r="MG54" s="25">
        <v>0</v>
      </c>
      <c r="MH54" s="25">
        <v>0</v>
      </c>
      <c r="MI54" s="25">
        <v>0</v>
      </c>
      <c r="MJ54" s="25">
        <v>0</v>
      </c>
      <c r="MK54" s="25">
        <v>0</v>
      </c>
      <c r="ML54" s="25">
        <v>0</v>
      </c>
      <c r="MM54" s="25">
        <v>0</v>
      </c>
      <c r="MN54" s="25">
        <v>0</v>
      </c>
      <c r="MO54" s="25">
        <v>0</v>
      </c>
      <c r="MP54" s="25">
        <v>0</v>
      </c>
      <c r="MQ54" s="25">
        <v>0</v>
      </c>
      <c r="MS54" s="1">
        <f t="shared" si="308"/>
        <v>0</v>
      </c>
      <c r="MT54" s="1">
        <f t="shared" si="309"/>
        <v>0</v>
      </c>
      <c r="MU54" s="1">
        <f t="shared" si="310"/>
        <v>0</v>
      </c>
      <c r="MV54" s="1">
        <f t="shared" si="311"/>
        <v>0</v>
      </c>
      <c r="MW54" s="1">
        <f t="shared" si="312"/>
        <v>0</v>
      </c>
      <c r="MX54" s="1">
        <f t="shared" si="313"/>
        <v>0</v>
      </c>
      <c r="MY54" s="1">
        <f t="shared" si="314"/>
        <v>0</v>
      </c>
      <c r="MZ54" s="1">
        <f t="shared" si="315"/>
        <v>0</v>
      </c>
      <c r="NA54" s="1">
        <f t="shared" si="316"/>
        <v>0</v>
      </c>
      <c r="NB54" s="1">
        <f t="shared" si="317"/>
        <v>0</v>
      </c>
      <c r="NC54" s="1">
        <f t="shared" si="318"/>
        <v>0</v>
      </c>
      <c r="ND54" s="1">
        <f t="shared" si="319"/>
        <v>0</v>
      </c>
      <c r="NE54" s="1">
        <f t="shared" si="320"/>
        <v>0</v>
      </c>
      <c r="NF54" s="1">
        <f t="shared" si="321"/>
        <v>0</v>
      </c>
      <c r="NG54" s="1">
        <f t="shared" si="322"/>
        <v>0</v>
      </c>
      <c r="NH54" s="1">
        <f t="shared" si="323"/>
        <v>0</v>
      </c>
      <c r="NI54" s="1">
        <f t="shared" si="324"/>
        <v>0</v>
      </c>
      <c r="NJ54" s="1">
        <f t="shared" si="325"/>
        <v>0</v>
      </c>
      <c r="NK54" s="1">
        <f t="shared" si="326"/>
        <v>0</v>
      </c>
      <c r="NL54" s="1">
        <f t="shared" si="327"/>
        <v>0</v>
      </c>
      <c r="NM54" s="1">
        <f t="shared" si="328"/>
        <v>0</v>
      </c>
      <c r="NN54" s="1">
        <f t="shared" si="329"/>
        <v>0</v>
      </c>
      <c r="NO54" s="1">
        <f t="shared" si="330"/>
        <v>0</v>
      </c>
      <c r="NP54" s="1">
        <f t="shared" si="331"/>
        <v>0</v>
      </c>
      <c r="NQ54" s="1">
        <f t="shared" si="332"/>
        <v>0</v>
      </c>
      <c r="NR54" s="1">
        <f t="shared" si="333"/>
        <v>0</v>
      </c>
      <c r="NS54" s="1">
        <f t="shared" si="334"/>
        <v>0</v>
      </c>
      <c r="NT54" s="1">
        <f t="shared" si="335"/>
        <v>0</v>
      </c>
      <c r="NU54" s="1">
        <f t="shared" si="336"/>
        <v>0</v>
      </c>
      <c r="NV54" s="1">
        <f t="shared" si="337"/>
        <v>0</v>
      </c>
      <c r="NW54" s="1">
        <f t="shared" si="338"/>
        <v>0</v>
      </c>
      <c r="NX54" s="1">
        <f t="shared" si="339"/>
        <v>0</v>
      </c>
      <c r="NY54" s="1">
        <f t="shared" si="340"/>
        <v>0</v>
      </c>
      <c r="NZ54" s="1">
        <f t="shared" si="341"/>
        <v>0</v>
      </c>
      <c r="OA54" s="1">
        <f t="shared" si="342"/>
        <v>0</v>
      </c>
      <c r="OB54" s="1">
        <f t="shared" si="343"/>
        <v>0</v>
      </c>
      <c r="OC54" s="1">
        <f t="shared" si="344"/>
        <v>0</v>
      </c>
      <c r="OD54" s="1">
        <f t="shared" si="345"/>
        <v>0</v>
      </c>
      <c r="OE54" s="1">
        <f t="shared" si="346"/>
        <v>0</v>
      </c>
      <c r="OF54" s="1">
        <f t="shared" si="347"/>
        <v>0</v>
      </c>
      <c r="OG54" s="1">
        <f t="shared" si="348"/>
        <v>0</v>
      </c>
      <c r="OH54" s="1">
        <f t="shared" si="349"/>
        <v>0</v>
      </c>
      <c r="OI54" s="1">
        <f t="shared" si="350"/>
        <v>0</v>
      </c>
      <c r="OJ54" s="1">
        <f t="shared" si="351"/>
        <v>0</v>
      </c>
      <c r="OK54" s="1">
        <f t="shared" si="352"/>
        <v>0</v>
      </c>
      <c r="OL54" s="1">
        <f t="shared" si="353"/>
        <v>0</v>
      </c>
      <c r="OM54" s="1">
        <f t="shared" si="354"/>
        <v>0</v>
      </c>
      <c r="ON54" s="1">
        <f t="shared" si="355"/>
        <v>4.2309181302344893E-2</v>
      </c>
      <c r="OO54" s="1">
        <f t="shared" si="356"/>
        <v>0</v>
      </c>
      <c r="OP54" s="1">
        <f t="shared" si="357"/>
        <v>0</v>
      </c>
      <c r="OQ54" s="1">
        <f t="shared" si="358"/>
        <v>0</v>
      </c>
      <c r="OR54" s="1">
        <f t="shared" si="359"/>
        <v>0</v>
      </c>
      <c r="OS54" s="1">
        <f t="shared" si="360"/>
        <v>0</v>
      </c>
      <c r="OT54" s="1">
        <f t="shared" si="361"/>
        <v>0</v>
      </c>
      <c r="OU54" s="1">
        <f t="shared" si="362"/>
        <v>0</v>
      </c>
      <c r="OV54" s="1">
        <f t="shared" si="363"/>
        <v>0</v>
      </c>
      <c r="OW54" s="1">
        <f t="shared" si="364"/>
        <v>0</v>
      </c>
      <c r="OX54" s="1">
        <f t="shared" si="365"/>
        <v>0</v>
      </c>
      <c r="OY54" s="1">
        <f t="shared" si="366"/>
        <v>0</v>
      </c>
      <c r="OZ54" s="1">
        <f t="shared" si="367"/>
        <v>0</v>
      </c>
      <c r="PA54" s="1">
        <f t="shared" si="368"/>
        <v>0</v>
      </c>
      <c r="PB54" s="1">
        <f t="shared" si="369"/>
        <v>0</v>
      </c>
      <c r="PC54" s="1">
        <f t="shared" si="370"/>
        <v>0</v>
      </c>
      <c r="PD54" s="1">
        <f t="shared" si="371"/>
        <v>0</v>
      </c>
      <c r="PE54" s="1">
        <f t="shared" si="372"/>
        <v>0</v>
      </c>
      <c r="PF54" s="1">
        <f t="shared" si="373"/>
        <v>0</v>
      </c>
      <c r="PG54" s="1">
        <f t="shared" si="374"/>
        <v>0</v>
      </c>
      <c r="PH54" s="1">
        <f t="shared" si="375"/>
        <v>0</v>
      </c>
      <c r="PI54" s="1">
        <f t="shared" si="376"/>
        <v>0</v>
      </c>
      <c r="PJ54" s="1">
        <f t="shared" si="377"/>
        <v>0</v>
      </c>
      <c r="PK54" s="1">
        <f t="shared" si="378"/>
        <v>0</v>
      </c>
      <c r="PL54" s="1">
        <f t="shared" si="379"/>
        <v>0</v>
      </c>
      <c r="PM54" s="1">
        <f t="shared" si="380"/>
        <v>0</v>
      </c>
      <c r="PN54" s="1">
        <f t="shared" si="381"/>
        <v>0</v>
      </c>
      <c r="PO54" s="1">
        <f t="shared" si="382"/>
        <v>0</v>
      </c>
      <c r="PP54" s="1">
        <f t="shared" si="383"/>
        <v>0</v>
      </c>
      <c r="PR54" s="96">
        <v>4.3634547236056729E-3</v>
      </c>
      <c r="PS54" s="96">
        <v>1.6384721014690566E-2</v>
      </c>
      <c r="PT54" s="96">
        <v>8.351709949316612E-3</v>
      </c>
      <c r="PU54" s="96">
        <v>4.551790050989585E-3</v>
      </c>
      <c r="PV54" s="96">
        <v>0.10526139453306732</v>
      </c>
      <c r="PW54" s="96">
        <v>1.1199100739080613E-2</v>
      </c>
      <c r="PX54" s="96">
        <v>2.2136955302232636E-3</v>
      </c>
      <c r="PY54" s="96">
        <v>1.2844039599016567E-2</v>
      </c>
      <c r="PZ54" s="96">
        <v>1.3611696471897647E-2</v>
      </c>
      <c r="QA54" s="96">
        <v>0.9788890808343802</v>
      </c>
      <c r="QB54" s="96">
        <v>3.9874715518130495E-3</v>
      </c>
      <c r="QC54" s="96">
        <v>0.40983067750870433</v>
      </c>
      <c r="QD54" s="96">
        <v>0.28760539158992515</v>
      </c>
      <c r="QE54" s="96">
        <v>0.2265632847114192</v>
      </c>
      <c r="QF54" s="96">
        <v>6.4950117013705566E-2</v>
      </c>
      <c r="QG54" s="96">
        <v>3.6603620237741219E-2</v>
      </c>
      <c r="QH54" s="96">
        <v>8.1126089586428224E-2</v>
      </c>
      <c r="QI54" s="96">
        <v>3.091371171593069E-2</v>
      </c>
      <c r="QJ54" s="96">
        <v>0.16232812712591557</v>
      </c>
      <c r="QK54" s="96">
        <v>1.1279272215561279E-2</v>
      </c>
      <c r="QL54" s="96">
        <v>0.10790698043399671</v>
      </c>
      <c r="QM54" s="96">
        <v>2.1233594266287003E-3</v>
      </c>
      <c r="QN54" s="96">
        <v>9.2615509773590326E-3</v>
      </c>
      <c r="QO54" s="96">
        <v>1.7045039437537587E-3</v>
      </c>
      <c r="QP54" s="96">
        <v>2.584668664841203E-3</v>
      </c>
      <c r="QQ54" s="96">
        <v>1.8097287046050902E-3</v>
      </c>
      <c r="QR54" s="96">
        <v>1.3909111901952696E-3</v>
      </c>
      <c r="QS54" s="96">
        <v>7.8072607636848904E-3</v>
      </c>
      <c r="QT54" s="96">
        <v>3.3222753551636866E-3</v>
      </c>
      <c r="QU54" s="96">
        <v>7.023192995959571E-3</v>
      </c>
      <c r="QV54" s="96">
        <v>2.2059015869200296E-3</v>
      </c>
      <c r="QW54" s="96">
        <v>2.7053656971951176E-3</v>
      </c>
      <c r="QX54" s="96">
        <v>4.279994371993009E-3</v>
      </c>
      <c r="QY54" s="96">
        <v>5.9949181417554677E-3</v>
      </c>
      <c r="QZ54" s="96">
        <v>4.0383483194178348E-3</v>
      </c>
      <c r="RA54" s="96">
        <v>1.9285617557891318E-2</v>
      </c>
      <c r="RB54" s="96">
        <v>1.1228920064897766E-2</v>
      </c>
      <c r="RC54" s="96">
        <v>2.8455939143136768E-3</v>
      </c>
      <c r="RD54" s="96">
        <v>5.2443994203362548E-3</v>
      </c>
      <c r="RE54" s="96">
        <v>1.7580284596604649E-2</v>
      </c>
      <c r="RF54" s="96">
        <v>9.1139354766908518E-3</v>
      </c>
      <c r="RG54" s="96">
        <v>4.0498577211690399E-3</v>
      </c>
      <c r="RH54" s="96">
        <v>3.1556875665249402E-2</v>
      </c>
      <c r="RI54" s="96">
        <v>7.7431320624395663E-3</v>
      </c>
      <c r="RJ54" s="96">
        <v>9.4985489855219291E-4</v>
      </c>
      <c r="RK54" s="96">
        <v>1.2077226223725816E-2</v>
      </c>
      <c r="RL54" s="96">
        <v>2.5214715915886476E-2</v>
      </c>
      <c r="RM54" s="96">
        <v>2.0013642608420676</v>
      </c>
      <c r="RN54" s="96">
        <v>6.5536034114459579E-3</v>
      </c>
      <c r="RO54" s="96">
        <v>0.46215370544717294</v>
      </c>
      <c r="RP54" s="96">
        <v>0.27093529777130076</v>
      </c>
      <c r="RQ54" s="96">
        <v>0.22863079866965288</v>
      </c>
      <c r="RR54" s="96">
        <v>7.2739924123584293E-2</v>
      </c>
      <c r="RS54" s="96">
        <v>2.9408111855753562E-2</v>
      </c>
      <c r="RT54" s="96">
        <v>0.11398194606542519</v>
      </c>
      <c r="RU54" s="96">
        <v>3.8688098943984943E-2</v>
      </c>
      <c r="RV54" s="96">
        <v>0.18581773494527623</v>
      </c>
      <c r="RW54" s="96">
        <v>1.7469805322352351E-2</v>
      </c>
      <c r="RX54" s="96">
        <v>8.8009723972329729E-2</v>
      </c>
      <c r="RY54" s="96">
        <v>3.4766372205190629E-3</v>
      </c>
      <c r="RZ54" s="96">
        <v>9.0345148227881939E-3</v>
      </c>
      <c r="SA54" s="96">
        <v>2.8590168118362673E-3</v>
      </c>
      <c r="SB54" s="96">
        <v>3.8610192125752259E-3</v>
      </c>
      <c r="SC54" s="96">
        <v>2.9890670671894699E-3</v>
      </c>
      <c r="SD54" s="96">
        <v>1.6191891022315627E-3</v>
      </c>
      <c r="SE54" s="96">
        <v>6.687507307030916E-3</v>
      </c>
      <c r="SF54" s="96">
        <v>4.2538910915253195E-3</v>
      </c>
      <c r="SG54" s="96">
        <v>5.4440549021469104E-3</v>
      </c>
      <c r="SH54" s="96">
        <v>2.8374204850329875E-3</v>
      </c>
      <c r="SI54" s="96">
        <v>3.3321589138327131E-3</v>
      </c>
      <c r="SJ54" s="96">
        <v>4.3415412977444393E-3</v>
      </c>
      <c r="SK54" s="96">
        <v>1.3759360793841546E-2</v>
      </c>
      <c r="SL54" s="96">
        <v>4.1048067851110715E-3</v>
      </c>
      <c r="SM54" s="96">
        <v>1.7548319207922363E-2</v>
      </c>
      <c r="SN54" s="96">
        <v>1.5670947556125435E-2</v>
      </c>
      <c r="SO54" s="96">
        <v>2.5925194449840589E-3</v>
      </c>
      <c r="SR54" s="96">
        <v>1.8149419588237388E-3</v>
      </c>
      <c r="SS54" s="96">
        <v>1.5981456861002979E-4</v>
      </c>
      <c r="ST54" s="96">
        <v>3.7684198433392338E-3</v>
      </c>
      <c r="SU54" s="96">
        <v>3.287376103102095E-4</v>
      </c>
      <c r="SV54" s="96">
        <v>2.5563416732570017E-2</v>
      </c>
      <c r="SW54" s="96">
        <v>2.1389597362692354E-3</v>
      </c>
      <c r="SX54" s="96">
        <v>2.4313659172721153E-4</v>
      </c>
      <c r="SY54" s="96">
        <v>3.8143918392773515E-3</v>
      </c>
      <c r="SZ54" s="96">
        <v>8.9371109710124439E-3</v>
      </c>
      <c r="TA54" s="96">
        <v>0.72113050086586439</v>
      </c>
      <c r="TB54" s="96">
        <v>3.6305607469766385E-4</v>
      </c>
      <c r="TC54" s="96">
        <v>0.1497968555430941</v>
      </c>
      <c r="TD54" s="96">
        <v>0.13114460872818487</v>
      </c>
      <c r="TE54" s="96">
        <v>7.4270303016572767E-2</v>
      </c>
      <c r="TF54" s="96">
        <v>2.0639301252167282E-2</v>
      </c>
      <c r="TG54" s="96">
        <v>4.1238462562770573E-3</v>
      </c>
      <c r="TH54" s="96">
        <v>2.2551351029077522E-2</v>
      </c>
      <c r="TI54" s="96">
        <v>7.6145042245349629E-3</v>
      </c>
      <c r="TJ54" s="96">
        <v>8.7893632723518592E-2</v>
      </c>
      <c r="TK54" s="96">
        <v>6.591343190979944E-3</v>
      </c>
      <c r="TL54" s="96">
        <v>0.10790698043399671</v>
      </c>
      <c r="TM54" s="96">
        <v>2.1232908112462623E-3</v>
      </c>
      <c r="TN54" s="96">
        <v>9.2569688760244361E-3</v>
      </c>
      <c r="TO54" s="96">
        <v>1.7042657441939616E-3</v>
      </c>
      <c r="TP54" s="96">
        <v>2.5469019291104694E-3</v>
      </c>
      <c r="TQ54" s="96">
        <v>1.7271310725776423E-3</v>
      </c>
      <c r="TR54" s="96">
        <v>1.3908736789301796E-3</v>
      </c>
      <c r="TS54" s="96">
        <v>7.1067013183512663E-3</v>
      </c>
      <c r="TT54" s="96">
        <v>3.1818979108125278E-3</v>
      </c>
      <c r="TU54" s="96">
        <v>7.023192995959571E-3</v>
      </c>
      <c r="TV54" s="96">
        <v>2.1524129779948793E-3</v>
      </c>
      <c r="TW54" s="96">
        <v>2.7050869191180505E-3</v>
      </c>
      <c r="TX54" s="96">
        <v>4.0801628123913166E-3</v>
      </c>
      <c r="TY54" s="96">
        <v>5.7587689684419534E-3</v>
      </c>
      <c r="TZ54" s="96">
        <v>3.939285787362681E-3</v>
      </c>
      <c r="UA54" s="96">
        <v>1.9285617557891318E-2</v>
      </c>
      <c r="UB54" s="96">
        <v>1.1124175004309641E-2</v>
      </c>
      <c r="UC54" s="96">
        <v>2.8455939143136768E-3</v>
      </c>
      <c r="UD54" s="96">
        <v>4.2733945498312697E-3</v>
      </c>
      <c r="UE54" s="96">
        <v>6.3766507108915099E-4</v>
      </c>
      <c r="UF54" s="96">
        <v>7.4674234074854524E-3</v>
      </c>
      <c r="UG54" s="96">
        <v>1.487953046487827E-3</v>
      </c>
      <c r="UH54" s="96">
        <v>2.5581517298106933E-2</v>
      </c>
      <c r="UI54" s="96">
        <v>5.6898843825546408E-3</v>
      </c>
      <c r="UJ54" s="96">
        <v>7.7594698329955475E-4</v>
      </c>
      <c r="UK54" s="96">
        <v>1.0363092753389445E-2</v>
      </c>
      <c r="UL54" s="96">
        <v>2.2065093486514659E-2</v>
      </c>
      <c r="UM54" s="96">
        <v>1.9166881774780673</v>
      </c>
      <c r="UN54" s="96">
        <v>4.1667383419138372E-3</v>
      </c>
      <c r="UO54" s="96">
        <v>0.41420594782455394</v>
      </c>
      <c r="UP54" s="96">
        <v>0.22103601207255147</v>
      </c>
      <c r="UQ54" s="96">
        <v>0.18988236715019982</v>
      </c>
      <c r="UR54" s="96">
        <v>4.9040434014376542E-2</v>
      </c>
      <c r="US54" s="96">
        <v>1.7971707115950971E-2</v>
      </c>
      <c r="UT54" s="96">
        <v>7.6145916267233646E-2</v>
      </c>
      <c r="UU54" s="96">
        <v>1.3538627793507485E-2</v>
      </c>
      <c r="UV54" s="96">
        <v>0.16547040644995856</v>
      </c>
      <c r="UW54" s="96">
        <v>1.2118277136599347E-2</v>
      </c>
      <c r="UX54" s="96">
        <v>8.8009723972329729E-2</v>
      </c>
      <c r="UY54" s="96">
        <v>3.4763650476041259E-3</v>
      </c>
      <c r="UZ54" s="96">
        <v>9.0316446178169696E-3</v>
      </c>
      <c r="VA54" s="96">
        <v>2.8588484570599643E-3</v>
      </c>
      <c r="VB54" s="96">
        <v>3.8567375395212183E-3</v>
      </c>
      <c r="VC54" s="96">
        <v>2.8556320324881292E-3</v>
      </c>
      <c r="VD54" s="96">
        <v>1.6191541859767705E-3</v>
      </c>
      <c r="VE54" s="96">
        <v>6.1976955855762928E-3</v>
      </c>
      <c r="VF54" s="96">
        <v>3.9685023134395994E-3</v>
      </c>
      <c r="VG54" s="96">
        <v>5.4440549021469104E-3</v>
      </c>
      <c r="VH54" s="96">
        <v>2.6941231442916321E-3</v>
      </c>
      <c r="VI54" s="96">
        <v>3.3320030519350115E-3</v>
      </c>
      <c r="VJ54" s="96">
        <v>4.2257184724615844E-3</v>
      </c>
      <c r="VK54" s="96">
        <v>1.2900355540596679E-2</v>
      </c>
      <c r="VL54" s="96">
        <v>4.0092951856485507E-3</v>
      </c>
      <c r="VM54" s="96">
        <v>1.7548319207922363E-2</v>
      </c>
      <c r="VN54" s="96">
        <v>1.5499393588159329E-2</v>
      </c>
      <c r="VO54" s="96">
        <v>2.5925194449840589E-3</v>
      </c>
    </row>
    <row r="55" spans="1:587">
      <c r="A55" s="17"/>
      <c r="B55" s="17"/>
      <c r="C55" s="17" t="s">
        <v>352</v>
      </c>
      <c r="D55" s="17" t="s">
        <v>51</v>
      </c>
      <c r="E55" s="95">
        <v>0</v>
      </c>
      <c r="F55" s="95">
        <v>2</v>
      </c>
      <c r="G55" s="95">
        <v>1338</v>
      </c>
      <c r="H55" s="95">
        <v>0</v>
      </c>
      <c r="I55" s="95">
        <v>2346</v>
      </c>
      <c r="J55" s="95">
        <v>1111</v>
      </c>
      <c r="K55" s="95">
        <v>0</v>
      </c>
      <c r="L55" s="95">
        <v>356</v>
      </c>
      <c r="M55" s="95">
        <v>203</v>
      </c>
      <c r="N55" s="95">
        <v>416</v>
      </c>
      <c r="O55" s="95">
        <v>5809</v>
      </c>
      <c r="P55" s="95">
        <v>9108</v>
      </c>
      <c r="Q55" s="95">
        <v>9434</v>
      </c>
      <c r="R55" s="95">
        <v>6286</v>
      </c>
      <c r="S55" s="95">
        <v>11786</v>
      </c>
      <c r="T55" s="95">
        <v>11719</v>
      </c>
      <c r="U55" s="95">
        <v>19152</v>
      </c>
      <c r="V55" s="95">
        <v>16395</v>
      </c>
      <c r="W55" s="95">
        <v>23917</v>
      </c>
      <c r="X55" s="95">
        <v>5278</v>
      </c>
      <c r="Y55" s="95">
        <v>53546</v>
      </c>
      <c r="Z55" s="95">
        <v>103</v>
      </c>
      <c r="AA55" s="95">
        <v>99</v>
      </c>
      <c r="AB55" s="95">
        <v>2</v>
      </c>
      <c r="AC55" s="95">
        <v>214</v>
      </c>
      <c r="AD55" s="95">
        <v>0</v>
      </c>
      <c r="AE55" s="95">
        <v>0</v>
      </c>
      <c r="AF55" s="95">
        <v>47</v>
      </c>
      <c r="AG55" s="95">
        <v>1105</v>
      </c>
      <c r="AH55" s="95">
        <v>1340</v>
      </c>
      <c r="AI55" s="95">
        <v>239</v>
      </c>
      <c r="AJ55" s="95">
        <v>6405</v>
      </c>
      <c r="AK55" s="95">
        <v>112</v>
      </c>
      <c r="AL55" s="95">
        <v>2804</v>
      </c>
      <c r="AM55" s="95">
        <v>2680</v>
      </c>
      <c r="AN55" s="95">
        <v>208</v>
      </c>
      <c r="AO55" s="95">
        <v>960</v>
      </c>
      <c r="AP55" s="95">
        <v>0</v>
      </c>
      <c r="AQ55" s="95">
        <v>0</v>
      </c>
      <c r="AR55" s="95">
        <v>576</v>
      </c>
      <c r="AS55" s="95">
        <v>53392</v>
      </c>
      <c r="AT55" s="95">
        <v>29</v>
      </c>
      <c r="AU55" s="95">
        <v>26906</v>
      </c>
      <c r="AV55" s="95">
        <v>133979</v>
      </c>
      <c r="AW55" s="95">
        <v>194</v>
      </c>
      <c r="AX55" s="95">
        <v>32374</v>
      </c>
      <c r="AY55" s="95">
        <v>60177</v>
      </c>
      <c r="AZ55" s="95">
        <v>229019</v>
      </c>
      <c r="BA55" s="95">
        <v>3454258</v>
      </c>
      <c r="BB55" s="95">
        <v>752651</v>
      </c>
      <c r="BC55" s="95">
        <v>376976</v>
      </c>
      <c r="BD55" s="95">
        <v>312766</v>
      </c>
      <c r="BE55" s="95">
        <v>230495</v>
      </c>
      <c r="BF55" s="95">
        <v>609903</v>
      </c>
      <c r="BG55" s="95">
        <v>1003069</v>
      </c>
      <c r="BH55" s="95">
        <v>193333</v>
      </c>
      <c r="BI55" s="95">
        <v>1277977</v>
      </c>
      <c r="BJ55" s="95">
        <v>113712</v>
      </c>
      <c r="BK55" s="95">
        <v>453062</v>
      </c>
      <c r="BL55" s="95">
        <v>6442</v>
      </c>
      <c r="BM55" s="95">
        <v>1019</v>
      </c>
      <c r="BN55" s="95">
        <v>15</v>
      </c>
      <c r="BO55" s="95">
        <v>976</v>
      </c>
      <c r="BP55" s="95">
        <v>0</v>
      </c>
      <c r="BQ55" s="95">
        <v>0</v>
      </c>
      <c r="BR55" s="95">
        <v>662</v>
      </c>
      <c r="BS55" s="95">
        <v>1590</v>
      </c>
      <c r="BT55" s="95">
        <v>5861</v>
      </c>
      <c r="BU55" s="95">
        <v>3465</v>
      </c>
      <c r="BV55" s="95">
        <v>74846</v>
      </c>
      <c r="BW55" s="95">
        <v>820</v>
      </c>
      <c r="BX55" s="95">
        <v>20767</v>
      </c>
      <c r="BY55" s="95">
        <v>14846</v>
      </c>
      <c r="BZ55" s="95">
        <v>1100</v>
      </c>
      <c r="CA55" s="95">
        <v>15531</v>
      </c>
      <c r="CB55" s="95">
        <v>0</v>
      </c>
      <c r="CC55" s="95">
        <v>9657308</v>
      </c>
      <c r="CD55" s="95">
        <v>229</v>
      </c>
      <c r="CE55" s="95">
        <v>0</v>
      </c>
      <c r="CF55" s="95">
        <v>5316</v>
      </c>
      <c r="CG55" s="95">
        <v>438</v>
      </c>
      <c r="CH55" s="95">
        <v>0</v>
      </c>
      <c r="CI55" s="95">
        <v>0</v>
      </c>
      <c r="CJ55" s="95">
        <v>0</v>
      </c>
      <c r="CK55" s="95">
        <v>-2353</v>
      </c>
      <c r="CL55" s="95">
        <v>3630</v>
      </c>
      <c r="CM55" s="95">
        <v>198150</v>
      </c>
      <c r="CN55" s="95">
        <v>3</v>
      </c>
      <c r="CO55" s="95">
        <v>3</v>
      </c>
      <c r="CP55" s="95">
        <v>3633</v>
      </c>
      <c r="CQ55" s="95">
        <v>198153</v>
      </c>
      <c r="CR55" s="95">
        <v>0</v>
      </c>
      <c r="CS55" s="95">
        <v>0</v>
      </c>
      <c r="CT55" s="95">
        <v>0</v>
      </c>
      <c r="CU55" s="95">
        <v>0</v>
      </c>
      <c r="CV55" s="95">
        <v>0</v>
      </c>
      <c r="CW55" s="95">
        <v>1006</v>
      </c>
      <c r="CX55" s="95">
        <v>2010</v>
      </c>
      <c r="CY55" s="95">
        <v>138017</v>
      </c>
      <c r="CZ55" s="95">
        <v>0</v>
      </c>
      <c r="DA55" s="95">
        <v>0</v>
      </c>
      <c r="DB55" s="95">
        <v>176262</v>
      </c>
      <c r="DC55" s="95">
        <v>-117285</v>
      </c>
      <c r="DD55" s="95">
        <v>200010</v>
      </c>
      <c r="DE55" s="95">
        <v>9662798</v>
      </c>
      <c r="DF55" s="95">
        <v>2390306</v>
      </c>
      <c r="DG55" s="95">
        <v>2390306</v>
      </c>
      <c r="DH55" s="95">
        <v>2590316</v>
      </c>
      <c r="DI55" s="95">
        <v>12053104</v>
      </c>
      <c r="DJ55" s="95">
        <v>-3250934</v>
      </c>
      <c r="DK55" s="95">
        <v>-7678</v>
      </c>
      <c r="DL55" s="95">
        <v>-260642</v>
      </c>
      <c r="DM55" s="95">
        <v>-3519254</v>
      </c>
      <c r="DN55" s="95">
        <v>203640</v>
      </c>
      <c r="DO55" s="95">
        <v>9860948</v>
      </c>
      <c r="DP55" s="95">
        <v>2390309</v>
      </c>
      <c r="DQ55" s="95">
        <v>2593949</v>
      </c>
      <c r="DR55" s="95">
        <v>12251257</v>
      </c>
      <c r="DS55" s="95">
        <v>-3519254</v>
      </c>
      <c r="DT55" s="95">
        <v>8732003</v>
      </c>
      <c r="DV55" s="96">
        <f t="shared" si="192"/>
        <v>0</v>
      </c>
      <c r="DW55" s="96">
        <f t="shared" si="193"/>
        <v>2.0946795140343527E-4</v>
      </c>
      <c r="DX55" s="96">
        <f t="shared" si="194"/>
        <v>1.1515323642560223E-3</v>
      </c>
      <c r="DY55" s="96">
        <f t="shared" si="195"/>
        <v>0</v>
      </c>
      <c r="DZ55" s="96">
        <f t="shared" si="196"/>
        <v>8.2297308674543265E-3</v>
      </c>
      <c r="EA55" s="96">
        <f t="shared" si="197"/>
        <v>2.1734239741771407E-3</v>
      </c>
      <c r="EB55" s="96">
        <f t="shared" si="198"/>
        <v>0</v>
      </c>
      <c r="EC55" s="96">
        <f t="shared" si="199"/>
        <v>1.7754902547529275E-3</v>
      </c>
      <c r="ED55" s="96">
        <f t="shared" si="200"/>
        <v>1.2443452782307004E-3</v>
      </c>
      <c r="EE55" s="96">
        <f t="shared" si="201"/>
        <v>2.5054656492227638E-3</v>
      </c>
      <c r="EF55" s="96">
        <f t="shared" si="202"/>
        <v>7.7835244935148457E-2</v>
      </c>
      <c r="EG55" s="96">
        <f t="shared" si="203"/>
        <v>3.9379985731889229E-2</v>
      </c>
      <c r="EH55" s="96">
        <f t="shared" si="204"/>
        <v>3.5133454243461357E-2</v>
      </c>
      <c r="EI55" s="96">
        <f t="shared" si="205"/>
        <v>1.7526299207329482E-2</v>
      </c>
      <c r="EJ55" s="96">
        <f t="shared" si="206"/>
        <v>2.1687008587584343E-2</v>
      </c>
      <c r="EK55" s="96">
        <f t="shared" si="207"/>
        <v>3.8200760168723556E-2</v>
      </c>
      <c r="EL55" s="96">
        <f t="shared" si="208"/>
        <v>2.8535201908306527E-2</v>
      </c>
      <c r="EM55" s="96">
        <f t="shared" si="209"/>
        <v>2.9055342496827747E-2</v>
      </c>
      <c r="EN55" s="96">
        <f t="shared" si="210"/>
        <v>1.2333970737181272E-2</v>
      </c>
      <c r="EO55" s="96">
        <f t="shared" si="211"/>
        <v>4.0642518326865027E-3</v>
      </c>
      <c r="EP55" s="96">
        <f t="shared" si="212"/>
        <v>6.4157372837896779E-3</v>
      </c>
      <c r="EQ55" s="96">
        <f t="shared" si="213"/>
        <v>7.3931474853967393E-5</v>
      </c>
      <c r="ER55" s="96">
        <f t="shared" si="214"/>
        <v>1.5166138149731145E-4</v>
      </c>
      <c r="ES55" s="96">
        <f t="shared" si="215"/>
        <v>4.3554291513228528E-6</v>
      </c>
      <c r="ET55" s="96">
        <f t="shared" si="216"/>
        <v>8.8638738036203787E-6</v>
      </c>
      <c r="EU55" s="96">
        <f t="shared" si="217"/>
        <v>0</v>
      </c>
      <c r="EV55" s="96">
        <f t="shared" si="218"/>
        <v>0</v>
      </c>
      <c r="EW55" s="96">
        <f t="shared" si="219"/>
        <v>6.2249041993865951E-6</v>
      </c>
      <c r="EX55" s="96">
        <f t="shared" si="220"/>
        <v>4.9026915554798338E-5</v>
      </c>
      <c r="EY55" s="96">
        <f t="shared" si="221"/>
        <v>2.0090226104999917E-4</v>
      </c>
      <c r="EZ55" s="96">
        <f t="shared" si="222"/>
        <v>3.3940952116133158E-5</v>
      </c>
      <c r="FA55" s="96">
        <f t="shared" si="223"/>
        <v>8.7986304632901358E-4</v>
      </c>
      <c r="FB55" s="96">
        <f t="shared" si="224"/>
        <v>1.8997218264468418E-4</v>
      </c>
      <c r="FC55" s="96">
        <f t="shared" si="225"/>
        <v>1.0917864987360936E-4</v>
      </c>
      <c r="FD55" s="96">
        <f t="shared" si="226"/>
        <v>2.6712516508434875E-4</v>
      </c>
      <c r="FE55" s="96">
        <f t="shared" si="227"/>
        <v>7.1762988928488868E-4</v>
      </c>
      <c r="FF55" s="96">
        <f t="shared" si="228"/>
        <v>1.2792955345922845E-3</v>
      </c>
      <c r="FG55" s="96">
        <f t="shared" si="229"/>
        <v>0</v>
      </c>
      <c r="FH55" s="96">
        <f t="shared" si="230"/>
        <v>0</v>
      </c>
      <c r="FI55" s="96">
        <f t="shared" si="231"/>
        <v>6.8704994352115478E-4</v>
      </c>
      <c r="FJ55" s="96">
        <f t="shared" si="232"/>
        <v>1.4360903612628505E-3</v>
      </c>
      <c r="FK55" s="96">
        <f t="shared" si="233"/>
        <v>8.2783725518854131E-6</v>
      </c>
      <c r="FL55" s="96">
        <f t="shared" si="234"/>
        <v>2.3058533761435105E-3</v>
      </c>
      <c r="FM55" s="96">
        <f t="shared" si="235"/>
        <v>4.8727154520604764E-3</v>
      </c>
      <c r="FN55" s="96">
        <f t="shared" si="236"/>
        <v>1.1544221748076042E-5</v>
      </c>
      <c r="FO55" s="96">
        <f t="shared" si="237"/>
        <v>2.3463706666993298E-3</v>
      </c>
      <c r="FP55" s="96">
        <f t="shared" si="238"/>
        <v>9.7888891057799285E-3</v>
      </c>
      <c r="FQ55" s="96">
        <f t="shared" si="239"/>
        <v>8.4270395745470791E-3</v>
      </c>
      <c r="FR55" s="96">
        <f t="shared" si="240"/>
        <v>0.39558598410925877</v>
      </c>
      <c r="FS55" s="96">
        <f t="shared" si="241"/>
        <v>6.5415694391909932E-2</v>
      </c>
      <c r="FT55" s="96">
        <f t="shared" si="242"/>
        <v>3.6994559098350852E-2</v>
      </c>
      <c r="FU55" s="96">
        <f t="shared" si="243"/>
        <v>1.9133793401818717E-2</v>
      </c>
      <c r="FV55" s="96">
        <f t="shared" si="244"/>
        <v>3.6242258257714308E-2</v>
      </c>
      <c r="FW55" s="96">
        <f t="shared" si="245"/>
        <v>4.6102404433791329E-2</v>
      </c>
      <c r="FX55" s="96">
        <f t="shared" si="246"/>
        <v>6.517015614877758E-2</v>
      </c>
      <c r="FY55" s="96">
        <f t="shared" si="247"/>
        <v>3.9518686102262543E-2</v>
      </c>
      <c r="FZ55" s="96">
        <f t="shared" si="248"/>
        <v>2.3914868124251091E-2</v>
      </c>
      <c r="GA55" s="96">
        <f t="shared" si="249"/>
        <v>1.3175334067227434E-2</v>
      </c>
      <c r="GB55" s="96">
        <f t="shared" si="250"/>
        <v>8.6313094691806216E-3</v>
      </c>
      <c r="GC55" s="96">
        <f t="shared" si="251"/>
        <v>2.7718820661855044E-4</v>
      </c>
      <c r="GD55" s="96">
        <f t="shared" si="252"/>
        <v>2.6176396545434931E-4</v>
      </c>
      <c r="GE55" s="96">
        <f t="shared" si="253"/>
        <v>3.3762621311911924E-6</v>
      </c>
      <c r="GF55" s="96">
        <f t="shared" si="254"/>
        <v>1.3681743415219409E-5</v>
      </c>
      <c r="GG55" s="96">
        <f t="shared" si="255"/>
        <v>0</v>
      </c>
      <c r="GH55" s="96">
        <f t="shared" si="256"/>
        <v>0</v>
      </c>
      <c r="GI55" s="96">
        <f t="shared" si="257"/>
        <v>1.3948852507762421E-5</v>
      </c>
      <c r="GJ55" s="96">
        <f t="shared" si="258"/>
        <v>5.7953326869046728E-5</v>
      </c>
      <c r="GK55" s="96">
        <f t="shared" si="259"/>
        <v>1.7723480739209157E-4</v>
      </c>
      <c r="GL55" s="96">
        <f t="shared" si="260"/>
        <v>9.4571686197880594E-5</v>
      </c>
      <c r="GM55" s="96">
        <f t="shared" si="261"/>
        <v>1.2410777123146842E-3</v>
      </c>
      <c r="GN55" s="96">
        <f t="shared" si="262"/>
        <v>2.1341756213118777E-4</v>
      </c>
      <c r="GO55" s="96">
        <f t="shared" si="263"/>
        <v>4.2290209850020551E-4</v>
      </c>
      <c r="GP55" s="96">
        <f t="shared" si="264"/>
        <v>3.3158125642583858E-4</v>
      </c>
      <c r="GQ55" s="96">
        <f t="shared" si="265"/>
        <v>9.3731892702546098E-4</v>
      </c>
      <c r="GR55" s="96">
        <f t="shared" si="266"/>
        <v>3.9393036277052436E-3</v>
      </c>
      <c r="GS55" s="96">
        <f t="shared" si="267"/>
        <v>0</v>
      </c>
      <c r="GU55" s="1">
        <v>0</v>
      </c>
      <c r="GV55" s="1">
        <v>0</v>
      </c>
      <c r="GW55" s="1">
        <v>0</v>
      </c>
      <c r="GX55" s="1">
        <v>0</v>
      </c>
      <c r="GY55" s="1">
        <v>0</v>
      </c>
      <c r="GZ55" s="1">
        <v>0</v>
      </c>
      <c r="HA55" s="1">
        <v>0</v>
      </c>
      <c r="HB55" s="1">
        <v>0</v>
      </c>
      <c r="HC55" s="1">
        <v>0</v>
      </c>
      <c r="HD55" s="1">
        <v>0</v>
      </c>
      <c r="HE55" s="1">
        <v>0</v>
      </c>
      <c r="HF55" s="1">
        <v>0</v>
      </c>
      <c r="HG55" s="1">
        <v>0</v>
      </c>
      <c r="HH55" s="1">
        <v>0</v>
      </c>
      <c r="HI55" s="1">
        <v>0</v>
      </c>
      <c r="HJ55" s="1">
        <v>0</v>
      </c>
      <c r="HK55" s="1">
        <v>0</v>
      </c>
      <c r="HL55" s="1">
        <v>0</v>
      </c>
      <c r="HM55" s="1">
        <v>0</v>
      </c>
      <c r="HN55" s="1">
        <v>0</v>
      </c>
      <c r="HO55" s="1">
        <v>0</v>
      </c>
      <c r="HP55" s="1">
        <v>0</v>
      </c>
      <c r="HQ55" s="1">
        <v>0</v>
      </c>
      <c r="HR55" s="1">
        <v>0</v>
      </c>
      <c r="HS55" s="1">
        <v>0</v>
      </c>
      <c r="HT55" s="1">
        <v>0</v>
      </c>
      <c r="HU55" s="1">
        <v>0</v>
      </c>
      <c r="HV55" s="1">
        <v>0</v>
      </c>
      <c r="HW55" s="1">
        <v>0</v>
      </c>
      <c r="HX55" s="1">
        <v>0</v>
      </c>
      <c r="HY55" s="1">
        <v>0</v>
      </c>
      <c r="HZ55" s="1">
        <v>0</v>
      </c>
      <c r="IA55" s="1">
        <v>0</v>
      </c>
      <c r="IB55" s="1">
        <v>0</v>
      </c>
      <c r="IC55" s="1">
        <v>0</v>
      </c>
      <c r="ID55" s="1">
        <v>0</v>
      </c>
      <c r="IE55" s="1">
        <v>0</v>
      </c>
      <c r="IF55" s="1">
        <v>0</v>
      </c>
      <c r="IG55" s="96">
        <f t="shared" si="307"/>
        <v>0</v>
      </c>
      <c r="IH55" s="96">
        <f t="shared" si="268"/>
        <v>6.8704994352115478E-4</v>
      </c>
      <c r="II55" s="96">
        <f t="shared" si="269"/>
        <v>1.4360903612628505E-3</v>
      </c>
      <c r="IJ55" s="96">
        <f t="shared" si="270"/>
        <v>8.2783725518854131E-6</v>
      </c>
      <c r="IK55" s="96">
        <f t="shared" si="271"/>
        <v>2.3058533761435105E-3</v>
      </c>
      <c r="IL55" s="96">
        <f t="shared" si="272"/>
        <v>4.8727154520604764E-3</v>
      </c>
      <c r="IM55" s="96">
        <f t="shared" si="273"/>
        <v>1.1544221748076042E-5</v>
      </c>
      <c r="IN55" s="96">
        <f t="shared" si="274"/>
        <v>2.3463706666993298E-3</v>
      </c>
      <c r="IO55" s="96">
        <f t="shared" si="275"/>
        <v>9.7888891057799285E-3</v>
      </c>
      <c r="IP55" s="96">
        <f t="shared" si="276"/>
        <v>8.4270395745470791E-3</v>
      </c>
      <c r="IQ55" s="96">
        <f t="shared" si="277"/>
        <v>0.39558598410925877</v>
      </c>
      <c r="IR55" s="96">
        <f t="shared" si="278"/>
        <v>6.5415694391909932E-2</v>
      </c>
      <c r="IS55" s="96">
        <f t="shared" si="279"/>
        <v>3.6994559098350852E-2</v>
      </c>
      <c r="IT55" s="96">
        <f t="shared" si="280"/>
        <v>1.9133793401818717E-2</v>
      </c>
      <c r="IU55" s="96">
        <f t="shared" si="281"/>
        <v>3.6242258257714308E-2</v>
      </c>
      <c r="IV55" s="96">
        <f t="shared" si="282"/>
        <v>4.6102404433791329E-2</v>
      </c>
      <c r="IW55" s="96">
        <f t="shared" si="283"/>
        <v>6.517015614877758E-2</v>
      </c>
      <c r="IX55" s="96">
        <f t="shared" si="284"/>
        <v>3.9518686102262543E-2</v>
      </c>
      <c r="IY55" s="96">
        <f t="shared" si="285"/>
        <v>2.3914868124251091E-2</v>
      </c>
      <c r="IZ55" s="96">
        <f t="shared" si="286"/>
        <v>1.3175334067227434E-2</v>
      </c>
      <c r="JA55" s="96">
        <f t="shared" si="287"/>
        <v>8.6313094691806216E-3</v>
      </c>
      <c r="JB55" s="96">
        <f t="shared" si="288"/>
        <v>2.7718820661855044E-4</v>
      </c>
      <c r="JC55" s="96">
        <f t="shared" si="289"/>
        <v>2.6176396545434931E-4</v>
      </c>
      <c r="JD55" s="96">
        <f t="shared" si="290"/>
        <v>3.3762621311911924E-6</v>
      </c>
      <c r="JE55" s="96">
        <f t="shared" si="291"/>
        <v>1.3681743415219409E-5</v>
      </c>
      <c r="JF55" s="96">
        <f t="shared" si="292"/>
        <v>0</v>
      </c>
      <c r="JG55" s="96">
        <f t="shared" si="293"/>
        <v>0</v>
      </c>
      <c r="JH55" s="96">
        <f t="shared" si="294"/>
        <v>1.3948852507762421E-5</v>
      </c>
      <c r="JI55" s="96">
        <f t="shared" si="295"/>
        <v>5.7953326869046728E-5</v>
      </c>
      <c r="JJ55" s="96">
        <f t="shared" si="296"/>
        <v>1.7723480739209157E-4</v>
      </c>
      <c r="JK55" s="96">
        <f t="shared" si="297"/>
        <v>9.4571686197880594E-5</v>
      </c>
      <c r="JL55" s="96">
        <f t="shared" si="298"/>
        <v>1.2410777123146842E-3</v>
      </c>
      <c r="JM55" s="96">
        <f t="shared" si="299"/>
        <v>2.1341756213118777E-4</v>
      </c>
      <c r="JN55" s="96">
        <f t="shared" si="300"/>
        <v>4.2290209850020551E-4</v>
      </c>
      <c r="JO55" s="96">
        <f t="shared" si="301"/>
        <v>3.3158125642583858E-4</v>
      </c>
      <c r="JP55" s="96">
        <f t="shared" si="302"/>
        <v>9.3731892702546098E-4</v>
      </c>
      <c r="JQ55" s="96">
        <f t="shared" si="303"/>
        <v>3.9393036277052436E-3</v>
      </c>
      <c r="JR55" s="96">
        <f t="shared" si="304"/>
        <v>0</v>
      </c>
      <c r="JT55" s="25">
        <v>0</v>
      </c>
      <c r="JU55" s="25">
        <v>0</v>
      </c>
      <c r="JV55" s="25">
        <v>0</v>
      </c>
      <c r="JW55" s="25">
        <v>0</v>
      </c>
      <c r="JX55" s="25">
        <v>0</v>
      </c>
      <c r="JY55" s="25">
        <v>0</v>
      </c>
      <c r="JZ55" s="25">
        <v>0</v>
      </c>
      <c r="KA55" s="25">
        <v>0</v>
      </c>
      <c r="KB55" s="25">
        <v>0</v>
      </c>
      <c r="KC55" s="25">
        <v>0</v>
      </c>
      <c r="KD55" s="25">
        <v>0</v>
      </c>
      <c r="KE55" s="25">
        <v>0</v>
      </c>
      <c r="KF55" s="25">
        <v>0</v>
      </c>
      <c r="KG55" s="25">
        <v>0</v>
      </c>
      <c r="KH55" s="25">
        <v>0</v>
      </c>
      <c r="KI55" s="25">
        <v>0</v>
      </c>
      <c r="KJ55" s="25">
        <v>0</v>
      </c>
      <c r="KK55" s="25">
        <v>0</v>
      </c>
      <c r="KL55" s="25">
        <v>0</v>
      </c>
      <c r="KM55" s="25">
        <v>0</v>
      </c>
      <c r="KN55" s="25">
        <v>0</v>
      </c>
      <c r="KO55" s="25">
        <v>0</v>
      </c>
      <c r="KP55" s="25">
        <v>0</v>
      </c>
      <c r="KQ55" s="25">
        <v>0</v>
      </c>
      <c r="KR55" s="25">
        <v>0</v>
      </c>
      <c r="KS55" s="25">
        <v>0</v>
      </c>
      <c r="KT55" s="25">
        <v>0</v>
      </c>
      <c r="KU55" s="25">
        <v>0</v>
      </c>
      <c r="KV55" s="25">
        <v>0</v>
      </c>
      <c r="KW55" s="25">
        <v>0</v>
      </c>
      <c r="KX55" s="25">
        <v>0</v>
      </c>
      <c r="KY55" s="25">
        <v>0</v>
      </c>
      <c r="KZ55" s="25">
        <v>0</v>
      </c>
      <c r="LA55" s="25">
        <v>0</v>
      </c>
      <c r="LB55" s="25">
        <v>0</v>
      </c>
      <c r="LC55" s="25">
        <v>0</v>
      </c>
      <c r="LD55" s="25">
        <v>0</v>
      </c>
      <c r="LE55" s="25">
        <v>0</v>
      </c>
      <c r="LF55" s="25">
        <v>0</v>
      </c>
      <c r="LG55" s="25">
        <v>0</v>
      </c>
      <c r="LH55" s="25">
        <v>0</v>
      </c>
      <c r="LI55" s="25">
        <v>0</v>
      </c>
      <c r="LJ55" s="25">
        <v>0</v>
      </c>
      <c r="LK55" s="25">
        <v>0</v>
      </c>
      <c r="LL55" s="25">
        <v>0</v>
      </c>
      <c r="LM55" s="25">
        <v>0</v>
      </c>
      <c r="LN55" s="25">
        <v>0</v>
      </c>
      <c r="LO55" s="25">
        <v>0</v>
      </c>
      <c r="LP55" s="25">
        <v>1</v>
      </c>
      <c r="LQ55" s="25">
        <v>0</v>
      </c>
      <c r="LR55" s="25">
        <v>0</v>
      </c>
      <c r="LS55" s="25">
        <v>0</v>
      </c>
      <c r="LT55" s="25">
        <v>0</v>
      </c>
      <c r="LU55" s="25">
        <v>0</v>
      </c>
      <c r="LV55" s="25">
        <v>0</v>
      </c>
      <c r="LW55" s="25">
        <v>0</v>
      </c>
      <c r="LX55" s="25">
        <v>0</v>
      </c>
      <c r="LY55" s="25">
        <v>0</v>
      </c>
      <c r="LZ55" s="25">
        <v>0</v>
      </c>
      <c r="MA55" s="25">
        <v>0</v>
      </c>
      <c r="MB55" s="25">
        <v>0</v>
      </c>
      <c r="MC55" s="25">
        <v>0</v>
      </c>
      <c r="MD55" s="25">
        <v>0</v>
      </c>
      <c r="ME55" s="25">
        <v>0</v>
      </c>
      <c r="MF55" s="25">
        <v>0</v>
      </c>
      <c r="MG55" s="25">
        <v>0</v>
      </c>
      <c r="MH55" s="25">
        <v>0</v>
      </c>
      <c r="MI55" s="25">
        <v>0</v>
      </c>
      <c r="MJ55" s="25">
        <v>0</v>
      </c>
      <c r="MK55" s="25">
        <v>0</v>
      </c>
      <c r="ML55" s="25">
        <v>0</v>
      </c>
      <c r="MM55" s="25">
        <v>0</v>
      </c>
      <c r="MN55" s="25">
        <v>0</v>
      </c>
      <c r="MO55" s="25">
        <v>0</v>
      </c>
      <c r="MP55" s="25">
        <v>0</v>
      </c>
      <c r="MQ55" s="25">
        <v>0</v>
      </c>
      <c r="MS55" s="1">
        <f t="shared" si="308"/>
        <v>0</v>
      </c>
      <c r="MT55" s="1">
        <f t="shared" si="309"/>
        <v>0</v>
      </c>
      <c r="MU55" s="1">
        <f t="shared" si="310"/>
        <v>0</v>
      </c>
      <c r="MV55" s="1">
        <f t="shared" si="311"/>
        <v>0</v>
      </c>
      <c r="MW55" s="1">
        <f t="shared" si="312"/>
        <v>0</v>
      </c>
      <c r="MX55" s="1">
        <f t="shared" si="313"/>
        <v>0</v>
      </c>
      <c r="MY55" s="1">
        <f t="shared" si="314"/>
        <v>0</v>
      </c>
      <c r="MZ55" s="1">
        <f t="shared" si="315"/>
        <v>0</v>
      </c>
      <c r="NA55" s="1">
        <f t="shared" si="316"/>
        <v>0</v>
      </c>
      <c r="NB55" s="1">
        <f t="shared" si="317"/>
        <v>0</v>
      </c>
      <c r="NC55" s="1">
        <f t="shared" si="318"/>
        <v>0</v>
      </c>
      <c r="ND55" s="1">
        <f t="shared" si="319"/>
        <v>0</v>
      </c>
      <c r="NE55" s="1">
        <f t="shared" si="320"/>
        <v>0</v>
      </c>
      <c r="NF55" s="1">
        <f t="shared" si="321"/>
        <v>0</v>
      </c>
      <c r="NG55" s="1">
        <f t="shared" si="322"/>
        <v>0</v>
      </c>
      <c r="NH55" s="1">
        <f t="shared" si="323"/>
        <v>0</v>
      </c>
      <c r="NI55" s="1">
        <f t="shared" si="324"/>
        <v>0</v>
      </c>
      <c r="NJ55" s="1">
        <f t="shared" si="325"/>
        <v>0</v>
      </c>
      <c r="NK55" s="1">
        <f t="shared" si="326"/>
        <v>0</v>
      </c>
      <c r="NL55" s="1">
        <f t="shared" si="327"/>
        <v>0</v>
      </c>
      <c r="NM55" s="1">
        <f t="shared" si="328"/>
        <v>0</v>
      </c>
      <c r="NN55" s="1">
        <f t="shared" si="329"/>
        <v>0</v>
      </c>
      <c r="NO55" s="1">
        <f t="shared" si="330"/>
        <v>0</v>
      </c>
      <c r="NP55" s="1">
        <f t="shared" si="331"/>
        <v>0</v>
      </c>
      <c r="NQ55" s="1">
        <f t="shared" si="332"/>
        <v>0</v>
      </c>
      <c r="NR55" s="1">
        <f t="shared" si="333"/>
        <v>0</v>
      </c>
      <c r="NS55" s="1">
        <f t="shared" si="334"/>
        <v>0</v>
      </c>
      <c r="NT55" s="1">
        <f t="shared" si="335"/>
        <v>0</v>
      </c>
      <c r="NU55" s="1">
        <f t="shared" si="336"/>
        <v>0</v>
      </c>
      <c r="NV55" s="1">
        <f t="shared" si="337"/>
        <v>0</v>
      </c>
      <c r="NW55" s="1">
        <f t="shared" si="338"/>
        <v>0</v>
      </c>
      <c r="NX55" s="1">
        <f t="shared" si="339"/>
        <v>0</v>
      </c>
      <c r="NY55" s="1">
        <f t="shared" si="340"/>
        <v>0</v>
      </c>
      <c r="NZ55" s="1">
        <f t="shared" si="341"/>
        <v>0</v>
      </c>
      <c r="OA55" s="1">
        <f t="shared" si="342"/>
        <v>0</v>
      </c>
      <c r="OB55" s="1">
        <f t="shared" si="343"/>
        <v>0</v>
      </c>
      <c r="OC55" s="1">
        <f t="shared" si="344"/>
        <v>0</v>
      </c>
      <c r="OD55" s="1">
        <f t="shared" si="345"/>
        <v>0</v>
      </c>
      <c r="OE55" s="1">
        <f t="shared" si="346"/>
        <v>0</v>
      </c>
      <c r="OF55" s="1">
        <f t="shared" si="347"/>
        <v>0</v>
      </c>
      <c r="OG55" s="1">
        <f t="shared" si="348"/>
        <v>0</v>
      </c>
      <c r="OH55" s="1">
        <f t="shared" si="349"/>
        <v>0</v>
      </c>
      <c r="OI55" s="1">
        <f t="shared" si="350"/>
        <v>0</v>
      </c>
      <c r="OJ55" s="1">
        <f t="shared" si="351"/>
        <v>0</v>
      </c>
      <c r="OK55" s="1">
        <f t="shared" si="352"/>
        <v>0</v>
      </c>
      <c r="OL55" s="1">
        <f t="shared" si="353"/>
        <v>0</v>
      </c>
      <c r="OM55" s="1">
        <f t="shared" si="354"/>
        <v>0</v>
      </c>
      <c r="ON55" s="1">
        <f t="shared" si="355"/>
        <v>0</v>
      </c>
      <c r="OO55" s="1">
        <f t="shared" si="356"/>
        <v>0.36420651658039421</v>
      </c>
      <c r="OP55" s="1">
        <f t="shared" si="357"/>
        <v>0</v>
      </c>
      <c r="OQ55" s="1">
        <f t="shared" si="358"/>
        <v>0</v>
      </c>
      <c r="OR55" s="1">
        <f t="shared" si="359"/>
        <v>0</v>
      </c>
      <c r="OS55" s="1">
        <f t="shared" si="360"/>
        <v>0</v>
      </c>
      <c r="OT55" s="1">
        <f t="shared" si="361"/>
        <v>0</v>
      </c>
      <c r="OU55" s="1">
        <f t="shared" si="362"/>
        <v>0</v>
      </c>
      <c r="OV55" s="1">
        <f t="shared" si="363"/>
        <v>0</v>
      </c>
      <c r="OW55" s="1">
        <f t="shared" si="364"/>
        <v>0</v>
      </c>
      <c r="OX55" s="1">
        <f t="shared" si="365"/>
        <v>0</v>
      </c>
      <c r="OY55" s="1">
        <f t="shared" si="366"/>
        <v>0</v>
      </c>
      <c r="OZ55" s="1">
        <f t="shared" si="367"/>
        <v>0</v>
      </c>
      <c r="PA55" s="1">
        <f t="shared" si="368"/>
        <v>0</v>
      </c>
      <c r="PB55" s="1">
        <f t="shared" si="369"/>
        <v>0</v>
      </c>
      <c r="PC55" s="1">
        <f t="shared" si="370"/>
        <v>0</v>
      </c>
      <c r="PD55" s="1">
        <f t="shared" si="371"/>
        <v>0</v>
      </c>
      <c r="PE55" s="1">
        <f t="shared" si="372"/>
        <v>0</v>
      </c>
      <c r="PF55" s="1">
        <f t="shared" si="373"/>
        <v>0</v>
      </c>
      <c r="PG55" s="1">
        <f t="shared" si="374"/>
        <v>0</v>
      </c>
      <c r="PH55" s="1">
        <f t="shared" si="375"/>
        <v>0</v>
      </c>
      <c r="PI55" s="1">
        <f t="shared" si="376"/>
        <v>0</v>
      </c>
      <c r="PJ55" s="1">
        <f t="shared" si="377"/>
        <v>0</v>
      </c>
      <c r="PK55" s="1">
        <f t="shared" si="378"/>
        <v>0</v>
      </c>
      <c r="PL55" s="1">
        <f t="shared" si="379"/>
        <v>0</v>
      </c>
      <c r="PM55" s="1">
        <f t="shared" si="380"/>
        <v>0</v>
      </c>
      <c r="PN55" s="1">
        <f t="shared" si="381"/>
        <v>0</v>
      </c>
      <c r="PO55" s="1">
        <f t="shared" si="382"/>
        <v>0</v>
      </c>
      <c r="PP55" s="1">
        <f t="shared" si="383"/>
        <v>0</v>
      </c>
      <c r="PR55" s="96">
        <v>1.3319472607307948E-3</v>
      </c>
      <c r="PS55" s="96">
        <v>2.8525260719403631E-3</v>
      </c>
      <c r="PT55" s="96">
        <v>3.4581151594750186E-3</v>
      </c>
      <c r="PU55" s="96">
        <v>1.4457005158357592E-3</v>
      </c>
      <c r="PV55" s="96">
        <v>1.6035862168887843E-2</v>
      </c>
      <c r="PW55" s="96">
        <v>6.1749151126833475E-3</v>
      </c>
      <c r="PX55" s="96">
        <v>6.1764064653323377E-4</v>
      </c>
      <c r="PY55" s="96">
        <v>5.2057898967460348E-3</v>
      </c>
      <c r="PZ55" s="96">
        <v>4.1809032156292746E-3</v>
      </c>
      <c r="QA55" s="96">
        <v>1.1368618861857046E-2</v>
      </c>
      <c r="QB55" s="96">
        <v>0.10810409023695344</v>
      </c>
      <c r="QC55" s="96">
        <v>5.9954949291624614E-2</v>
      </c>
      <c r="QD55" s="96">
        <v>5.9033576435323552E-2</v>
      </c>
      <c r="QE55" s="96">
        <v>3.3166747335442823E-2</v>
      </c>
      <c r="QF55" s="96">
        <v>3.9619674441559997E-2</v>
      </c>
      <c r="QG55" s="96">
        <v>6.3750375586880528E-2</v>
      </c>
      <c r="QH55" s="96">
        <v>5.1620200531157262E-2</v>
      </c>
      <c r="QI55" s="96">
        <v>5.235455058273341E-2</v>
      </c>
      <c r="QJ55" s="96">
        <v>3.6366341519191561E-2</v>
      </c>
      <c r="QK55" s="96">
        <v>7.5962323712666507E-3</v>
      </c>
      <c r="QL55" s="96">
        <v>1.7810827429177039E-2</v>
      </c>
      <c r="QM55" s="96">
        <v>5.7737066718469097E-4</v>
      </c>
      <c r="QN55" s="96">
        <v>2.2106956625286469E-3</v>
      </c>
      <c r="QO55" s="96">
        <v>5.1977052955666709E-4</v>
      </c>
      <c r="QP55" s="96">
        <v>5.9132006402114656E-4</v>
      </c>
      <c r="QQ55" s="96">
        <v>5.8021028823910061E-4</v>
      </c>
      <c r="QR55" s="96">
        <v>2.9131153794640117E-4</v>
      </c>
      <c r="QS55" s="96">
        <v>1.6952985205143441E-3</v>
      </c>
      <c r="QT55" s="96">
        <v>1.2155255782344378E-3</v>
      </c>
      <c r="QU55" s="96">
        <v>2.0668897747194099E-3</v>
      </c>
      <c r="QV55" s="96">
        <v>7.6902879160322345E-4</v>
      </c>
      <c r="QW55" s="96">
        <v>2.5032113514936029E-3</v>
      </c>
      <c r="QX55" s="96">
        <v>1.6274767349814881E-3</v>
      </c>
      <c r="QY55" s="96">
        <v>1.8555863920999879E-3</v>
      </c>
      <c r="QZ55" s="96">
        <v>1.4423789846784408E-3</v>
      </c>
      <c r="RA55" s="96">
        <v>7.1130425491127422E-3</v>
      </c>
      <c r="RB55" s="96">
        <v>2.8636183036763077E-3</v>
      </c>
      <c r="RC55" s="96">
        <v>7.4863849203182895E-4</v>
      </c>
      <c r="RD55" s="96">
        <v>1.4716451050844621E-3</v>
      </c>
      <c r="RE55" s="96">
        <v>2.7594496127437097E-3</v>
      </c>
      <c r="RF55" s="96">
        <v>3.1952999254613911E-3</v>
      </c>
      <c r="RG55" s="96">
        <v>1.3934225284115719E-3</v>
      </c>
      <c r="RH55" s="96">
        <v>4.8067613204230124E-3</v>
      </c>
      <c r="RI55" s="96">
        <v>6.9838129533207659E-3</v>
      </c>
      <c r="RJ55" s="96">
        <v>2.0382314737263035E-4</v>
      </c>
      <c r="RK55" s="96">
        <v>4.7380839424094427E-3</v>
      </c>
      <c r="RL55" s="96">
        <v>1.0777387212818595E-2</v>
      </c>
      <c r="RM55" s="96">
        <v>1.5177580208830834E-2</v>
      </c>
      <c r="RN55" s="96">
        <v>1.3383746519696265</v>
      </c>
      <c r="RO55" s="96">
        <v>6.3554166938927542E-2</v>
      </c>
      <c r="RP55" s="96">
        <v>4.2619792482600401E-2</v>
      </c>
      <c r="RQ55" s="96">
        <v>2.6016475820493525E-2</v>
      </c>
      <c r="RR55" s="96">
        <v>4.2373028319729888E-2</v>
      </c>
      <c r="RS55" s="96">
        <v>5.1192042411327618E-2</v>
      </c>
      <c r="RT55" s="96">
        <v>6.8666259890994202E-2</v>
      </c>
      <c r="RU55" s="96">
        <v>4.7284954140334623E-2</v>
      </c>
      <c r="RV55" s="96">
        <v>4.0502501528187233E-2</v>
      </c>
      <c r="RW55" s="96">
        <v>1.3992112730476418E-2</v>
      </c>
      <c r="RX55" s="96">
        <v>1.4898864336919808E-2</v>
      </c>
      <c r="RY55" s="96">
        <v>1.05591956546411E-3</v>
      </c>
      <c r="RZ55" s="96">
        <v>2.2087557093970261E-3</v>
      </c>
      <c r="SA55" s="96">
        <v>8.3411253045735526E-4</v>
      </c>
      <c r="SB55" s="96">
        <v>9.24337603217981E-4</v>
      </c>
      <c r="SC55" s="96">
        <v>8.9601515961870519E-4</v>
      </c>
      <c r="SD55" s="96">
        <v>3.462082149842545E-4</v>
      </c>
      <c r="SE55" s="96">
        <v>1.4339401608362008E-3</v>
      </c>
      <c r="SF55" s="96">
        <v>1.2678616686318488E-3</v>
      </c>
      <c r="SG55" s="96">
        <v>1.490243617706596E-3</v>
      </c>
      <c r="SH55" s="96">
        <v>9.9257433853710002E-4</v>
      </c>
      <c r="SI55" s="96">
        <v>2.5977938596620474E-3</v>
      </c>
      <c r="SJ55" s="96">
        <v>1.4729005767714185E-3</v>
      </c>
      <c r="SK55" s="96">
        <v>3.7618656130217441E-3</v>
      </c>
      <c r="SL55" s="96">
        <v>1.3756884881258348E-3</v>
      </c>
      <c r="SM55" s="96">
        <v>6.4799032143040567E-3</v>
      </c>
      <c r="SN55" s="96">
        <v>4.7646597091923811E-3</v>
      </c>
      <c r="SO55" s="96">
        <v>6.6153625368077962E-4</v>
      </c>
      <c r="SR55" s="96">
        <v>5.540121586143274E-4</v>
      </c>
      <c r="SS55" s="96">
        <v>2.7823191083160557E-5</v>
      </c>
      <c r="ST55" s="96">
        <v>1.5603546898302193E-3</v>
      </c>
      <c r="SU55" s="96">
        <v>1.0441082024351304E-4</v>
      </c>
      <c r="SV55" s="96">
        <v>3.894413798218835E-3</v>
      </c>
      <c r="SW55" s="96">
        <v>1.1793710145690133E-3</v>
      </c>
      <c r="SX55" s="96">
        <v>6.783726111383358E-5</v>
      </c>
      <c r="SY55" s="96">
        <v>1.546002902440518E-3</v>
      </c>
      <c r="SZ55" s="96">
        <v>2.7450800180774527E-3</v>
      </c>
      <c r="TA55" s="96">
        <v>8.3750630939882359E-3</v>
      </c>
      <c r="TB55" s="96">
        <v>9.8427903873934582E-3</v>
      </c>
      <c r="TC55" s="96">
        <v>2.1914081524412668E-2</v>
      </c>
      <c r="TD55" s="96">
        <v>2.6918602744675051E-2</v>
      </c>
      <c r="TE55" s="96">
        <v>1.0872478203231535E-2</v>
      </c>
      <c r="TF55" s="96">
        <v>1.2590006514377736E-2</v>
      </c>
      <c r="TG55" s="96">
        <v>7.1822608253690242E-3</v>
      </c>
      <c r="TH55" s="96">
        <v>1.434933285092355E-2</v>
      </c>
      <c r="TI55" s="96">
        <v>1.2895699819197562E-2</v>
      </c>
      <c r="TJ55" s="96">
        <v>1.9690794944652385E-2</v>
      </c>
      <c r="TK55" s="96">
        <v>4.4390607443955841E-3</v>
      </c>
      <c r="TL55" s="96">
        <v>1.7810827429177039E-2</v>
      </c>
      <c r="TM55" s="96">
        <v>5.7735200971735859E-4</v>
      </c>
      <c r="TN55" s="96">
        <v>2.2096019330258431E-3</v>
      </c>
      <c r="TO55" s="96">
        <v>5.1969789310910149E-4</v>
      </c>
      <c r="TP55" s="96">
        <v>5.826797965493625E-4</v>
      </c>
      <c r="TQ55" s="96">
        <v>5.537289732416848E-4</v>
      </c>
      <c r="TR55" s="96">
        <v>2.9130368161135929E-4</v>
      </c>
      <c r="TS55" s="96">
        <v>1.543176357933228E-3</v>
      </c>
      <c r="TT55" s="96">
        <v>1.1641654843304789E-3</v>
      </c>
      <c r="TU55" s="96">
        <v>2.0668897747194099E-3</v>
      </c>
      <c r="TV55" s="96">
        <v>7.5038141380080791E-4</v>
      </c>
      <c r="TW55" s="96">
        <v>2.5029534046852341E-3</v>
      </c>
      <c r="TX55" s="96">
        <v>1.551490370070597E-3</v>
      </c>
      <c r="TY55" s="96">
        <v>1.7824919507507179E-3</v>
      </c>
      <c r="TZ55" s="96">
        <v>1.4069967682117871E-3</v>
      </c>
      <c r="UA55" s="96">
        <v>7.1130425491127422E-3</v>
      </c>
      <c r="UB55" s="96">
        <v>2.8369060400760442E-3</v>
      </c>
      <c r="UC55" s="96">
        <v>7.4863849203182895E-4</v>
      </c>
      <c r="UD55" s="96">
        <v>1.1991688022401964E-3</v>
      </c>
      <c r="UE55" s="96">
        <v>1.0008965576228426E-4</v>
      </c>
      <c r="UF55" s="96">
        <v>2.6180410776827662E-3</v>
      </c>
      <c r="UG55" s="96">
        <v>5.1195558929321408E-4</v>
      </c>
      <c r="UH55" s="96">
        <v>3.8965913219882378E-3</v>
      </c>
      <c r="UI55" s="96">
        <v>5.1319140540737442E-3</v>
      </c>
      <c r="UJ55" s="96">
        <v>1.6650538579258872E-4</v>
      </c>
      <c r="UK55" s="96">
        <v>4.0656026854969775E-3</v>
      </c>
      <c r="UL55" s="96">
        <v>9.4311614370155197E-3</v>
      </c>
      <c r="UM55" s="96">
        <v>1.453542921604453E-2</v>
      </c>
      <c r="UN55" s="96">
        <v>0.8509298820962713</v>
      </c>
      <c r="UO55" s="96">
        <v>5.6960516912154174E-2</v>
      </c>
      <c r="UP55" s="96">
        <v>3.4770327244941147E-2</v>
      </c>
      <c r="UQ55" s="96">
        <v>2.1607193967069685E-2</v>
      </c>
      <c r="UR55" s="96">
        <v>2.8567416371957418E-2</v>
      </c>
      <c r="US55" s="96">
        <v>3.1284170755210353E-2</v>
      </c>
      <c r="UT55" s="96">
        <v>4.5872661912988583E-2</v>
      </c>
      <c r="UU55" s="96">
        <v>1.6547036732560687E-2</v>
      </c>
      <c r="UV55" s="96">
        <v>3.6067415158638948E-2</v>
      </c>
      <c r="UW55" s="96">
        <v>9.7059066581299119E-3</v>
      </c>
      <c r="UX55" s="96">
        <v>1.4898864336919808E-2</v>
      </c>
      <c r="UY55" s="96">
        <v>1.055836901473638E-3</v>
      </c>
      <c r="UZ55" s="96">
        <v>2.2080540024717868E-3</v>
      </c>
      <c r="VA55" s="96">
        <v>8.3406341328256454E-4</v>
      </c>
      <c r="VB55" s="96">
        <v>9.2331256003880854E-4</v>
      </c>
      <c r="VC55" s="96">
        <v>8.5601611937332603E-4</v>
      </c>
      <c r="VD55" s="96">
        <v>3.4620074933726559E-4</v>
      </c>
      <c r="VE55" s="96">
        <v>1.3289143767292182E-3</v>
      </c>
      <c r="VF55" s="96">
        <v>1.1828022525331582E-3</v>
      </c>
      <c r="VG55" s="96">
        <v>1.490243617706596E-3</v>
      </c>
      <c r="VH55" s="96">
        <v>9.4244667365600912E-4</v>
      </c>
      <c r="VI55" s="96">
        <v>2.59767234772601E-3</v>
      </c>
      <c r="VJ55" s="96">
        <v>1.4336068111561883E-3</v>
      </c>
      <c r="VK55" s="96">
        <v>3.5270100574472988E-3</v>
      </c>
      <c r="VL55" s="96">
        <v>1.3436786482620762E-3</v>
      </c>
      <c r="VM55" s="96">
        <v>6.4799032143040567E-3</v>
      </c>
      <c r="VN55" s="96">
        <v>4.7124997312336337E-3</v>
      </c>
      <c r="VO55" s="96">
        <v>6.6153625368077962E-4</v>
      </c>
    </row>
    <row r="56" spans="1:587">
      <c r="A56" s="17"/>
      <c r="B56" s="17"/>
      <c r="C56" s="17" t="s">
        <v>353</v>
      </c>
      <c r="D56" s="17" t="s">
        <v>57</v>
      </c>
      <c r="E56" s="95">
        <v>44</v>
      </c>
      <c r="F56" s="95">
        <v>208</v>
      </c>
      <c r="G56" s="95">
        <v>9176</v>
      </c>
      <c r="H56" s="95">
        <v>211</v>
      </c>
      <c r="I56" s="95">
        <v>9904</v>
      </c>
      <c r="J56" s="95">
        <v>6524</v>
      </c>
      <c r="K56" s="95">
        <v>3</v>
      </c>
      <c r="L56" s="95">
        <v>1342</v>
      </c>
      <c r="M56" s="95">
        <v>550</v>
      </c>
      <c r="N56" s="95">
        <v>175</v>
      </c>
      <c r="O56" s="95">
        <v>76</v>
      </c>
      <c r="P56" s="95">
        <v>11209</v>
      </c>
      <c r="Q56" s="95">
        <v>10274</v>
      </c>
      <c r="R56" s="95">
        <v>10333</v>
      </c>
      <c r="S56" s="95">
        <v>15485</v>
      </c>
      <c r="T56" s="95">
        <v>6254</v>
      </c>
      <c r="U56" s="95">
        <v>11469</v>
      </c>
      <c r="V56" s="95">
        <v>8332</v>
      </c>
      <c r="W56" s="95">
        <v>9718</v>
      </c>
      <c r="X56" s="95">
        <v>5924</v>
      </c>
      <c r="Y56" s="95">
        <v>853744</v>
      </c>
      <c r="Z56" s="95">
        <v>661</v>
      </c>
      <c r="AA56" s="95">
        <v>398</v>
      </c>
      <c r="AB56" s="95">
        <v>54</v>
      </c>
      <c r="AC56" s="95">
        <v>48008</v>
      </c>
      <c r="AD56" s="95">
        <v>1094</v>
      </c>
      <c r="AE56" s="95">
        <v>3062</v>
      </c>
      <c r="AF56" s="95">
        <v>5848</v>
      </c>
      <c r="AG56" s="95">
        <v>5485</v>
      </c>
      <c r="AH56" s="95">
        <v>34966</v>
      </c>
      <c r="AI56" s="95">
        <v>864</v>
      </c>
      <c r="AJ56" s="95">
        <v>1734</v>
      </c>
      <c r="AK56" s="95">
        <v>1199</v>
      </c>
      <c r="AL56" s="95">
        <v>15345</v>
      </c>
      <c r="AM56" s="95">
        <v>20127</v>
      </c>
      <c r="AN56" s="95">
        <v>80</v>
      </c>
      <c r="AO56" s="95">
        <v>2658</v>
      </c>
      <c r="AP56" s="95">
        <v>1234</v>
      </c>
      <c r="AQ56" s="95">
        <v>16354</v>
      </c>
      <c r="AR56" s="95">
        <v>16706</v>
      </c>
      <c r="AS56" s="95">
        <v>443203</v>
      </c>
      <c r="AT56" s="95">
        <v>8120</v>
      </c>
      <c r="AU56" s="95">
        <v>130214</v>
      </c>
      <c r="AV56" s="95">
        <v>231663</v>
      </c>
      <c r="AW56" s="95">
        <v>7882</v>
      </c>
      <c r="AX56" s="95">
        <v>92284</v>
      </c>
      <c r="AY56" s="95">
        <v>63497</v>
      </c>
      <c r="AZ56" s="95">
        <v>22591</v>
      </c>
      <c r="BA56" s="95">
        <v>14504</v>
      </c>
      <c r="BB56" s="95">
        <v>798341</v>
      </c>
      <c r="BC56" s="95">
        <v>351116</v>
      </c>
      <c r="BD56" s="95">
        <v>516255</v>
      </c>
      <c r="BE56" s="95">
        <v>242504</v>
      </c>
      <c r="BF56" s="95">
        <v>263663</v>
      </c>
      <c r="BG56" s="95">
        <v>414004</v>
      </c>
      <c r="BH56" s="95">
        <v>132414</v>
      </c>
      <c r="BI56" s="95">
        <v>526473</v>
      </c>
      <c r="BJ56" s="95">
        <v>102452</v>
      </c>
      <c r="BK56" s="95">
        <v>4816341</v>
      </c>
      <c r="BL56" s="95">
        <v>10722</v>
      </c>
      <c r="BM56" s="95">
        <v>3038</v>
      </c>
      <c r="BN56" s="95">
        <v>650</v>
      </c>
      <c r="BO56" s="95">
        <v>207819</v>
      </c>
      <c r="BP56" s="95">
        <v>2537</v>
      </c>
      <c r="BQ56" s="95">
        <v>21217</v>
      </c>
      <c r="BR56" s="95">
        <v>60749</v>
      </c>
      <c r="BS56" s="95">
        <v>11060</v>
      </c>
      <c r="BT56" s="95">
        <v>126307</v>
      </c>
      <c r="BU56" s="95">
        <v>6429</v>
      </c>
      <c r="BV56" s="95">
        <v>19999</v>
      </c>
      <c r="BW56" s="95">
        <v>8982</v>
      </c>
      <c r="BX56" s="95">
        <v>54613</v>
      </c>
      <c r="BY56" s="95">
        <v>104086</v>
      </c>
      <c r="BZ56" s="95">
        <v>427</v>
      </c>
      <c r="CA56" s="95">
        <v>23362</v>
      </c>
      <c r="CB56" s="95">
        <v>1618</v>
      </c>
      <c r="CC56" s="95">
        <v>10987968</v>
      </c>
      <c r="CD56" s="95">
        <v>5240</v>
      </c>
      <c r="CE56" s="95">
        <v>0</v>
      </c>
      <c r="CF56" s="95">
        <v>24614</v>
      </c>
      <c r="CG56" s="95">
        <v>6739</v>
      </c>
      <c r="CH56" s="95">
        <v>5</v>
      </c>
      <c r="CI56" s="95">
        <v>1477</v>
      </c>
      <c r="CJ56" s="95">
        <v>57076</v>
      </c>
      <c r="CK56" s="95">
        <v>-1018</v>
      </c>
      <c r="CL56" s="95">
        <v>94133</v>
      </c>
      <c r="CM56" s="95">
        <v>1207905</v>
      </c>
      <c r="CN56" s="95">
        <v>282</v>
      </c>
      <c r="CO56" s="95">
        <v>282</v>
      </c>
      <c r="CP56" s="95">
        <v>94415</v>
      </c>
      <c r="CQ56" s="95">
        <v>1208187</v>
      </c>
      <c r="CR56" s="95">
        <v>0</v>
      </c>
      <c r="CS56" s="95">
        <v>0</v>
      </c>
      <c r="CT56" s="95">
        <v>0</v>
      </c>
      <c r="CU56" s="95">
        <v>0</v>
      </c>
      <c r="CV56" s="95">
        <v>0</v>
      </c>
      <c r="CW56" s="95">
        <v>22800</v>
      </c>
      <c r="CX56" s="95">
        <v>487</v>
      </c>
      <c r="CY56" s="95">
        <v>236372</v>
      </c>
      <c r="CZ56" s="95">
        <v>628</v>
      </c>
      <c r="DA56" s="95">
        <v>16159</v>
      </c>
      <c r="DB56" s="95">
        <v>368533</v>
      </c>
      <c r="DC56" s="95">
        <v>12774</v>
      </c>
      <c r="DD56" s="95">
        <v>657753</v>
      </c>
      <c r="DE56" s="95">
        <v>10531949</v>
      </c>
      <c r="DF56" s="95">
        <v>858202</v>
      </c>
      <c r="DG56" s="95">
        <v>858202</v>
      </c>
      <c r="DH56" s="95">
        <v>1515955</v>
      </c>
      <c r="DI56" s="95">
        <v>11390151</v>
      </c>
      <c r="DJ56" s="95">
        <v>-1005313</v>
      </c>
      <c r="DK56" s="95">
        <v>-6512</v>
      </c>
      <c r="DL56" s="95">
        <v>-80849</v>
      </c>
      <c r="DM56" s="95">
        <v>-1092674</v>
      </c>
      <c r="DN56" s="95">
        <v>751886</v>
      </c>
      <c r="DO56" s="95">
        <v>11739854</v>
      </c>
      <c r="DP56" s="95">
        <v>858484</v>
      </c>
      <c r="DQ56" s="95">
        <v>1610370</v>
      </c>
      <c r="DR56" s="95">
        <v>12598338</v>
      </c>
      <c r="DS56" s="95">
        <v>-1092674</v>
      </c>
      <c r="DT56" s="95">
        <v>11505664</v>
      </c>
      <c r="DV56" s="96">
        <f t="shared" si="192"/>
        <v>4.3257697903967908E-4</v>
      </c>
      <c r="DW56" s="96">
        <f t="shared" si="193"/>
        <v>2.1784666945957269E-2</v>
      </c>
      <c r="DX56" s="96">
        <f t="shared" si="194"/>
        <v>7.8972055115196262E-3</v>
      </c>
      <c r="DY56" s="96">
        <f t="shared" si="195"/>
        <v>2.5453580389886124E-3</v>
      </c>
      <c r="DZ56" s="96">
        <f t="shared" si="196"/>
        <v>3.4743075239244518E-2</v>
      </c>
      <c r="EA56" s="96">
        <f t="shared" si="197"/>
        <v>1.2762752482026704E-2</v>
      </c>
      <c r="EB56" s="96">
        <f t="shared" si="198"/>
        <v>1.0111905082917621E-4</v>
      </c>
      <c r="EC56" s="96">
        <f t="shared" si="199"/>
        <v>6.6929997805573842E-3</v>
      </c>
      <c r="ED56" s="96">
        <f t="shared" si="200"/>
        <v>3.3713788326447548E-3</v>
      </c>
      <c r="EE56" s="96">
        <f t="shared" si="201"/>
        <v>1.0539819437836145E-3</v>
      </c>
      <c r="EF56" s="96">
        <f t="shared" si="202"/>
        <v>1.0183299389002036E-3</v>
      </c>
      <c r="EG56" s="96">
        <f t="shared" si="203"/>
        <v>4.8464016256998942E-2</v>
      </c>
      <c r="EH56" s="96">
        <f t="shared" si="204"/>
        <v>3.8261724496218147E-2</v>
      </c>
      <c r="EI56" s="96">
        <f t="shared" si="205"/>
        <v>2.8809934729452046E-2</v>
      </c>
      <c r="EJ56" s="96">
        <f t="shared" si="206"/>
        <v>2.8493409806443541E-2</v>
      </c>
      <c r="EK56" s="96">
        <f t="shared" si="207"/>
        <v>2.0386343040805284E-2</v>
      </c>
      <c r="EL56" s="96">
        <f t="shared" si="208"/>
        <v>1.708804462648118E-2</v>
      </c>
      <c r="EM56" s="96">
        <f t="shared" si="209"/>
        <v>1.476603316154735E-2</v>
      </c>
      <c r="EN56" s="96">
        <f t="shared" si="210"/>
        <v>5.0115619694747499E-3</v>
      </c>
      <c r="EO56" s="96">
        <f t="shared" si="211"/>
        <v>4.561695312018727E-3</v>
      </c>
      <c r="EP56" s="96">
        <f t="shared" si="212"/>
        <v>0.10229330317132436</v>
      </c>
      <c r="EQ56" s="96">
        <f t="shared" si="213"/>
        <v>4.7445344542206258E-4</v>
      </c>
      <c r="ER56" s="96">
        <f t="shared" si="214"/>
        <v>6.0970939228212079E-4</v>
      </c>
      <c r="ES56" s="96">
        <f t="shared" si="215"/>
        <v>1.1759658708571703E-4</v>
      </c>
      <c r="ET56" s="96">
        <f t="shared" si="216"/>
        <v>1.9884899699262018E-3</v>
      </c>
      <c r="EU56" s="96">
        <f t="shared" si="217"/>
        <v>9.8102180146091543E-5</v>
      </c>
      <c r="EV56" s="96">
        <f t="shared" si="218"/>
        <v>2.0705475164621036E-4</v>
      </c>
      <c r="EW56" s="96">
        <f t="shared" si="219"/>
        <v>7.7453701612793216E-4</v>
      </c>
      <c r="EX56" s="96">
        <f t="shared" si="220"/>
        <v>2.4335984779915736E-4</v>
      </c>
      <c r="EY56" s="96">
        <f t="shared" si="221"/>
        <v>5.2423495969210979E-3</v>
      </c>
      <c r="EZ56" s="96">
        <f t="shared" si="222"/>
        <v>1.2269867208510062E-4</v>
      </c>
      <c r="FA56" s="96">
        <f t="shared" si="223"/>
        <v>2.3820179895933012E-4</v>
      </c>
      <c r="FB56" s="96">
        <f t="shared" si="224"/>
        <v>2.0337200624194313E-3</v>
      </c>
      <c r="FC56" s="96">
        <f t="shared" si="225"/>
        <v>5.974844444759399E-4</v>
      </c>
      <c r="FD56" s="96">
        <f t="shared" si="226"/>
        <v>2.0061299244972714E-3</v>
      </c>
      <c r="FE56" s="96">
        <f t="shared" si="227"/>
        <v>2.7601149587880335E-4</v>
      </c>
      <c r="FF56" s="96">
        <f t="shared" si="228"/>
        <v>3.5420495114023877E-3</v>
      </c>
      <c r="FG56" s="96">
        <f t="shared" si="229"/>
        <v>4.0185662973395823E-5</v>
      </c>
      <c r="FH56" s="96">
        <f t="shared" si="230"/>
        <v>1.279064620058993E-3</v>
      </c>
      <c r="FI56" s="96">
        <f t="shared" si="231"/>
        <v>1.9926833952195161E-2</v>
      </c>
      <c r="FJ56" s="96">
        <f t="shared" si="232"/>
        <v>1.1920878715589958E-2</v>
      </c>
      <c r="FK56" s="96">
        <f t="shared" si="233"/>
        <v>2.3179443145279156E-3</v>
      </c>
      <c r="FL56" s="96">
        <f t="shared" si="234"/>
        <v>1.1159384208769458E-2</v>
      </c>
      <c r="FM56" s="96">
        <f t="shared" si="235"/>
        <v>8.4254090549316391E-3</v>
      </c>
      <c r="FN56" s="96">
        <f t="shared" si="236"/>
        <v>4.6902863823884212E-4</v>
      </c>
      <c r="FO56" s="96">
        <f t="shared" si="237"/>
        <v>6.6884682339433165E-3</v>
      </c>
      <c r="FP56" s="96">
        <f t="shared" si="238"/>
        <v>1.0328947796495475E-2</v>
      </c>
      <c r="FQ56" s="96">
        <f t="shared" si="239"/>
        <v>8.3126400442143703E-4</v>
      </c>
      <c r="FR56" s="96">
        <f t="shared" si="240"/>
        <v>1.6610163784872725E-3</v>
      </c>
      <c r="FS56" s="96">
        <f t="shared" si="241"/>
        <v>6.9386782023184407E-2</v>
      </c>
      <c r="FT56" s="96">
        <f t="shared" si="242"/>
        <v>3.445678667176838E-2</v>
      </c>
      <c r="FU56" s="96">
        <f t="shared" si="243"/>
        <v>3.1582449859178817E-2</v>
      </c>
      <c r="FV56" s="96">
        <f t="shared" si="244"/>
        <v>3.8130513011252955E-2</v>
      </c>
      <c r="FW56" s="96">
        <f t="shared" si="245"/>
        <v>1.9930215559239295E-2</v>
      </c>
      <c r="FX56" s="96">
        <f t="shared" si="246"/>
        <v>2.689815488886459E-2</v>
      </c>
      <c r="FY56" s="96">
        <f t="shared" si="247"/>
        <v>2.7066394777637511E-2</v>
      </c>
      <c r="FZ56" s="96">
        <f t="shared" si="248"/>
        <v>9.8519240690394614E-3</v>
      </c>
      <c r="GA56" s="96">
        <f t="shared" si="249"/>
        <v>1.1870684939633329E-2</v>
      </c>
      <c r="GB56" s="96">
        <f t="shared" si="250"/>
        <v>9.1756381422637215E-2</v>
      </c>
      <c r="GC56" s="96">
        <f t="shared" si="251"/>
        <v>4.6134926286310119E-4</v>
      </c>
      <c r="GD56" s="96">
        <f t="shared" si="252"/>
        <v>7.8041111584917873E-4</v>
      </c>
      <c r="GE56" s="96">
        <f t="shared" si="253"/>
        <v>1.4630469235161835E-4</v>
      </c>
      <c r="GF56" s="96">
        <f t="shared" si="254"/>
        <v>2.9132440930404531E-3</v>
      </c>
      <c r="GG56" s="96">
        <f t="shared" si="255"/>
        <v>1.044179622602122E-4</v>
      </c>
      <c r="GH56" s="96">
        <f t="shared" si="256"/>
        <v>3.2180816114111774E-4</v>
      </c>
      <c r="GI56" s="96">
        <f t="shared" si="257"/>
        <v>1.2800284607161017E-3</v>
      </c>
      <c r="GJ56" s="96">
        <f t="shared" si="258"/>
        <v>4.0312188375575899E-4</v>
      </c>
      <c r="GK56" s="96">
        <f t="shared" si="259"/>
        <v>3.8194841865335115E-3</v>
      </c>
      <c r="GL56" s="96">
        <f t="shared" si="260"/>
        <v>1.7546937101476894E-4</v>
      </c>
      <c r="GM56" s="96">
        <f t="shared" si="261"/>
        <v>3.3161843209498663E-4</v>
      </c>
      <c r="GN56" s="96">
        <f t="shared" si="262"/>
        <v>2.3377031012955228E-3</v>
      </c>
      <c r="GO56" s="96">
        <f t="shared" si="263"/>
        <v>1.112146786025508E-3</v>
      </c>
      <c r="GP56" s="96">
        <f t="shared" si="264"/>
        <v>2.324731689097389E-3</v>
      </c>
      <c r="GQ56" s="96">
        <f t="shared" si="265"/>
        <v>3.6385016530897439E-4</v>
      </c>
      <c r="GR56" s="96">
        <f t="shared" si="266"/>
        <v>5.9255689492273451E-3</v>
      </c>
      <c r="GS56" s="96">
        <f t="shared" si="267"/>
        <v>3.1391014626660727E-5</v>
      </c>
      <c r="GU56" s="1">
        <v>0</v>
      </c>
      <c r="GV56" s="1">
        <v>0</v>
      </c>
      <c r="GW56" s="1">
        <v>0</v>
      </c>
      <c r="GX56" s="1">
        <v>0</v>
      </c>
      <c r="GY56" s="1">
        <v>0</v>
      </c>
      <c r="GZ56" s="1">
        <v>0</v>
      </c>
      <c r="HA56" s="1">
        <v>0</v>
      </c>
      <c r="HB56" s="1">
        <v>0</v>
      </c>
      <c r="HC56" s="1">
        <v>0</v>
      </c>
      <c r="HD56" s="1">
        <v>0</v>
      </c>
      <c r="HE56" s="1">
        <v>0</v>
      </c>
      <c r="HF56" s="1">
        <v>0</v>
      </c>
      <c r="HG56" s="1">
        <v>0</v>
      </c>
      <c r="HH56" s="1">
        <v>0</v>
      </c>
      <c r="HI56" s="1">
        <v>0</v>
      </c>
      <c r="HJ56" s="1">
        <v>0</v>
      </c>
      <c r="HK56" s="1">
        <v>0</v>
      </c>
      <c r="HL56" s="1">
        <v>0</v>
      </c>
      <c r="HM56" s="1">
        <v>0</v>
      </c>
      <c r="HN56" s="1">
        <v>0</v>
      </c>
      <c r="HO56" s="1">
        <v>0</v>
      </c>
      <c r="HP56" s="1">
        <v>0</v>
      </c>
      <c r="HQ56" s="1">
        <v>0</v>
      </c>
      <c r="HR56" s="1">
        <v>0</v>
      </c>
      <c r="HS56" s="1">
        <v>0</v>
      </c>
      <c r="HT56" s="1">
        <v>0</v>
      </c>
      <c r="HU56" s="1">
        <v>0</v>
      </c>
      <c r="HV56" s="1">
        <v>0</v>
      </c>
      <c r="HW56" s="1">
        <v>0</v>
      </c>
      <c r="HX56" s="1">
        <v>0</v>
      </c>
      <c r="HY56" s="1">
        <v>0</v>
      </c>
      <c r="HZ56" s="1">
        <v>0</v>
      </c>
      <c r="IA56" s="1">
        <v>0</v>
      </c>
      <c r="IB56" s="1">
        <v>0</v>
      </c>
      <c r="IC56" s="1">
        <v>0</v>
      </c>
      <c r="ID56" s="1">
        <v>0</v>
      </c>
      <c r="IE56" s="1">
        <v>0</v>
      </c>
      <c r="IF56" s="1">
        <v>0</v>
      </c>
      <c r="IG56" s="96">
        <f t="shared" si="307"/>
        <v>1.279064620058993E-3</v>
      </c>
      <c r="IH56" s="96">
        <f t="shared" si="268"/>
        <v>1.9926833952195161E-2</v>
      </c>
      <c r="II56" s="96">
        <f t="shared" si="269"/>
        <v>1.1920878715589958E-2</v>
      </c>
      <c r="IJ56" s="96">
        <f t="shared" si="270"/>
        <v>2.3179443145279156E-3</v>
      </c>
      <c r="IK56" s="96">
        <f t="shared" si="271"/>
        <v>1.1159384208769458E-2</v>
      </c>
      <c r="IL56" s="96">
        <f t="shared" si="272"/>
        <v>8.4254090549316391E-3</v>
      </c>
      <c r="IM56" s="96">
        <f t="shared" si="273"/>
        <v>4.6902863823884212E-4</v>
      </c>
      <c r="IN56" s="96">
        <f t="shared" si="274"/>
        <v>6.6884682339433165E-3</v>
      </c>
      <c r="IO56" s="96">
        <f t="shared" si="275"/>
        <v>1.0328947796495475E-2</v>
      </c>
      <c r="IP56" s="96">
        <f t="shared" si="276"/>
        <v>8.3126400442143703E-4</v>
      </c>
      <c r="IQ56" s="96">
        <f t="shared" si="277"/>
        <v>1.6610163784872725E-3</v>
      </c>
      <c r="IR56" s="96">
        <f t="shared" si="278"/>
        <v>6.9386782023184407E-2</v>
      </c>
      <c r="IS56" s="96">
        <f t="shared" si="279"/>
        <v>3.445678667176838E-2</v>
      </c>
      <c r="IT56" s="96">
        <f t="shared" si="280"/>
        <v>3.1582449859178817E-2</v>
      </c>
      <c r="IU56" s="96">
        <f t="shared" si="281"/>
        <v>3.8130513011252955E-2</v>
      </c>
      <c r="IV56" s="96">
        <f t="shared" si="282"/>
        <v>1.9930215559239295E-2</v>
      </c>
      <c r="IW56" s="96">
        <f t="shared" si="283"/>
        <v>2.689815488886459E-2</v>
      </c>
      <c r="IX56" s="96">
        <f t="shared" si="284"/>
        <v>2.7066394777637511E-2</v>
      </c>
      <c r="IY56" s="96">
        <f t="shared" si="285"/>
        <v>9.8519240690394614E-3</v>
      </c>
      <c r="IZ56" s="96">
        <f t="shared" si="286"/>
        <v>1.1870684939633329E-2</v>
      </c>
      <c r="JA56" s="96">
        <f t="shared" si="287"/>
        <v>9.1756381422637215E-2</v>
      </c>
      <c r="JB56" s="96">
        <f t="shared" si="288"/>
        <v>4.6134926286310119E-4</v>
      </c>
      <c r="JC56" s="96">
        <f t="shared" si="289"/>
        <v>7.8041111584917873E-4</v>
      </c>
      <c r="JD56" s="96">
        <f t="shared" si="290"/>
        <v>1.4630469235161835E-4</v>
      </c>
      <c r="JE56" s="96">
        <f t="shared" si="291"/>
        <v>2.9132440930404531E-3</v>
      </c>
      <c r="JF56" s="96">
        <f t="shared" si="292"/>
        <v>1.044179622602122E-4</v>
      </c>
      <c r="JG56" s="96">
        <f t="shared" si="293"/>
        <v>3.2180816114111774E-4</v>
      </c>
      <c r="JH56" s="96">
        <f t="shared" si="294"/>
        <v>1.2800284607161017E-3</v>
      </c>
      <c r="JI56" s="96">
        <f t="shared" si="295"/>
        <v>4.0312188375575899E-4</v>
      </c>
      <c r="JJ56" s="96">
        <f t="shared" si="296"/>
        <v>3.8194841865335115E-3</v>
      </c>
      <c r="JK56" s="96">
        <f t="shared" si="297"/>
        <v>1.7546937101476894E-4</v>
      </c>
      <c r="JL56" s="96">
        <f t="shared" si="298"/>
        <v>3.3161843209498663E-4</v>
      </c>
      <c r="JM56" s="96">
        <f t="shared" si="299"/>
        <v>2.3377031012955228E-3</v>
      </c>
      <c r="JN56" s="96">
        <f t="shared" si="300"/>
        <v>1.112146786025508E-3</v>
      </c>
      <c r="JO56" s="96">
        <f t="shared" si="301"/>
        <v>2.324731689097389E-3</v>
      </c>
      <c r="JP56" s="96">
        <f t="shared" si="302"/>
        <v>3.6385016530897439E-4</v>
      </c>
      <c r="JQ56" s="96">
        <f t="shared" si="303"/>
        <v>5.9255689492273451E-3</v>
      </c>
      <c r="JR56" s="96">
        <f t="shared" si="304"/>
        <v>3.1391014626660727E-5</v>
      </c>
      <c r="JT56" s="25">
        <v>0</v>
      </c>
      <c r="JU56" s="25">
        <v>0</v>
      </c>
      <c r="JV56" s="25">
        <v>0</v>
      </c>
      <c r="JW56" s="25">
        <v>0</v>
      </c>
      <c r="JX56" s="25">
        <v>0</v>
      </c>
      <c r="JY56" s="25">
        <v>0</v>
      </c>
      <c r="JZ56" s="25">
        <v>0</v>
      </c>
      <c r="KA56" s="25">
        <v>0</v>
      </c>
      <c r="KB56" s="25">
        <v>0</v>
      </c>
      <c r="KC56" s="25">
        <v>0</v>
      </c>
      <c r="KD56" s="25">
        <v>0</v>
      </c>
      <c r="KE56" s="25">
        <v>0</v>
      </c>
      <c r="KF56" s="25">
        <v>0</v>
      </c>
      <c r="KG56" s="25">
        <v>0</v>
      </c>
      <c r="KH56" s="25">
        <v>0</v>
      </c>
      <c r="KI56" s="25">
        <v>0</v>
      </c>
      <c r="KJ56" s="25">
        <v>0</v>
      </c>
      <c r="KK56" s="25">
        <v>0</v>
      </c>
      <c r="KL56" s="25">
        <v>0</v>
      </c>
      <c r="KM56" s="25">
        <v>0</v>
      </c>
      <c r="KN56" s="25">
        <v>0</v>
      </c>
      <c r="KO56" s="25">
        <v>0</v>
      </c>
      <c r="KP56" s="25">
        <v>0</v>
      </c>
      <c r="KQ56" s="25">
        <v>0</v>
      </c>
      <c r="KR56" s="25">
        <v>0</v>
      </c>
      <c r="KS56" s="25">
        <v>0</v>
      </c>
      <c r="KT56" s="25">
        <v>0</v>
      </c>
      <c r="KU56" s="25">
        <v>0</v>
      </c>
      <c r="KV56" s="25">
        <v>0</v>
      </c>
      <c r="KW56" s="25">
        <v>0</v>
      </c>
      <c r="KX56" s="25">
        <v>0</v>
      </c>
      <c r="KY56" s="25">
        <v>0</v>
      </c>
      <c r="KZ56" s="25">
        <v>0</v>
      </c>
      <c r="LA56" s="25">
        <v>0</v>
      </c>
      <c r="LB56" s="25">
        <v>0</v>
      </c>
      <c r="LC56" s="25">
        <v>0</v>
      </c>
      <c r="LD56" s="25">
        <v>0</v>
      </c>
      <c r="LE56" s="25">
        <v>0</v>
      </c>
      <c r="LF56" s="25">
        <v>0</v>
      </c>
      <c r="LG56" s="25">
        <v>0</v>
      </c>
      <c r="LH56" s="25">
        <v>0</v>
      </c>
      <c r="LI56" s="25">
        <v>0</v>
      </c>
      <c r="LJ56" s="25">
        <v>0</v>
      </c>
      <c r="LK56" s="25">
        <v>0</v>
      </c>
      <c r="LL56" s="25">
        <v>0</v>
      </c>
      <c r="LM56" s="25">
        <v>0</v>
      </c>
      <c r="LN56" s="25">
        <v>0</v>
      </c>
      <c r="LO56" s="25">
        <v>0</v>
      </c>
      <c r="LP56" s="25">
        <v>0</v>
      </c>
      <c r="LQ56" s="25">
        <v>1</v>
      </c>
      <c r="LR56" s="25">
        <v>0</v>
      </c>
      <c r="LS56" s="25">
        <v>0</v>
      </c>
      <c r="LT56" s="25">
        <v>0</v>
      </c>
      <c r="LU56" s="25">
        <v>0</v>
      </c>
      <c r="LV56" s="25">
        <v>0</v>
      </c>
      <c r="LW56" s="25">
        <v>0</v>
      </c>
      <c r="LX56" s="25">
        <v>0</v>
      </c>
      <c r="LY56" s="25">
        <v>0</v>
      </c>
      <c r="LZ56" s="25">
        <v>0</v>
      </c>
      <c r="MA56" s="25">
        <v>0</v>
      </c>
      <c r="MB56" s="25">
        <v>0</v>
      </c>
      <c r="MC56" s="25">
        <v>0</v>
      </c>
      <c r="MD56" s="25">
        <v>0</v>
      </c>
      <c r="ME56" s="25">
        <v>0</v>
      </c>
      <c r="MF56" s="25">
        <v>0</v>
      </c>
      <c r="MG56" s="25">
        <v>0</v>
      </c>
      <c r="MH56" s="25">
        <v>0</v>
      </c>
      <c r="MI56" s="25">
        <v>0</v>
      </c>
      <c r="MJ56" s="25">
        <v>0</v>
      </c>
      <c r="MK56" s="25">
        <v>0</v>
      </c>
      <c r="ML56" s="25">
        <v>0</v>
      </c>
      <c r="MM56" s="25">
        <v>0</v>
      </c>
      <c r="MN56" s="25">
        <v>0</v>
      </c>
      <c r="MO56" s="25">
        <v>0</v>
      </c>
      <c r="MP56" s="25">
        <v>0</v>
      </c>
      <c r="MQ56" s="25">
        <v>0</v>
      </c>
      <c r="MS56" s="1">
        <f t="shared" si="308"/>
        <v>0</v>
      </c>
      <c r="MT56" s="1">
        <f t="shared" si="309"/>
        <v>0</v>
      </c>
      <c r="MU56" s="1">
        <f t="shared" si="310"/>
        <v>0</v>
      </c>
      <c r="MV56" s="1">
        <f t="shared" si="311"/>
        <v>0</v>
      </c>
      <c r="MW56" s="1">
        <f t="shared" si="312"/>
        <v>0</v>
      </c>
      <c r="MX56" s="1">
        <f t="shared" si="313"/>
        <v>0</v>
      </c>
      <c r="MY56" s="1">
        <f t="shared" si="314"/>
        <v>0</v>
      </c>
      <c r="MZ56" s="1">
        <f t="shared" si="315"/>
        <v>0</v>
      </c>
      <c r="NA56" s="1">
        <f t="shared" si="316"/>
        <v>0</v>
      </c>
      <c r="NB56" s="1">
        <f t="shared" si="317"/>
        <v>0</v>
      </c>
      <c r="NC56" s="1">
        <f t="shared" si="318"/>
        <v>0</v>
      </c>
      <c r="ND56" s="1">
        <f t="shared" si="319"/>
        <v>0</v>
      </c>
      <c r="NE56" s="1">
        <f t="shared" si="320"/>
        <v>0</v>
      </c>
      <c r="NF56" s="1">
        <f t="shared" si="321"/>
        <v>0</v>
      </c>
      <c r="NG56" s="1">
        <f t="shared" si="322"/>
        <v>0</v>
      </c>
      <c r="NH56" s="1">
        <f t="shared" si="323"/>
        <v>0</v>
      </c>
      <c r="NI56" s="1">
        <f t="shared" si="324"/>
        <v>0</v>
      </c>
      <c r="NJ56" s="1">
        <f t="shared" si="325"/>
        <v>0</v>
      </c>
      <c r="NK56" s="1">
        <f t="shared" si="326"/>
        <v>0</v>
      </c>
      <c r="NL56" s="1">
        <f t="shared" si="327"/>
        <v>0</v>
      </c>
      <c r="NM56" s="1">
        <f t="shared" si="328"/>
        <v>0</v>
      </c>
      <c r="NN56" s="1">
        <f t="shared" si="329"/>
        <v>0</v>
      </c>
      <c r="NO56" s="1">
        <f t="shared" si="330"/>
        <v>0</v>
      </c>
      <c r="NP56" s="1">
        <f t="shared" si="331"/>
        <v>0</v>
      </c>
      <c r="NQ56" s="1">
        <f t="shared" si="332"/>
        <v>0</v>
      </c>
      <c r="NR56" s="1">
        <f t="shared" si="333"/>
        <v>0</v>
      </c>
      <c r="NS56" s="1">
        <f t="shared" si="334"/>
        <v>0</v>
      </c>
      <c r="NT56" s="1">
        <f t="shared" si="335"/>
        <v>0</v>
      </c>
      <c r="NU56" s="1">
        <f t="shared" si="336"/>
        <v>0</v>
      </c>
      <c r="NV56" s="1">
        <f t="shared" si="337"/>
        <v>0</v>
      </c>
      <c r="NW56" s="1">
        <f t="shared" si="338"/>
        <v>0</v>
      </c>
      <c r="NX56" s="1">
        <f t="shared" si="339"/>
        <v>0</v>
      </c>
      <c r="NY56" s="1">
        <f t="shared" si="340"/>
        <v>0</v>
      </c>
      <c r="NZ56" s="1">
        <f t="shared" si="341"/>
        <v>0</v>
      </c>
      <c r="OA56" s="1">
        <f t="shared" si="342"/>
        <v>0</v>
      </c>
      <c r="OB56" s="1">
        <f t="shared" si="343"/>
        <v>0</v>
      </c>
      <c r="OC56" s="1">
        <f t="shared" si="344"/>
        <v>0</v>
      </c>
      <c r="OD56" s="1">
        <f t="shared" si="345"/>
        <v>0</v>
      </c>
      <c r="OE56" s="1">
        <f t="shared" si="346"/>
        <v>0</v>
      </c>
      <c r="OF56" s="1">
        <f t="shared" si="347"/>
        <v>0</v>
      </c>
      <c r="OG56" s="1">
        <f t="shared" si="348"/>
        <v>0</v>
      </c>
      <c r="OH56" s="1">
        <f t="shared" si="349"/>
        <v>0</v>
      </c>
      <c r="OI56" s="1">
        <f t="shared" si="350"/>
        <v>0</v>
      </c>
      <c r="OJ56" s="1">
        <f t="shared" si="351"/>
        <v>0</v>
      </c>
      <c r="OK56" s="1">
        <f t="shared" si="352"/>
        <v>0</v>
      </c>
      <c r="OL56" s="1">
        <f t="shared" si="353"/>
        <v>0</v>
      </c>
      <c r="OM56" s="1">
        <f t="shared" si="354"/>
        <v>0</v>
      </c>
      <c r="ON56" s="1">
        <f t="shared" si="355"/>
        <v>0</v>
      </c>
      <c r="OO56" s="1">
        <f t="shared" si="356"/>
        <v>0</v>
      </c>
      <c r="OP56" s="1">
        <f t="shared" si="357"/>
        <v>0.10374850846695137</v>
      </c>
      <c r="OQ56" s="1">
        <f t="shared" si="358"/>
        <v>0</v>
      </c>
      <c r="OR56" s="1">
        <f t="shared" si="359"/>
        <v>0</v>
      </c>
      <c r="OS56" s="1">
        <f t="shared" si="360"/>
        <v>0</v>
      </c>
      <c r="OT56" s="1">
        <f t="shared" si="361"/>
        <v>0</v>
      </c>
      <c r="OU56" s="1">
        <f t="shared" si="362"/>
        <v>0</v>
      </c>
      <c r="OV56" s="1">
        <f t="shared" si="363"/>
        <v>0</v>
      </c>
      <c r="OW56" s="1">
        <f t="shared" si="364"/>
        <v>0</v>
      </c>
      <c r="OX56" s="1">
        <f t="shared" si="365"/>
        <v>0</v>
      </c>
      <c r="OY56" s="1">
        <f t="shared" si="366"/>
        <v>0</v>
      </c>
      <c r="OZ56" s="1">
        <f t="shared" si="367"/>
        <v>0</v>
      </c>
      <c r="PA56" s="1">
        <f t="shared" si="368"/>
        <v>0</v>
      </c>
      <c r="PB56" s="1">
        <f t="shared" si="369"/>
        <v>0</v>
      </c>
      <c r="PC56" s="1">
        <f t="shared" si="370"/>
        <v>0</v>
      </c>
      <c r="PD56" s="1">
        <f t="shared" si="371"/>
        <v>0</v>
      </c>
      <c r="PE56" s="1">
        <f t="shared" si="372"/>
        <v>0</v>
      </c>
      <c r="PF56" s="1">
        <f t="shared" si="373"/>
        <v>0</v>
      </c>
      <c r="PG56" s="1">
        <f t="shared" si="374"/>
        <v>0</v>
      </c>
      <c r="PH56" s="1">
        <f t="shared" si="375"/>
        <v>0</v>
      </c>
      <c r="PI56" s="1">
        <f t="shared" si="376"/>
        <v>0</v>
      </c>
      <c r="PJ56" s="1">
        <f t="shared" si="377"/>
        <v>0</v>
      </c>
      <c r="PK56" s="1">
        <f t="shared" si="378"/>
        <v>0</v>
      </c>
      <c r="PL56" s="1">
        <f t="shared" si="379"/>
        <v>0</v>
      </c>
      <c r="PM56" s="1">
        <f t="shared" si="380"/>
        <v>0</v>
      </c>
      <c r="PN56" s="1">
        <f t="shared" si="381"/>
        <v>0</v>
      </c>
      <c r="PO56" s="1">
        <f t="shared" si="382"/>
        <v>0</v>
      </c>
      <c r="PP56" s="1">
        <f t="shared" si="383"/>
        <v>0</v>
      </c>
      <c r="PR56" s="96">
        <v>3.0066883775039578E-3</v>
      </c>
      <c r="PS56" s="96">
        <v>2.5554204851564698E-2</v>
      </c>
      <c r="PT56" s="96">
        <v>1.346397153981683E-2</v>
      </c>
      <c r="PU56" s="96">
        <v>5.7828452212249758E-3</v>
      </c>
      <c r="PV56" s="96">
        <v>4.2630342728318296E-2</v>
      </c>
      <c r="PW56" s="96">
        <v>1.8677286939931984E-2</v>
      </c>
      <c r="PX56" s="96">
        <v>2.2967658361896476E-3</v>
      </c>
      <c r="PY56" s="96">
        <v>1.2471752700441869E-2</v>
      </c>
      <c r="PZ56" s="96">
        <v>8.0789944048164225E-3</v>
      </c>
      <c r="QA56" s="96">
        <v>3.6935027918315304E-3</v>
      </c>
      <c r="QB56" s="96">
        <v>2.5595094934057557E-3</v>
      </c>
      <c r="QC56" s="96">
        <v>5.4167727069668201E-2</v>
      </c>
      <c r="QD56" s="96">
        <v>4.864702289703017E-2</v>
      </c>
      <c r="QE56" s="96">
        <v>3.8282205212177949E-2</v>
      </c>
      <c r="QF56" s="96">
        <v>3.6934838473168863E-2</v>
      </c>
      <c r="QG56" s="96">
        <v>2.8753560189864882E-2</v>
      </c>
      <c r="QH56" s="96">
        <v>2.5299951626150067E-2</v>
      </c>
      <c r="QI56" s="96">
        <v>2.3067397053414797E-2</v>
      </c>
      <c r="QJ56" s="96">
        <v>1.5324413055065524E-2</v>
      </c>
      <c r="QK56" s="96">
        <v>8.3079941004099711E-3</v>
      </c>
      <c r="QL56" s="96">
        <v>0.11279679307114029</v>
      </c>
      <c r="QM56" s="96">
        <v>2.1344156061457618E-3</v>
      </c>
      <c r="QN56" s="96">
        <v>5.8476624970502759E-3</v>
      </c>
      <c r="QO56" s="96">
        <v>1.3254399850857928E-3</v>
      </c>
      <c r="QP56" s="96">
        <v>3.1366736143180222E-3</v>
      </c>
      <c r="QQ56" s="96">
        <v>1.2568040435562027E-3</v>
      </c>
      <c r="QR56" s="96">
        <v>1.3564439041017426E-3</v>
      </c>
      <c r="QS56" s="96">
        <v>3.1655474333920097E-3</v>
      </c>
      <c r="QT56" s="96">
        <v>2.3134962703735768E-3</v>
      </c>
      <c r="QU56" s="96">
        <v>7.8425614769764736E-3</v>
      </c>
      <c r="QV56" s="96">
        <v>1.676137008068599E-3</v>
      </c>
      <c r="QW56" s="96">
        <v>2.8540857286735027E-3</v>
      </c>
      <c r="QX56" s="96">
        <v>4.4344442564956061E-3</v>
      </c>
      <c r="QY56" s="96">
        <v>2.7159688883825928E-3</v>
      </c>
      <c r="QZ56" s="96">
        <v>5.6219629464926875E-3</v>
      </c>
      <c r="RA56" s="96">
        <v>1.1982118859918971E-2</v>
      </c>
      <c r="RB56" s="96">
        <v>6.1852832178624457E-3</v>
      </c>
      <c r="RC56" s="96">
        <v>2.1497788766093881E-3</v>
      </c>
      <c r="RD56" s="96">
        <v>5.1654166073450154E-3</v>
      </c>
      <c r="RE56" s="96">
        <v>2.1150814577257298E-2</v>
      </c>
      <c r="RF56" s="96">
        <v>1.5948522610945877E-2</v>
      </c>
      <c r="RG56" s="96">
        <v>5.0312404553243522E-3</v>
      </c>
      <c r="RH56" s="96">
        <v>1.6907244719303847E-2</v>
      </c>
      <c r="RI56" s="96">
        <v>1.2844560095918863E-2</v>
      </c>
      <c r="RJ56" s="96">
        <v>1.1845187111151575E-3</v>
      </c>
      <c r="RK56" s="96">
        <v>1.1505631060882355E-2</v>
      </c>
      <c r="RL56" s="96">
        <v>1.3097818156696165E-2</v>
      </c>
      <c r="RM56" s="96">
        <v>3.6144369390949177E-3</v>
      </c>
      <c r="RN56" s="96">
        <v>4.1623236237399537E-3</v>
      </c>
      <c r="RO56" s="96">
        <v>1.0687042358747176</v>
      </c>
      <c r="RP56" s="96">
        <v>4.0597364006463688E-2</v>
      </c>
      <c r="RQ56" s="96">
        <v>3.845447816286568E-2</v>
      </c>
      <c r="RR56" s="96">
        <v>4.3987356550813345E-2</v>
      </c>
      <c r="RS56" s="96">
        <v>2.606708709190678E-2</v>
      </c>
      <c r="RT56" s="96">
        <v>3.2916381770536865E-2</v>
      </c>
      <c r="RU56" s="96">
        <v>3.3301049572208016E-2</v>
      </c>
      <c r="RV56" s="96">
        <v>1.9805953645891852E-2</v>
      </c>
      <c r="RW56" s="96">
        <v>1.546211752717197E-2</v>
      </c>
      <c r="RX56" s="96">
        <v>9.0912950773085879E-2</v>
      </c>
      <c r="RY56" s="96">
        <v>2.9862835095714889E-3</v>
      </c>
      <c r="RZ56" s="96">
        <v>5.961200726893311E-3</v>
      </c>
      <c r="SA56" s="96">
        <v>1.9141975114168749E-3</v>
      </c>
      <c r="SB56" s="96">
        <v>4.2681727598392971E-3</v>
      </c>
      <c r="SC56" s="96">
        <v>1.6009460178166178E-3</v>
      </c>
      <c r="SD56" s="96">
        <v>1.4759552135840904E-3</v>
      </c>
      <c r="SE56" s="96">
        <v>3.4879171340085357E-3</v>
      </c>
      <c r="SF56" s="96">
        <v>2.6002168100295237E-3</v>
      </c>
      <c r="SG56" s="96">
        <v>5.5624012873481867E-3</v>
      </c>
      <c r="SH56" s="96">
        <v>1.9866309010506756E-3</v>
      </c>
      <c r="SI56" s="96">
        <v>3.1999894327507878E-3</v>
      </c>
      <c r="SJ56" s="96">
        <v>4.3353790392668999E-3</v>
      </c>
      <c r="SK56" s="96">
        <v>4.0336210753848384E-3</v>
      </c>
      <c r="SL56" s="96">
        <v>5.4620375757295251E-3</v>
      </c>
      <c r="SM56" s="96">
        <v>1.119536110367399E-2</v>
      </c>
      <c r="SN56" s="96">
        <v>8.2705936332228783E-3</v>
      </c>
      <c r="SO56" s="96">
        <v>1.5777233737536743E-3</v>
      </c>
      <c r="SR56" s="96">
        <v>1.2506065122936177E-3</v>
      </c>
      <c r="SS56" s="96">
        <v>2.4925259458879285E-4</v>
      </c>
      <c r="ST56" s="96">
        <v>6.0751508168638115E-3</v>
      </c>
      <c r="SU56" s="96">
        <v>4.1764639790581217E-4</v>
      </c>
      <c r="SV56" s="96">
        <v>1.0353056991601405E-2</v>
      </c>
      <c r="SW56" s="96">
        <v>3.5672475565695673E-3</v>
      </c>
      <c r="SX56" s="96">
        <v>2.5226044403239562E-4</v>
      </c>
      <c r="SY56" s="96">
        <v>3.7038309758631702E-3</v>
      </c>
      <c r="SZ56" s="96">
        <v>5.3044724938659301E-3</v>
      </c>
      <c r="TA56" s="96">
        <v>2.7209390424016602E-3</v>
      </c>
      <c r="TB56" s="96">
        <v>2.3304127885370978E-4</v>
      </c>
      <c r="TC56" s="96">
        <v>1.9798798948574316E-2</v>
      </c>
      <c r="TD56" s="96">
        <v>2.2182458918289474E-2</v>
      </c>
      <c r="TE56" s="96">
        <v>1.2549389831069012E-2</v>
      </c>
      <c r="TF56" s="96">
        <v>1.1736841948829905E-2</v>
      </c>
      <c r="TG56" s="96">
        <v>3.2394408196091727E-3</v>
      </c>
      <c r="TH56" s="96">
        <v>7.0328558056795476E-3</v>
      </c>
      <c r="TI56" s="96">
        <v>5.6818409230922819E-3</v>
      </c>
      <c r="TJ56" s="96">
        <v>8.2975042995514729E-3</v>
      </c>
      <c r="TK56" s="96">
        <v>4.8549976716484276E-3</v>
      </c>
      <c r="TL56" s="96">
        <v>0.11279679307114029</v>
      </c>
      <c r="TM56" s="96">
        <v>2.1343466334879722E-3</v>
      </c>
      <c r="TN56" s="96">
        <v>5.8447693982380464E-3</v>
      </c>
      <c r="TO56" s="96">
        <v>1.3252547586319956E-3</v>
      </c>
      <c r="TP56" s="96">
        <v>3.0908410768338448E-3</v>
      </c>
      <c r="TQ56" s="96">
        <v>1.1994423861673863E-3</v>
      </c>
      <c r="TR56" s="96">
        <v>1.3564073223794695E-3</v>
      </c>
      <c r="TS56" s="96">
        <v>2.8814972112667673E-3</v>
      </c>
      <c r="TT56" s="96">
        <v>2.2157431767155767E-3</v>
      </c>
      <c r="TU56" s="96">
        <v>7.8425614769764736E-3</v>
      </c>
      <c r="TV56" s="96">
        <v>1.6354941083757202E-3</v>
      </c>
      <c r="TW56" s="96">
        <v>2.8537916255391097E-3</v>
      </c>
      <c r="TX56" s="96">
        <v>4.2274014815001692E-3</v>
      </c>
      <c r="TY56" s="96">
        <v>2.6089826389341618E-3</v>
      </c>
      <c r="TZ56" s="96">
        <v>5.4840536230393536E-3</v>
      </c>
      <c r="UA56" s="96">
        <v>1.1982118859918971E-2</v>
      </c>
      <c r="UB56" s="96">
        <v>6.1275859627688755E-3</v>
      </c>
      <c r="UC56" s="96">
        <v>2.1497788766093881E-3</v>
      </c>
      <c r="UD56" s="96">
        <v>4.209035469693651E-3</v>
      </c>
      <c r="UE56" s="96">
        <v>7.6717391046132722E-4</v>
      </c>
      <c r="UF56" s="96">
        <v>1.3067282664484018E-2</v>
      </c>
      <c r="UG56" s="96">
        <v>1.8485216218785277E-3</v>
      </c>
      <c r="UH56" s="96">
        <v>1.3705823663857954E-2</v>
      </c>
      <c r="UI56" s="96">
        <v>9.4385658543872583E-3</v>
      </c>
      <c r="UJ56" s="96">
        <v>9.6764644995003834E-4</v>
      </c>
      <c r="UK56" s="96">
        <v>9.8726246955585205E-3</v>
      </c>
      <c r="UL56" s="96">
        <v>1.1461742541972615E-2</v>
      </c>
      <c r="UM56" s="96">
        <v>3.4615130713328583E-3</v>
      </c>
      <c r="UN56" s="96">
        <v>2.6463782358573415E-3</v>
      </c>
      <c r="UO56" s="96">
        <v>0.95782776541040271</v>
      </c>
      <c r="UP56" s="96">
        <v>3.3120377870516818E-2</v>
      </c>
      <c r="UQ56" s="96">
        <v>3.193719911568417E-2</v>
      </c>
      <c r="UR56" s="96">
        <v>2.9655778204167871E-2</v>
      </c>
      <c r="US56" s="96">
        <v>1.5929960307536056E-2</v>
      </c>
      <c r="UT56" s="96">
        <v>2.1989868892753461E-2</v>
      </c>
      <c r="UU56" s="96">
        <v>1.1653467800111752E-2</v>
      </c>
      <c r="UV56" s="96">
        <v>1.7637171182179872E-2</v>
      </c>
      <c r="UW56" s="96">
        <v>1.0725604656463895E-2</v>
      </c>
      <c r="UX56" s="96">
        <v>9.0912950773085879E-2</v>
      </c>
      <c r="UY56" s="96">
        <v>2.9860497246131873E-3</v>
      </c>
      <c r="UZ56" s="96">
        <v>5.9593068932678869E-3</v>
      </c>
      <c r="VA56" s="96">
        <v>1.9140847928443574E-3</v>
      </c>
      <c r="VB56" s="96">
        <v>4.2634395743021388E-3</v>
      </c>
      <c r="VC56" s="96">
        <v>1.5294781374912707E-3</v>
      </c>
      <c r="VD56" s="96">
        <v>1.4759233860302684E-3</v>
      </c>
      <c r="VE56" s="96">
        <v>3.2324523371471338E-3</v>
      </c>
      <c r="VF56" s="96">
        <v>2.4257711831420265E-3</v>
      </c>
      <c r="VG56" s="96">
        <v>5.5624012873481867E-3</v>
      </c>
      <c r="VH56" s="96">
        <v>1.8863007150042973E-3</v>
      </c>
      <c r="VI56" s="96">
        <v>3.1998397530870887E-3</v>
      </c>
      <c r="VJ56" s="96">
        <v>4.2197206095611088E-3</v>
      </c>
      <c r="VK56" s="96">
        <v>3.7817996612021666E-3</v>
      </c>
      <c r="VL56" s="96">
        <v>5.334945614403945E-3</v>
      </c>
      <c r="VM56" s="96">
        <v>1.119536110367399E-2</v>
      </c>
      <c r="VN56" s="96">
        <v>8.1800532782039508E-3</v>
      </c>
      <c r="VO56" s="96">
        <v>1.5777233737536743E-3</v>
      </c>
    </row>
    <row r="57" spans="1:587">
      <c r="A57" s="17"/>
      <c r="B57" s="17"/>
      <c r="C57" s="17" t="s">
        <v>354</v>
      </c>
      <c r="D57" s="17" t="s">
        <v>10</v>
      </c>
      <c r="E57" s="95">
        <v>0</v>
      </c>
      <c r="F57" s="95">
        <v>8</v>
      </c>
      <c r="G57" s="95">
        <v>0</v>
      </c>
      <c r="H57" s="95">
        <v>0</v>
      </c>
      <c r="I57" s="95">
        <v>318</v>
      </c>
      <c r="J57" s="95">
        <v>17</v>
      </c>
      <c r="K57" s="95">
        <v>0</v>
      </c>
      <c r="L57" s="95">
        <v>27</v>
      </c>
      <c r="M57" s="95">
        <v>22</v>
      </c>
      <c r="N57" s="95">
        <v>21</v>
      </c>
      <c r="O57" s="95">
        <v>0</v>
      </c>
      <c r="P57" s="95">
        <v>119</v>
      </c>
      <c r="Q57" s="95">
        <v>26157</v>
      </c>
      <c r="R57" s="95">
        <v>10540</v>
      </c>
      <c r="S57" s="95">
        <v>4632</v>
      </c>
      <c r="T57" s="95">
        <v>492</v>
      </c>
      <c r="U57" s="95">
        <v>2112</v>
      </c>
      <c r="V57" s="95">
        <v>507</v>
      </c>
      <c r="W57" s="95">
        <v>3319</v>
      </c>
      <c r="X57" s="95">
        <v>561</v>
      </c>
      <c r="Y57" s="95">
        <v>43144</v>
      </c>
      <c r="Z57" s="95">
        <v>0</v>
      </c>
      <c r="AA57" s="95">
        <v>5877</v>
      </c>
      <c r="AB57" s="95">
        <v>0</v>
      </c>
      <c r="AC57" s="95">
        <v>26</v>
      </c>
      <c r="AD57" s="95">
        <v>0</v>
      </c>
      <c r="AE57" s="95">
        <v>0</v>
      </c>
      <c r="AF57" s="95">
        <v>646</v>
      </c>
      <c r="AG57" s="95">
        <v>120</v>
      </c>
      <c r="AH57" s="95">
        <v>2294</v>
      </c>
      <c r="AI57" s="95">
        <v>0</v>
      </c>
      <c r="AJ57" s="95">
        <v>0</v>
      </c>
      <c r="AK57" s="95">
        <v>0</v>
      </c>
      <c r="AL57" s="95">
        <v>73329</v>
      </c>
      <c r="AM57" s="95">
        <v>56</v>
      </c>
      <c r="AN57" s="95">
        <v>0</v>
      </c>
      <c r="AO57" s="95">
        <v>0</v>
      </c>
      <c r="AP57" s="95">
        <v>54</v>
      </c>
      <c r="AQ57" s="95">
        <v>24</v>
      </c>
      <c r="AR57" s="95">
        <v>1820</v>
      </c>
      <c r="AS57" s="95">
        <v>0</v>
      </c>
      <c r="AT57" s="95">
        <v>0</v>
      </c>
      <c r="AU57" s="95">
        <v>12553</v>
      </c>
      <c r="AV57" s="95">
        <v>552</v>
      </c>
      <c r="AW57" s="95">
        <v>0</v>
      </c>
      <c r="AX57" s="95">
        <v>5141</v>
      </c>
      <c r="AY57" s="95">
        <v>12946</v>
      </c>
      <c r="AZ57" s="95">
        <v>3167</v>
      </c>
      <c r="BA57" s="95">
        <v>129</v>
      </c>
      <c r="BB57" s="95">
        <v>11713</v>
      </c>
      <c r="BC57" s="95">
        <v>1558787</v>
      </c>
      <c r="BD57" s="95">
        <v>625061</v>
      </c>
      <c r="BE57" s="95">
        <v>94091</v>
      </c>
      <c r="BF57" s="95">
        <v>28441</v>
      </c>
      <c r="BG57" s="95">
        <v>203957</v>
      </c>
      <c r="BH57" s="95">
        <v>10851</v>
      </c>
      <c r="BI57" s="95">
        <v>414469</v>
      </c>
      <c r="BJ57" s="95">
        <v>4090</v>
      </c>
      <c r="BK57" s="95">
        <v>321566</v>
      </c>
      <c r="BL57" s="95">
        <v>0</v>
      </c>
      <c r="BM57" s="95">
        <v>36483</v>
      </c>
      <c r="BN57" s="95">
        <v>0</v>
      </c>
      <c r="BO57" s="95">
        <v>286</v>
      </c>
      <c r="BP57" s="95">
        <v>1</v>
      </c>
      <c r="BQ57" s="95">
        <v>0</v>
      </c>
      <c r="BR57" s="95">
        <v>3623</v>
      </c>
      <c r="BS57" s="95">
        <v>89</v>
      </c>
      <c r="BT57" s="95">
        <v>9394</v>
      </c>
      <c r="BU57" s="95">
        <v>0</v>
      </c>
      <c r="BV57" s="95">
        <v>10</v>
      </c>
      <c r="BW57" s="95">
        <v>0</v>
      </c>
      <c r="BX57" s="95">
        <v>382579</v>
      </c>
      <c r="BY57" s="95">
        <v>289</v>
      </c>
      <c r="BZ57" s="95">
        <v>0</v>
      </c>
      <c r="CA57" s="95">
        <v>0</v>
      </c>
      <c r="CB57" s="95">
        <v>27</v>
      </c>
      <c r="CC57" s="95">
        <v>3916537</v>
      </c>
      <c r="CD57" s="95">
        <v>0</v>
      </c>
      <c r="CE57" s="95">
        <v>0</v>
      </c>
      <c r="CF57" s="95">
        <v>1223</v>
      </c>
      <c r="CG57" s="95">
        <v>35</v>
      </c>
      <c r="CH57" s="95">
        <v>0</v>
      </c>
      <c r="CI57" s="95">
        <v>12794</v>
      </c>
      <c r="CJ57" s="95">
        <v>342801</v>
      </c>
      <c r="CK57" s="95">
        <v>4770</v>
      </c>
      <c r="CL57" s="95">
        <v>361623</v>
      </c>
      <c r="CM57" s="95">
        <v>536021</v>
      </c>
      <c r="CN57" s="95">
        <v>10</v>
      </c>
      <c r="CO57" s="95">
        <v>10</v>
      </c>
      <c r="CP57" s="95">
        <v>361633</v>
      </c>
      <c r="CQ57" s="95">
        <v>536031</v>
      </c>
      <c r="CR57" s="95">
        <v>0</v>
      </c>
      <c r="CS57" s="95">
        <v>0</v>
      </c>
      <c r="CT57" s="95">
        <v>0</v>
      </c>
      <c r="CU57" s="95">
        <v>0</v>
      </c>
      <c r="CV57" s="95">
        <v>0</v>
      </c>
      <c r="CW57" s="95">
        <v>0</v>
      </c>
      <c r="CX57" s="95">
        <v>6</v>
      </c>
      <c r="CY57" s="95">
        <v>10363</v>
      </c>
      <c r="CZ57" s="95">
        <v>0</v>
      </c>
      <c r="DA57" s="95">
        <v>135908</v>
      </c>
      <c r="DB57" s="95">
        <v>3734931</v>
      </c>
      <c r="DC57" s="95">
        <v>79128</v>
      </c>
      <c r="DD57" s="95">
        <v>3960336</v>
      </c>
      <c r="DE57" s="95">
        <v>7702475</v>
      </c>
      <c r="DF57" s="95">
        <v>3370130</v>
      </c>
      <c r="DG57" s="95">
        <v>3370130</v>
      </c>
      <c r="DH57" s="95">
        <v>7330466</v>
      </c>
      <c r="DI57" s="95">
        <v>11072605</v>
      </c>
      <c r="DJ57" s="95">
        <v>-1313383</v>
      </c>
      <c r="DK57" s="95">
        <v>0</v>
      </c>
      <c r="DL57" s="95">
        <v>-105214</v>
      </c>
      <c r="DM57" s="95">
        <v>-1418597</v>
      </c>
      <c r="DN57" s="95">
        <v>4321959</v>
      </c>
      <c r="DO57" s="95">
        <v>8238496</v>
      </c>
      <c r="DP57" s="95">
        <v>3370140</v>
      </c>
      <c r="DQ57" s="95">
        <v>7692099</v>
      </c>
      <c r="DR57" s="95">
        <v>11608636</v>
      </c>
      <c r="DS57" s="95">
        <v>-1418597</v>
      </c>
      <c r="DT57" s="95">
        <v>10190039</v>
      </c>
      <c r="DV57" s="96">
        <f t="shared" si="192"/>
        <v>0</v>
      </c>
      <c r="DW57" s="96">
        <f t="shared" si="193"/>
        <v>8.378718056137411E-4</v>
      </c>
      <c r="DX57" s="96">
        <f t="shared" si="194"/>
        <v>0</v>
      </c>
      <c r="DY57" s="96">
        <f t="shared" si="195"/>
        <v>0</v>
      </c>
      <c r="DZ57" s="96">
        <f t="shared" si="196"/>
        <v>1.1155389666881823E-3</v>
      </c>
      <c r="EA57" s="96">
        <f t="shared" si="197"/>
        <v>3.3256712476157873E-5</v>
      </c>
      <c r="EB57" s="96">
        <f t="shared" si="198"/>
        <v>0</v>
      </c>
      <c r="EC57" s="96">
        <f t="shared" si="199"/>
        <v>1.3465796875935124E-4</v>
      </c>
      <c r="ED57" s="96">
        <f t="shared" si="200"/>
        <v>1.3485515330579018E-4</v>
      </c>
      <c r="EE57" s="96">
        <f t="shared" si="201"/>
        <v>1.2647783325403373E-4</v>
      </c>
      <c r="EF57" s="96">
        <f t="shared" si="202"/>
        <v>0</v>
      </c>
      <c r="EG57" s="96">
        <f t="shared" si="203"/>
        <v>5.1451672179345825E-4</v>
      </c>
      <c r="EH57" s="96">
        <f t="shared" si="204"/>
        <v>9.7412101192094411E-2</v>
      </c>
      <c r="EI57" s="96">
        <f t="shared" si="205"/>
        <v>2.9387081394408647E-2</v>
      </c>
      <c r="EJ57" s="96">
        <f t="shared" si="206"/>
        <v>8.5231820615722619E-3</v>
      </c>
      <c r="EK57" s="96">
        <f t="shared" si="207"/>
        <v>1.6037865008116724E-3</v>
      </c>
      <c r="EL57" s="96">
        <f t="shared" si="208"/>
        <v>3.1467390575576118E-3</v>
      </c>
      <c r="EM57" s="96">
        <f t="shared" si="209"/>
        <v>8.9850921902358456E-4</v>
      </c>
      <c r="EN57" s="96">
        <f t="shared" si="210"/>
        <v>1.7116046693441754E-3</v>
      </c>
      <c r="EO57" s="96">
        <f t="shared" si="211"/>
        <v>4.3199038994640545E-4</v>
      </c>
      <c r="EP57" s="96">
        <f t="shared" si="212"/>
        <v>5.1693977023834058E-3</v>
      </c>
      <c r="EQ57" s="96">
        <f t="shared" si="213"/>
        <v>0</v>
      </c>
      <c r="ER57" s="96">
        <f t="shared" si="214"/>
        <v>9.0031711016131249E-3</v>
      </c>
      <c r="ES57" s="96">
        <f t="shared" si="215"/>
        <v>0</v>
      </c>
      <c r="ET57" s="96">
        <f t="shared" si="216"/>
        <v>1.0769192471688311E-6</v>
      </c>
      <c r="EU57" s="96">
        <f t="shared" si="217"/>
        <v>0</v>
      </c>
      <c r="EV57" s="96">
        <f t="shared" si="218"/>
        <v>0</v>
      </c>
      <c r="EW57" s="96">
        <f t="shared" si="219"/>
        <v>8.5559321549015752E-5</v>
      </c>
      <c r="EX57" s="96">
        <f t="shared" si="220"/>
        <v>5.3241899245029869E-6</v>
      </c>
      <c r="EY57" s="96">
        <f t="shared" si="221"/>
        <v>3.4393267675275976E-4</v>
      </c>
      <c r="EZ57" s="96">
        <f t="shared" si="222"/>
        <v>0</v>
      </c>
      <c r="FA57" s="96">
        <f t="shared" si="223"/>
        <v>0</v>
      </c>
      <c r="FB57" s="96">
        <f t="shared" si="224"/>
        <v>0</v>
      </c>
      <c r="FC57" s="96">
        <f t="shared" si="225"/>
        <v>2.855193015899394E-3</v>
      </c>
      <c r="FD57" s="96">
        <f t="shared" si="226"/>
        <v>5.5817198674341531E-6</v>
      </c>
      <c r="FE57" s="96">
        <f t="shared" si="227"/>
        <v>0</v>
      </c>
      <c r="FF57" s="96">
        <f t="shared" si="228"/>
        <v>0</v>
      </c>
      <c r="FG57" s="96">
        <f t="shared" si="229"/>
        <v>1.7585298221745334E-6</v>
      </c>
      <c r="FH57" s="96">
        <f t="shared" si="230"/>
        <v>1.8770668265510476E-6</v>
      </c>
      <c r="FI57" s="96">
        <f t="shared" si="231"/>
        <v>2.1708869743203157E-3</v>
      </c>
      <c r="FJ57" s="96">
        <f t="shared" si="232"/>
        <v>0</v>
      </c>
      <c r="FK57" s="96">
        <f t="shared" si="233"/>
        <v>0</v>
      </c>
      <c r="FL57" s="96">
        <f t="shared" si="234"/>
        <v>1.0757963811316986E-3</v>
      </c>
      <c r="FM57" s="96">
        <f t="shared" si="235"/>
        <v>2.0075824789984869E-5</v>
      </c>
      <c r="FN57" s="96">
        <f t="shared" si="236"/>
        <v>0</v>
      </c>
      <c r="FO57" s="96">
        <f t="shared" si="237"/>
        <v>3.7260429966952656E-4</v>
      </c>
      <c r="FP57" s="96">
        <f t="shared" si="238"/>
        <v>2.1059035572299546E-3</v>
      </c>
      <c r="FQ57" s="96">
        <f t="shared" si="239"/>
        <v>1.1653371262904214E-4</v>
      </c>
      <c r="FR57" s="96">
        <f t="shared" si="240"/>
        <v>1.4773242748542344E-5</v>
      </c>
      <c r="FS57" s="96">
        <f t="shared" si="241"/>
        <v>1.0180203419811321E-3</v>
      </c>
      <c r="FT57" s="96">
        <f t="shared" si="242"/>
        <v>0.15297164220863138</v>
      </c>
      <c r="FU57" s="96">
        <f t="shared" si="243"/>
        <v>3.8238772876636871E-2</v>
      </c>
      <c r="FV57" s="96">
        <f t="shared" si="244"/>
        <v>1.4794552253743451E-2</v>
      </c>
      <c r="FW57" s="96">
        <f t="shared" si="245"/>
        <v>2.1498475733050327E-3</v>
      </c>
      <c r="FX57" s="96">
        <f t="shared" si="246"/>
        <v>1.3251241477541654E-2</v>
      </c>
      <c r="FY57" s="96">
        <f t="shared" si="247"/>
        <v>2.2180241495019003E-3</v>
      </c>
      <c r="FZ57" s="96">
        <f t="shared" si="248"/>
        <v>7.7559858092831292E-3</v>
      </c>
      <c r="GA57" s="96">
        <f t="shared" si="249"/>
        <v>4.7389120176375587E-4</v>
      </c>
      <c r="GB57" s="96">
        <f t="shared" si="250"/>
        <v>6.1261718280644492E-3</v>
      </c>
      <c r="GC57" s="96">
        <f t="shared" si="251"/>
        <v>0</v>
      </c>
      <c r="GD57" s="96">
        <f t="shared" si="252"/>
        <v>9.3718692361835377E-3</v>
      </c>
      <c r="GE57" s="96">
        <f t="shared" si="253"/>
        <v>0</v>
      </c>
      <c r="GF57" s="96">
        <f t="shared" si="254"/>
        <v>4.0091994024106058E-6</v>
      </c>
      <c r="GG57" s="96">
        <f t="shared" si="255"/>
        <v>4.1158045825862121E-8</v>
      </c>
      <c r="GH57" s="96">
        <f t="shared" si="256"/>
        <v>0</v>
      </c>
      <c r="GI57" s="96">
        <f t="shared" si="257"/>
        <v>7.6339414857436939E-5</v>
      </c>
      <c r="GJ57" s="96">
        <f t="shared" si="258"/>
        <v>3.2439283593365779E-6</v>
      </c>
      <c r="GK57" s="96">
        <f t="shared" si="259"/>
        <v>2.8407162269942127E-4</v>
      </c>
      <c r="GL57" s="96">
        <f t="shared" si="260"/>
        <v>0</v>
      </c>
      <c r="GM57" s="96">
        <f t="shared" si="261"/>
        <v>1.6581750692283945E-7</v>
      </c>
      <c r="GN57" s="96">
        <f t="shared" si="262"/>
        <v>0</v>
      </c>
      <c r="GO57" s="96">
        <f t="shared" si="263"/>
        <v>7.790892374541827E-3</v>
      </c>
      <c r="GP57" s="96">
        <f t="shared" si="264"/>
        <v>6.4547341443531827E-6</v>
      </c>
      <c r="GQ57" s="96">
        <f t="shared" si="265"/>
        <v>0</v>
      </c>
      <c r="GR57" s="96">
        <f t="shared" si="266"/>
        <v>0</v>
      </c>
      <c r="GS57" s="96">
        <f t="shared" si="267"/>
        <v>5.2383028116182915E-7</v>
      </c>
      <c r="GU57" s="1">
        <v>0</v>
      </c>
      <c r="GV57" s="1">
        <v>0</v>
      </c>
      <c r="GW57" s="1">
        <v>0</v>
      </c>
      <c r="GX57" s="1">
        <v>0</v>
      </c>
      <c r="GY57" s="1">
        <v>0</v>
      </c>
      <c r="GZ57" s="1">
        <v>0</v>
      </c>
      <c r="HA57" s="1">
        <v>0</v>
      </c>
      <c r="HB57" s="1">
        <v>0</v>
      </c>
      <c r="HC57" s="1">
        <v>0</v>
      </c>
      <c r="HD57" s="1">
        <v>0</v>
      </c>
      <c r="HE57" s="1">
        <v>0</v>
      </c>
      <c r="HF57" s="1">
        <v>0</v>
      </c>
      <c r="HG57" s="1">
        <v>0</v>
      </c>
      <c r="HH57" s="1">
        <v>0</v>
      </c>
      <c r="HI57" s="1">
        <v>0</v>
      </c>
      <c r="HJ57" s="1">
        <v>0</v>
      </c>
      <c r="HK57" s="1">
        <v>0</v>
      </c>
      <c r="HL57" s="1">
        <v>0</v>
      </c>
      <c r="HM57" s="1">
        <v>0</v>
      </c>
      <c r="HN57" s="1">
        <v>0</v>
      </c>
      <c r="HO57" s="1">
        <v>0</v>
      </c>
      <c r="HP57" s="1">
        <v>0</v>
      </c>
      <c r="HQ57" s="1">
        <v>0</v>
      </c>
      <c r="HR57" s="1">
        <v>0</v>
      </c>
      <c r="HS57" s="1">
        <v>0</v>
      </c>
      <c r="HT57" s="1">
        <v>0</v>
      </c>
      <c r="HU57" s="1">
        <v>0</v>
      </c>
      <c r="HV57" s="1">
        <v>0</v>
      </c>
      <c r="HW57" s="1">
        <v>0</v>
      </c>
      <c r="HX57" s="1">
        <v>0</v>
      </c>
      <c r="HY57" s="1">
        <v>0</v>
      </c>
      <c r="HZ57" s="1">
        <v>0</v>
      </c>
      <c r="IA57" s="1">
        <v>0</v>
      </c>
      <c r="IB57" s="1">
        <v>0</v>
      </c>
      <c r="IC57" s="1">
        <v>0</v>
      </c>
      <c r="ID57" s="1">
        <v>0</v>
      </c>
      <c r="IE57" s="1">
        <v>0</v>
      </c>
      <c r="IF57" s="1">
        <v>0</v>
      </c>
      <c r="IG57" s="96">
        <f t="shared" si="307"/>
        <v>1.8770668265510476E-6</v>
      </c>
      <c r="IH57" s="96">
        <f t="shared" si="268"/>
        <v>2.1708869743203157E-3</v>
      </c>
      <c r="II57" s="96">
        <f t="shared" si="269"/>
        <v>0</v>
      </c>
      <c r="IJ57" s="96">
        <f t="shared" si="270"/>
        <v>0</v>
      </c>
      <c r="IK57" s="96">
        <f t="shared" si="271"/>
        <v>1.0757963811316986E-3</v>
      </c>
      <c r="IL57" s="96">
        <f t="shared" si="272"/>
        <v>2.0075824789984869E-5</v>
      </c>
      <c r="IM57" s="96">
        <f t="shared" si="273"/>
        <v>0</v>
      </c>
      <c r="IN57" s="96">
        <f t="shared" si="274"/>
        <v>3.7260429966952656E-4</v>
      </c>
      <c r="IO57" s="96">
        <f t="shared" si="275"/>
        <v>2.1059035572299546E-3</v>
      </c>
      <c r="IP57" s="96">
        <f t="shared" si="276"/>
        <v>1.1653371262904214E-4</v>
      </c>
      <c r="IQ57" s="96">
        <f t="shared" si="277"/>
        <v>1.4773242748542344E-5</v>
      </c>
      <c r="IR57" s="96">
        <f t="shared" si="278"/>
        <v>1.0180203419811321E-3</v>
      </c>
      <c r="IS57" s="96">
        <f t="shared" si="279"/>
        <v>0.15297164220863138</v>
      </c>
      <c r="IT57" s="96">
        <f t="shared" si="280"/>
        <v>3.8238772876636871E-2</v>
      </c>
      <c r="IU57" s="96">
        <f t="shared" si="281"/>
        <v>1.4794552253743451E-2</v>
      </c>
      <c r="IV57" s="96">
        <f t="shared" si="282"/>
        <v>2.1498475733050327E-3</v>
      </c>
      <c r="IW57" s="96">
        <f t="shared" si="283"/>
        <v>1.3251241477541654E-2</v>
      </c>
      <c r="IX57" s="96">
        <f t="shared" si="284"/>
        <v>2.2180241495019003E-3</v>
      </c>
      <c r="IY57" s="96">
        <f t="shared" si="285"/>
        <v>7.7559858092831292E-3</v>
      </c>
      <c r="IZ57" s="96">
        <f t="shared" si="286"/>
        <v>4.7389120176375587E-4</v>
      </c>
      <c r="JA57" s="96">
        <f t="shared" si="287"/>
        <v>6.1261718280644492E-3</v>
      </c>
      <c r="JB57" s="96">
        <f t="shared" si="288"/>
        <v>0</v>
      </c>
      <c r="JC57" s="96">
        <f t="shared" si="289"/>
        <v>9.3718692361835377E-3</v>
      </c>
      <c r="JD57" s="96">
        <f t="shared" si="290"/>
        <v>0</v>
      </c>
      <c r="JE57" s="96">
        <f t="shared" si="291"/>
        <v>4.0091994024106058E-6</v>
      </c>
      <c r="JF57" s="96">
        <f t="shared" si="292"/>
        <v>4.1158045825862121E-8</v>
      </c>
      <c r="JG57" s="96">
        <f t="shared" si="293"/>
        <v>0</v>
      </c>
      <c r="JH57" s="96">
        <f t="shared" si="294"/>
        <v>7.6339414857436939E-5</v>
      </c>
      <c r="JI57" s="96">
        <f t="shared" si="295"/>
        <v>3.2439283593365779E-6</v>
      </c>
      <c r="JJ57" s="96">
        <f t="shared" si="296"/>
        <v>2.8407162269942127E-4</v>
      </c>
      <c r="JK57" s="96">
        <f t="shared" si="297"/>
        <v>0</v>
      </c>
      <c r="JL57" s="96">
        <f t="shared" si="298"/>
        <v>1.6581750692283945E-7</v>
      </c>
      <c r="JM57" s="96">
        <f t="shared" si="299"/>
        <v>0</v>
      </c>
      <c r="JN57" s="96">
        <f t="shared" si="300"/>
        <v>7.790892374541827E-3</v>
      </c>
      <c r="JO57" s="96">
        <f t="shared" si="301"/>
        <v>6.4547341443531827E-6</v>
      </c>
      <c r="JP57" s="96">
        <f t="shared" si="302"/>
        <v>0</v>
      </c>
      <c r="JQ57" s="96">
        <f t="shared" si="303"/>
        <v>0</v>
      </c>
      <c r="JR57" s="96">
        <f t="shared" si="304"/>
        <v>5.2383028116182915E-7</v>
      </c>
      <c r="JT57" s="25">
        <v>0</v>
      </c>
      <c r="JU57" s="25">
        <v>0</v>
      </c>
      <c r="JV57" s="25">
        <v>0</v>
      </c>
      <c r="JW57" s="25">
        <v>0</v>
      </c>
      <c r="JX57" s="25">
        <v>0</v>
      </c>
      <c r="JY57" s="25">
        <v>0</v>
      </c>
      <c r="JZ57" s="25">
        <v>0</v>
      </c>
      <c r="KA57" s="25">
        <v>0</v>
      </c>
      <c r="KB57" s="25">
        <v>0</v>
      </c>
      <c r="KC57" s="25">
        <v>0</v>
      </c>
      <c r="KD57" s="25">
        <v>0</v>
      </c>
      <c r="KE57" s="25">
        <v>0</v>
      </c>
      <c r="KF57" s="25">
        <v>0</v>
      </c>
      <c r="KG57" s="25">
        <v>0</v>
      </c>
      <c r="KH57" s="25">
        <v>0</v>
      </c>
      <c r="KI57" s="25">
        <v>0</v>
      </c>
      <c r="KJ57" s="25">
        <v>0</v>
      </c>
      <c r="KK57" s="25">
        <v>0</v>
      </c>
      <c r="KL57" s="25">
        <v>0</v>
      </c>
      <c r="KM57" s="25">
        <v>0</v>
      </c>
      <c r="KN57" s="25">
        <v>0</v>
      </c>
      <c r="KO57" s="25">
        <v>0</v>
      </c>
      <c r="KP57" s="25">
        <v>0</v>
      </c>
      <c r="KQ57" s="25">
        <v>0</v>
      </c>
      <c r="KR57" s="25">
        <v>0</v>
      </c>
      <c r="KS57" s="25">
        <v>0</v>
      </c>
      <c r="KT57" s="25">
        <v>0</v>
      </c>
      <c r="KU57" s="25">
        <v>0</v>
      </c>
      <c r="KV57" s="25">
        <v>0</v>
      </c>
      <c r="KW57" s="25">
        <v>0</v>
      </c>
      <c r="KX57" s="25">
        <v>0</v>
      </c>
      <c r="KY57" s="25">
        <v>0</v>
      </c>
      <c r="KZ57" s="25">
        <v>0</v>
      </c>
      <c r="LA57" s="25">
        <v>0</v>
      </c>
      <c r="LB57" s="25">
        <v>0</v>
      </c>
      <c r="LC57" s="25">
        <v>0</v>
      </c>
      <c r="LD57" s="25">
        <v>0</v>
      </c>
      <c r="LE57" s="25">
        <v>0</v>
      </c>
      <c r="LF57" s="25">
        <v>0</v>
      </c>
      <c r="LG57" s="25">
        <v>0</v>
      </c>
      <c r="LH57" s="25">
        <v>0</v>
      </c>
      <c r="LI57" s="25">
        <v>0</v>
      </c>
      <c r="LJ57" s="25">
        <v>0</v>
      </c>
      <c r="LK57" s="25">
        <v>0</v>
      </c>
      <c r="LL57" s="25">
        <v>0</v>
      </c>
      <c r="LM57" s="25">
        <v>0</v>
      </c>
      <c r="LN57" s="25">
        <v>0</v>
      </c>
      <c r="LO57" s="25">
        <v>0</v>
      </c>
      <c r="LP57" s="25">
        <v>0</v>
      </c>
      <c r="LQ57" s="25">
        <v>0</v>
      </c>
      <c r="LR57" s="25">
        <v>1</v>
      </c>
      <c r="LS57" s="25">
        <v>0</v>
      </c>
      <c r="LT57" s="25">
        <v>0</v>
      </c>
      <c r="LU57" s="25">
        <v>0</v>
      </c>
      <c r="LV57" s="25">
        <v>0</v>
      </c>
      <c r="LW57" s="25">
        <v>0</v>
      </c>
      <c r="LX57" s="25">
        <v>0</v>
      </c>
      <c r="LY57" s="25">
        <v>0</v>
      </c>
      <c r="LZ57" s="25">
        <v>0</v>
      </c>
      <c r="MA57" s="25">
        <v>0</v>
      </c>
      <c r="MB57" s="25">
        <v>0</v>
      </c>
      <c r="MC57" s="25">
        <v>0</v>
      </c>
      <c r="MD57" s="25">
        <v>0</v>
      </c>
      <c r="ME57" s="25">
        <v>0</v>
      </c>
      <c r="MF57" s="25">
        <v>0</v>
      </c>
      <c r="MG57" s="25">
        <v>0</v>
      </c>
      <c r="MH57" s="25">
        <v>0</v>
      </c>
      <c r="MI57" s="25">
        <v>0</v>
      </c>
      <c r="MJ57" s="25">
        <v>0</v>
      </c>
      <c r="MK57" s="25">
        <v>0</v>
      </c>
      <c r="ML57" s="25">
        <v>0</v>
      </c>
      <c r="MM57" s="25">
        <v>0</v>
      </c>
      <c r="MN57" s="25">
        <v>0</v>
      </c>
      <c r="MO57" s="25">
        <v>0</v>
      </c>
      <c r="MP57" s="25">
        <v>0</v>
      </c>
      <c r="MQ57" s="25">
        <v>0</v>
      </c>
      <c r="MS57" s="1">
        <f t="shared" si="308"/>
        <v>0</v>
      </c>
      <c r="MT57" s="1">
        <f t="shared" si="309"/>
        <v>0</v>
      </c>
      <c r="MU57" s="1">
        <f t="shared" si="310"/>
        <v>0</v>
      </c>
      <c r="MV57" s="1">
        <f t="shared" si="311"/>
        <v>0</v>
      </c>
      <c r="MW57" s="1">
        <f t="shared" si="312"/>
        <v>0</v>
      </c>
      <c r="MX57" s="1">
        <f t="shared" si="313"/>
        <v>0</v>
      </c>
      <c r="MY57" s="1">
        <f t="shared" si="314"/>
        <v>0</v>
      </c>
      <c r="MZ57" s="1">
        <f t="shared" si="315"/>
        <v>0</v>
      </c>
      <c r="NA57" s="1">
        <f t="shared" si="316"/>
        <v>0</v>
      </c>
      <c r="NB57" s="1">
        <f t="shared" si="317"/>
        <v>0</v>
      </c>
      <c r="NC57" s="1">
        <f t="shared" si="318"/>
        <v>0</v>
      </c>
      <c r="ND57" s="1">
        <f t="shared" si="319"/>
        <v>0</v>
      </c>
      <c r="NE57" s="1">
        <f t="shared" si="320"/>
        <v>0</v>
      </c>
      <c r="NF57" s="1">
        <f t="shared" si="321"/>
        <v>0</v>
      </c>
      <c r="NG57" s="1">
        <f t="shared" si="322"/>
        <v>0</v>
      </c>
      <c r="NH57" s="1">
        <f t="shared" si="323"/>
        <v>0</v>
      </c>
      <c r="NI57" s="1">
        <f t="shared" si="324"/>
        <v>0</v>
      </c>
      <c r="NJ57" s="1">
        <f t="shared" si="325"/>
        <v>0</v>
      </c>
      <c r="NK57" s="1">
        <f t="shared" si="326"/>
        <v>0</v>
      </c>
      <c r="NL57" s="1">
        <f t="shared" si="327"/>
        <v>0</v>
      </c>
      <c r="NM57" s="1">
        <f t="shared" si="328"/>
        <v>0</v>
      </c>
      <c r="NN57" s="1">
        <f t="shared" si="329"/>
        <v>0</v>
      </c>
      <c r="NO57" s="1">
        <f t="shared" si="330"/>
        <v>0</v>
      </c>
      <c r="NP57" s="1">
        <f t="shared" si="331"/>
        <v>0</v>
      </c>
      <c r="NQ57" s="1">
        <f t="shared" si="332"/>
        <v>0</v>
      </c>
      <c r="NR57" s="1">
        <f t="shared" si="333"/>
        <v>0</v>
      </c>
      <c r="NS57" s="1">
        <f t="shared" si="334"/>
        <v>0</v>
      </c>
      <c r="NT57" s="1">
        <f t="shared" si="335"/>
        <v>0</v>
      </c>
      <c r="NU57" s="1">
        <f t="shared" si="336"/>
        <v>0</v>
      </c>
      <c r="NV57" s="1">
        <f t="shared" si="337"/>
        <v>0</v>
      </c>
      <c r="NW57" s="1">
        <f t="shared" si="338"/>
        <v>0</v>
      </c>
      <c r="NX57" s="1">
        <f t="shared" si="339"/>
        <v>0</v>
      </c>
      <c r="NY57" s="1">
        <f t="shared" si="340"/>
        <v>0</v>
      </c>
      <c r="NZ57" s="1">
        <f t="shared" si="341"/>
        <v>0</v>
      </c>
      <c r="OA57" s="1">
        <f t="shared" si="342"/>
        <v>0</v>
      </c>
      <c r="OB57" s="1">
        <f t="shared" si="343"/>
        <v>0</v>
      </c>
      <c r="OC57" s="1">
        <f t="shared" si="344"/>
        <v>0</v>
      </c>
      <c r="OD57" s="1">
        <f t="shared" si="345"/>
        <v>0</v>
      </c>
      <c r="OE57" s="1">
        <f t="shared" si="346"/>
        <v>0</v>
      </c>
      <c r="OF57" s="1">
        <f t="shared" si="347"/>
        <v>0</v>
      </c>
      <c r="OG57" s="1">
        <f t="shared" si="348"/>
        <v>0</v>
      </c>
      <c r="OH57" s="1">
        <f t="shared" si="349"/>
        <v>0</v>
      </c>
      <c r="OI57" s="1">
        <f t="shared" si="350"/>
        <v>0</v>
      </c>
      <c r="OJ57" s="1">
        <f t="shared" si="351"/>
        <v>0</v>
      </c>
      <c r="OK57" s="1">
        <f t="shared" si="352"/>
        <v>0</v>
      </c>
      <c r="OL57" s="1">
        <f t="shared" si="353"/>
        <v>0</v>
      </c>
      <c r="OM57" s="1">
        <f t="shared" si="354"/>
        <v>0</v>
      </c>
      <c r="ON57" s="1">
        <f t="shared" si="355"/>
        <v>0</v>
      </c>
      <c r="OO57" s="1">
        <f t="shared" si="356"/>
        <v>0</v>
      </c>
      <c r="OP57" s="1">
        <f t="shared" si="357"/>
        <v>0</v>
      </c>
      <c r="OQ57" s="1">
        <f t="shared" si="358"/>
        <v>0.18417417778051859</v>
      </c>
      <c r="OR57" s="1">
        <f t="shared" si="359"/>
        <v>0</v>
      </c>
      <c r="OS57" s="1">
        <f t="shared" si="360"/>
        <v>0</v>
      </c>
      <c r="OT57" s="1">
        <f t="shared" si="361"/>
        <v>0</v>
      </c>
      <c r="OU57" s="1">
        <f t="shared" si="362"/>
        <v>0</v>
      </c>
      <c r="OV57" s="1">
        <f t="shared" si="363"/>
        <v>0</v>
      </c>
      <c r="OW57" s="1">
        <f t="shared" si="364"/>
        <v>0</v>
      </c>
      <c r="OX57" s="1">
        <f t="shared" si="365"/>
        <v>0</v>
      </c>
      <c r="OY57" s="1">
        <f t="shared" si="366"/>
        <v>0</v>
      </c>
      <c r="OZ57" s="1">
        <f t="shared" si="367"/>
        <v>0</v>
      </c>
      <c r="PA57" s="1">
        <f t="shared" si="368"/>
        <v>0</v>
      </c>
      <c r="PB57" s="1">
        <f t="shared" si="369"/>
        <v>0</v>
      </c>
      <c r="PC57" s="1">
        <f t="shared" si="370"/>
        <v>0</v>
      </c>
      <c r="PD57" s="1">
        <f t="shared" si="371"/>
        <v>0</v>
      </c>
      <c r="PE57" s="1">
        <f t="shared" si="372"/>
        <v>0</v>
      </c>
      <c r="PF57" s="1">
        <f t="shared" si="373"/>
        <v>0</v>
      </c>
      <c r="PG57" s="1">
        <f t="shared" si="374"/>
        <v>0</v>
      </c>
      <c r="PH57" s="1">
        <f t="shared" si="375"/>
        <v>0</v>
      </c>
      <c r="PI57" s="1">
        <f t="shared" si="376"/>
        <v>0</v>
      </c>
      <c r="PJ57" s="1">
        <f t="shared" si="377"/>
        <v>0</v>
      </c>
      <c r="PK57" s="1">
        <f t="shared" si="378"/>
        <v>0</v>
      </c>
      <c r="PL57" s="1">
        <f t="shared" si="379"/>
        <v>0</v>
      </c>
      <c r="PM57" s="1">
        <f t="shared" si="380"/>
        <v>0</v>
      </c>
      <c r="PN57" s="1">
        <f t="shared" si="381"/>
        <v>0</v>
      </c>
      <c r="PO57" s="1">
        <f t="shared" si="382"/>
        <v>0</v>
      </c>
      <c r="PP57" s="1">
        <f t="shared" si="383"/>
        <v>0</v>
      </c>
      <c r="PR57" s="96">
        <v>5.4833984384945202E-4</v>
      </c>
      <c r="PS57" s="96">
        <v>1.8524067964718644E-3</v>
      </c>
      <c r="PT57" s="96">
        <v>6.0358744804206302E-4</v>
      </c>
      <c r="PU57" s="96">
        <v>5.8102065794354114E-4</v>
      </c>
      <c r="PV57" s="96">
        <v>2.1778228292366345E-3</v>
      </c>
      <c r="PW57" s="96">
        <v>8.1972059651344619E-4</v>
      </c>
      <c r="PX57" s="96">
        <v>5.0171045473556143E-4</v>
      </c>
      <c r="PY57" s="96">
        <v>9.3847321611431448E-4</v>
      </c>
      <c r="PZ57" s="96">
        <v>1.2136259314180855E-3</v>
      </c>
      <c r="QA57" s="96">
        <v>7.3075525836189246E-4</v>
      </c>
      <c r="QB57" s="96">
        <v>3.0626460702833585E-4</v>
      </c>
      <c r="QC57" s="96">
        <v>1.2225286143690399E-3</v>
      </c>
      <c r="QD57" s="96">
        <v>0.11544404133418087</v>
      </c>
      <c r="QE57" s="96">
        <v>3.9115132210924754E-2</v>
      </c>
      <c r="QF57" s="96">
        <v>1.1517570049383728E-2</v>
      </c>
      <c r="QG57" s="96">
        <v>3.1930607888277299E-3</v>
      </c>
      <c r="QH57" s="96">
        <v>5.3230542172159473E-3</v>
      </c>
      <c r="QI57" s="96">
        <v>2.3121968439342453E-3</v>
      </c>
      <c r="QJ57" s="96">
        <v>7.8856574400084367E-3</v>
      </c>
      <c r="QK57" s="96">
        <v>1.1794199993644657E-3</v>
      </c>
      <c r="QL57" s="96">
        <v>7.1465950697172818E-3</v>
      </c>
      <c r="QM57" s="96">
        <v>4.2211062441388449E-4</v>
      </c>
      <c r="QN57" s="96">
        <v>1.2698522481878831E-2</v>
      </c>
      <c r="QO57" s="96">
        <v>5.0745606732550822E-4</v>
      </c>
      <c r="QP57" s="96">
        <v>4.952723265512003E-4</v>
      </c>
      <c r="QQ57" s="96">
        <v>5.7888862877931925E-4</v>
      </c>
      <c r="QR57" s="96">
        <v>2.7351180378366256E-4</v>
      </c>
      <c r="QS57" s="96">
        <v>1.3910266758877616E-3</v>
      </c>
      <c r="QT57" s="96">
        <v>1.1239685856155072E-3</v>
      </c>
      <c r="QU57" s="96">
        <v>1.393092048722793E-3</v>
      </c>
      <c r="QV57" s="96">
        <v>6.6578882290716261E-4</v>
      </c>
      <c r="QW57" s="96">
        <v>5.9377269389992039E-4</v>
      </c>
      <c r="QX57" s="96">
        <v>7.7460917797654127E-4</v>
      </c>
      <c r="QY57" s="96">
        <v>4.6977760365870874E-3</v>
      </c>
      <c r="QZ57" s="96">
        <v>5.8579005290480585E-4</v>
      </c>
      <c r="RA57" s="96">
        <v>1.6804801052070428E-3</v>
      </c>
      <c r="RB57" s="96">
        <v>6.8557826901860172E-4</v>
      </c>
      <c r="RC57" s="96">
        <v>8.6574319069504914E-4</v>
      </c>
      <c r="RD57" s="96">
        <v>6.5749462757303911E-4</v>
      </c>
      <c r="RE57" s="96">
        <v>3.0988416043318478E-3</v>
      </c>
      <c r="RF57" s="96">
        <v>6.88035831041911E-4</v>
      </c>
      <c r="RG57" s="96">
        <v>6.3908844033020796E-4</v>
      </c>
      <c r="RH57" s="96">
        <v>2.0200752420710911E-3</v>
      </c>
      <c r="RI57" s="96">
        <v>8.5959506114123335E-4</v>
      </c>
      <c r="RJ57" s="96">
        <v>1.8084474435732376E-4</v>
      </c>
      <c r="RK57" s="96">
        <v>1.3072749718741551E-3</v>
      </c>
      <c r="RL57" s="96">
        <v>3.0497753391629961E-3</v>
      </c>
      <c r="RM57" s="96">
        <v>7.7682675752439162E-4</v>
      </c>
      <c r="RN57" s="96">
        <v>5.4619799415688334E-4</v>
      </c>
      <c r="RO57" s="96">
        <v>1.7100698834908383E-3</v>
      </c>
      <c r="RP57" s="96">
        <v>1.1442766922644418</v>
      </c>
      <c r="RQ57" s="96">
        <v>4.1767604242039534E-2</v>
      </c>
      <c r="RR57" s="96">
        <v>1.5887527165145472E-2</v>
      </c>
      <c r="RS57" s="96">
        <v>3.6622269404981509E-3</v>
      </c>
      <c r="RT57" s="96">
        <v>1.4554488224586415E-2</v>
      </c>
      <c r="RU57" s="96">
        <v>3.6136186737239858E-3</v>
      </c>
      <c r="RV57" s="96">
        <v>1.3350796831653215E-2</v>
      </c>
      <c r="RW57" s="96">
        <v>1.4190416756011796E-3</v>
      </c>
      <c r="RX57" s="96">
        <v>7.1775390621991678E-3</v>
      </c>
      <c r="RY57" s="96">
        <v>9.3044593686918934E-4</v>
      </c>
      <c r="RZ57" s="96">
        <v>1.1402278870521551E-2</v>
      </c>
      <c r="SA57" s="96">
        <v>9.7510562500105773E-4</v>
      </c>
      <c r="SB57" s="96">
        <v>1.0135331936672379E-3</v>
      </c>
      <c r="SC57" s="96">
        <v>1.3521574793384371E-3</v>
      </c>
      <c r="SD57" s="96">
        <v>4.0496228038609978E-4</v>
      </c>
      <c r="SE57" s="96">
        <v>1.6068894165354687E-3</v>
      </c>
      <c r="SF57" s="96">
        <v>1.820951255842728E-3</v>
      </c>
      <c r="SG57" s="96">
        <v>1.4046568580306914E-3</v>
      </c>
      <c r="SH57" s="96">
        <v>9.4707988382548315E-4</v>
      </c>
      <c r="SI57" s="96">
        <v>8.9094662195953898E-4</v>
      </c>
      <c r="SJ57" s="96">
        <v>1.080815286026405E-3</v>
      </c>
      <c r="SK57" s="96">
        <v>9.4461454072550643E-3</v>
      </c>
      <c r="SL57" s="96">
        <v>7.4665786429334378E-4</v>
      </c>
      <c r="SM57" s="96">
        <v>1.5657447633218515E-3</v>
      </c>
      <c r="SN57" s="96">
        <v>1.1011649195858848E-3</v>
      </c>
      <c r="SO57" s="96">
        <v>1.0354380278557113E-3</v>
      </c>
      <c r="SR57" s="96">
        <v>2.2807730418590328E-4</v>
      </c>
      <c r="SS57" s="96">
        <v>1.8068149759950562E-5</v>
      </c>
      <c r="ST57" s="96">
        <v>2.7234792996831962E-4</v>
      </c>
      <c r="SU57" s="96">
        <v>4.1962247927428054E-5</v>
      </c>
      <c r="SV57" s="96">
        <v>5.2889848933163725E-4</v>
      </c>
      <c r="SW57" s="96">
        <v>1.5656161970347646E-4</v>
      </c>
      <c r="SX57" s="96">
        <v>5.5104312373983538E-5</v>
      </c>
      <c r="SY57" s="96">
        <v>2.7870550766605386E-4</v>
      </c>
      <c r="SZ57" s="96">
        <v>7.9683745878221534E-4</v>
      </c>
      <c r="TA57" s="96">
        <v>5.3833464463992164E-4</v>
      </c>
      <c r="TB57" s="96">
        <v>2.788514591307191E-5</v>
      </c>
      <c r="TC57" s="96">
        <v>4.46845373697162E-4</v>
      </c>
      <c r="TD57" s="96">
        <v>5.2641098093036943E-2</v>
      </c>
      <c r="TE57" s="96">
        <v>1.2822433809339388E-2</v>
      </c>
      <c r="TF57" s="96">
        <v>3.6599564230501412E-3</v>
      </c>
      <c r="TG57" s="96">
        <v>3.5973741653278797E-4</v>
      </c>
      <c r="TH57" s="96">
        <v>1.4796974045120303E-3</v>
      </c>
      <c r="TI57" s="96">
        <v>5.6952826622306706E-4</v>
      </c>
      <c r="TJ57" s="96">
        <v>4.2697411168796176E-3</v>
      </c>
      <c r="TK57" s="96">
        <v>6.8922549554139765E-4</v>
      </c>
      <c r="TL57" s="96">
        <v>7.1465950697172818E-3</v>
      </c>
      <c r="TM57" s="96">
        <v>4.2209698410336429E-4</v>
      </c>
      <c r="TN57" s="96">
        <v>1.2692239957822779E-2</v>
      </c>
      <c r="TO57" s="96">
        <v>5.0738515178888176E-4</v>
      </c>
      <c r="TP57" s="96">
        <v>4.8803549216463343E-4</v>
      </c>
      <c r="TQ57" s="96">
        <v>5.5246763549832796E-4</v>
      </c>
      <c r="TR57" s="96">
        <v>2.735044274868513E-4</v>
      </c>
      <c r="TS57" s="96">
        <v>1.266207369091064E-3</v>
      </c>
      <c r="TT57" s="96">
        <v>1.0764770863529729E-3</v>
      </c>
      <c r="TU57" s="96">
        <v>1.393092048722793E-3</v>
      </c>
      <c r="TV57" s="96">
        <v>6.4964480352462043E-4</v>
      </c>
      <c r="TW57" s="96">
        <v>5.9371150778745067E-4</v>
      </c>
      <c r="TX57" s="96">
        <v>7.3844292478477422E-4</v>
      </c>
      <c r="TY57" s="96">
        <v>4.5127233133939026E-3</v>
      </c>
      <c r="TZ57" s="96">
        <v>5.7142035487394393E-4</v>
      </c>
      <c r="UA57" s="96">
        <v>1.6804801052070428E-3</v>
      </c>
      <c r="UB57" s="96">
        <v>6.7918309148494557E-4</v>
      </c>
      <c r="UC57" s="96">
        <v>8.6574319069504914E-4</v>
      </c>
      <c r="UD57" s="96">
        <v>5.3575895594806062E-4</v>
      </c>
      <c r="UE57" s="96">
        <v>1.1239994671655791E-4</v>
      </c>
      <c r="UF57" s="96">
        <v>5.6373614703014762E-4</v>
      </c>
      <c r="UG57" s="96">
        <v>2.3480666661296643E-4</v>
      </c>
      <c r="UH57" s="96">
        <v>1.6375699006675017E-3</v>
      </c>
      <c r="UI57" s="96">
        <v>6.3165608881112618E-4</v>
      </c>
      <c r="UJ57" s="96">
        <v>1.4773407395543781E-4</v>
      </c>
      <c r="UK57" s="96">
        <v>1.1217320547579411E-3</v>
      </c>
      <c r="UL57" s="96">
        <v>2.668821580063898E-3</v>
      </c>
      <c r="UM57" s="96">
        <v>7.4395985339977943E-4</v>
      </c>
      <c r="UN57" s="96">
        <v>3.4726912534180631E-4</v>
      </c>
      <c r="UO57" s="96">
        <v>1.5326526837044104E-3</v>
      </c>
      <c r="UP57" s="96">
        <v>0.93353047331322681</v>
      </c>
      <c r="UQ57" s="96">
        <v>3.4688815373166523E-2</v>
      </c>
      <c r="UR57" s="96">
        <v>1.0711191095968102E-2</v>
      </c>
      <c r="US57" s="96">
        <v>2.2380379362540162E-3</v>
      </c>
      <c r="UT57" s="96">
        <v>9.7231612542012184E-3</v>
      </c>
      <c r="UU57" s="96">
        <v>1.2645604086686097E-3</v>
      </c>
      <c r="UV57" s="96">
        <v>1.188886399253053E-2</v>
      </c>
      <c r="UW57" s="96">
        <v>9.8434641806322519E-4</v>
      </c>
      <c r="UX57" s="96">
        <v>7.1775390621991678E-3</v>
      </c>
      <c r="UY57" s="96">
        <v>9.3037309573945214E-4</v>
      </c>
      <c r="UZ57" s="96">
        <v>1.1398656442738832E-2</v>
      </c>
      <c r="VA57" s="96">
        <v>9.750482053704039E-4</v>
      </c>
      <c r="VB57" s="96">
        <v>1.0124092371351044E-3</v>
      </c>
      <c r="VC57" s="96">
        <v>1.2917957757963181E-3</v>
      </c>
      <c r="VD57" s="96">
        <v>4.0495354776423138E-4</v>
      </c>
      <c r="VE57" s="96">
        <v>1.489196345684845E-3</v>
      </c>
      <c r="VF57" s="96">
        <v>1.6987856802138813E-3</v>
      </c>
      <c r="VG57" s="96">
        <v>1.4046568580306914E-3</v>
      </c>
      <c r="VH57" s="96">
        <v>8.9924981086389824E-4</v>
      </c>
      <c r="VI57" s="96">
        <v>8.9090494788731116E-4</v>
      </c>
      <c r="VJ57" s="96">
        <v>1.0519814983341142E-3</v>
      </c>
      <c r="VK57" s="96">
        <v>8.8564168108962275E-3</v>
      </c>
      <c r="VL57" s="96">
        <v>7.2928445536004196E-4</v>
      </c>
      <c r="VM57" s="96">
        <v>1.5657447633218515E-3</v>
      </c>
      <c r="VN57" s="96">
        <v>1.0891101787564958E-3</v>
      </c>
      <c r="VO57" s="96">
        <v>1.0354380278557113E-3</v>
      </c>
    </row>
    <row r="58" spans="1:587">
      <c r="A58" s="17"/>
      <c r="B58" s="17"/>
      <c r="C58" s="17" t="s">
        <v>355</v>
      </c>
      <c r="D58" s="17" t="s">
        <v>11</v>
      </c>
      <c r="E58" s="95">
        <v>0</v>
      </c>
      <c r="F58" s="95">
        <v>25</v>
      </c>
      <c r="G58" s="95">
        <v>0</v>
      </c>
      <c r="H58" s="95">
        <v>0</v>
      </c>
      <c r="I58" s="95">
        <v>91</v>
      </c>
      <c r="J58" s="95">
        <v>0</v>
      </c>
      <c r="K58" s="95">
        <v>1</v>
      </c>
      <c r="L58" s="95">
        <v>412</v>
      </c>
      <c r="M58" s="95">
        <v>38</v>
      </c>
      <c r="N58" s="95">
        <v>39</v>
      </c>
      <c r="O58" s="95">
        <v>9</v>
      </c>
      <c r="P58" s="95">
        <v>104</v>
      </c>
      <c r="Q58" s="95">
        <v>1019</v>
      </c>
      <c r="R58" s="95">
        <v>26384</v>
      </c>
      <c r="S58" s="95">
        <v>799</v>
      </c>
      <c r="T58" s="95">
        <v>536</v>
      </c>
      <c r="U58" s="95">
        <v>1720</v>
      </c>
      <c r="V58" s="95">
        <v>266</v>
      </c>
      <c r="W58" s="95">
        <v>722</v>
      </c>
      <c r="X58" s="95">
        <v>159</v>
      </c>
      <c r="Y58" s="95">
        <v>445</v>
      </c>
      <c r="Z58" s="95">
        <v>15</v>
      </c>
      <c r="AA58" s="95">
        <v>170</v>
      </c>
      <c r="AB58" s="95">
        <v>0</v>
      </c>
      <c r="AC58" s="95">
        <v>52</v>
      </c>
      <c r="AD58" s="95">
        <v>0</v>
      </c>
      <c r="AE58" s="95">
        <v>0</v>
      </c>
      <c r="AF58" s="95">
        <v>267</v>
      </c>
      <c r="AG58" s="95">
        <v>54</v>
      </c>
      <c r="AH58" s="95">
        <v>126</v>
      </c>
      <c r="AI58" s="95">
        <v>0</v>
      </c>
      <c r="AJ58" s="95">
        <v>0</v>
      </c>
      <c r="AK58" s="95">
        <v>0</v>
      </c>
      <c r="AL58" s="95">
        <v>117759</v>
      </c>
      <c r="AM58" s="95">
        <v>65</v>
      </c>
      <c r="AN58" s="95">
        <v>0</v>
      </c>
      <c r="AO58" s="95">
        <v>0</v>
      </c>
      <c r="AP58" s="95">
        <v>0</v>
      </c>
      <c r="AQ58" s="95">
        <v>120</v>
      </c>
      <c r="AR58" s="95">
        <v>1696</v>
      </c>
      <c r="AS58" s="95">
        <v>0</v>
      </c>
      <c r="AT58" s="95">
        <v>0</v>
      </c>
      <c r="AU58" s="95">
        <v>1019</v>
      </c>
      <c r="AV58" s="95">
        <v>0</v>
      </c>
      <c r="AW58" s="95">
        <v>230</v>
      </c>
      <c r="AX58" s="95">
        <v>34149</v>
      </c>
      <c r="AY58" s="95">
        <v>8255</v>
      </c>
      <c r="AZ58" s="95">
        <v>3689</v>
      </c>
      <c r="BA58" s="95">
        <v>1091</v>
      </c>
      <c r="BB58" s="95">
        <v>5521</v>
      </c>
      <c r="BC58" s="95">
        <v>48175</v>
      </c>
      <c r="BD58" s="95">
        <v>2354640</v>
      </c>
      <c r="BE58" s="95">
        <v>11672</v>
      </c>
      <c r="BF58" s="95">
        <v>39183</v>
      </c>
      <c r="BG58" s="95">
        <v>34635</v>
      </c>
      <c r="BH58" s="95">
        <v>4489</v>
      </c>
      <c r="BI58" s="95">
        <v>47649</v>
      </c>
      <c r="BJ58" s="95">
        <v>977</v>
      </c>
      <c r="BK58" s="95">
        <v>3603</v>
      </c>
      <c r="BL58" s="95">
        <v>110</v>
      </c>
      <c r="BM58" s="95">
        <v>877</v>
      </c>
      <c r="BN58" s="95">
        <v>0</v>
      </c>
      <c r="BO58" s="95">
        <v>242</v>
      </c>
      <c r="BP58" s="95">
        <v>0</v>
      </c>
      <c r="BQ58" s="95">
        <v>0</v>
      </c>
      <c r="BR58" s="95">
        <v>2037</v>
      </c>
      <c r="BS58" s="95">
        <v>70</v>
      </c>
      <c r="BT58" s="95">
        <v>465</v>
      </c>
      <c r="BU58" s="95">
        <v>0</v>
      </c>
      <c r="BV58" s="95">
        <v>0</v>
      </c>
      <c r="BW58" s="95">
        <v>0</v>
      </c>
      <c r="BX58" s="95">
        <v>559526</v>
      </c>
      <c r="BY58" s="95">
        <v>362</v>
      </c>
      <c r="BZ58" s="95">
        <v>0</v>
      </c>
      <c r="CA58" s="95">
        <v>0</v>
      </c>
      <c r="CB58" s="95">
        <v>0</v>
      </c>
      <c r="CC58" s="95">
        <v>3315759</v>
      </c>
      <c r="CD58" s="95">
        <v>0</v>
      </c>
      <c r="CE58" s="95">
        <v>0</v>
      </c>
      <c r="CF58" s="95">
        <v>556</v>
      </c>
      <c r="CG58" s="95">
        <v>11</v>
      </c>
      <c r="CH58" s="95">
        <v>0</v>
      </c>
      <c r="CI58" s="95">
        <v>6908</v>
      </c>
      <c r="CJ58" s="95">
        <v>486376</v>
      </c>
      <c r="CK58" s="95">
        <v>1984</v>
      </c>
      <c r="CL58" s="95">
        <v>495835</v>
      </c>
      <c r="CM58" s="95">
        <v>647112</v>
      </c>
      <c r="CN58" s="95">
        <v>6</v>
      </c>
      <c r="CO58" s="95">
        <v>6</v>
      </c>
      <c r="CP58" s="95">
        <v>495841</v>
      </c>
      <c r="CQ58" s="95">
        <v>647118</v>
      </c>
      <c r="CR58" s="95">
        <v>0</v>
      </c>
      <c r="CS58" s="95">
        <v>0</v>
      </c>
      <c r="CT58" s="95">
        <v>0</v>
      </c>
      <c r="CU58" s="95">
        <v>0</v>
      </c>
      <c r="CV58" s="95">
        <v>0</v>
      </c>
      <c r="CW58" s="95">
        <v>0</v>
      </c>
      <c r="CX58" s="95">
        <v>2</v>
      </c>
      <c r="CY58" s="95">
        <v>6991</v>
      </c>
      <c r="CZ58" s="95">
        <v>0</v>
      </c>
      <c r="DA58" s="95">
        <v>87604</v>
      </c>
      <c r="DB58" s="95">
        <v>7782263</v>
      </c>
      <c r="DC58" s="95">
        <v>154238</v>
      </c>
      <c r="DD58" s="95">
        <v>8031098</v>
      </c>
      <c r="DE58" s="95">
        <v>11195580</v>
      </c>
      <c r="DF58" s="95">
        <v>6400995</v>
      </c>
      <c r="DG58" s="95">
        <v>6400995</v>
      </c>
      <c r="DH58" s="95">
        <v>14432093</v>
      </c>
      <c r="DI58" s="95">
        <v>17596575</v>
      </c>
      <c r="DJ58" s="95">
        <v>-1756927</v>
      </c>
      <c r="DK58" s="95">
        <v>0</v>
      </c>
      <c r="DL58" s="95">
        <v>-140504</v>
      </c>
      <c r="DM58" s="95">
        <v>-1897431</v>
      </c>
      <c r="DN58" s="95">
        <v>8526933</v>
      </c>
      <c r="DO58" s="95">
        <v>11842692</v>
      </c>
      <c r="DP58" s="95">
        <v>6401001</v>
      </c>
      <c r="DQ58" s="95">
        <v>14927934</v>
      </c>
      <c r="DR58" s="95">
        <v>18243693</v>
      </c>
      <c r="DS58" s="95">
        <v>-1897431</v>
      </c>
      <c r="DT58" s="95">
        <v>16346262</v>
      </c>
      <c r="DV58" s="96">
        <f t="shared" si="192"/>
        <v>0</v>
      </c>
      <c r="DW58" s="96">
        <f t="shared" si="193"/>
        <v>2.6183493925429411E-3</v>
      </c>
      <c r="DX58" s="96">
        <f t="shared" si="194"/>
        <v>0</v>
      </c>
      <c r="DY58" s="96">
        <f t="shared" si="195"/>
        <v>0</v>
      </c>
      <c r="DZ58" s="96">
        <f t="shared" si="196"/>
        <v>3.1922655964976288E-4</v>
      </c>
      <c r="EA58" s="96">
        <f t="shared" si="197"/>
        <v>0</v>
      </c>
      <c r="EB58" s="96">
        <f t="shared" si="198"/>
        <v>3.3706350276392071E-5</v>
      </c>
      <c r="EC58" s="96">
        <f t="shared" si="199"/>
        <v>2.0547808566241748E-3</v>
      </c>
      <c r="ED58" s="96">
        <f t="shared" si="200"/>
        <v>2.3293162843727398E-4</v>
      </c>
      <c r="EE58" s="96">
        <f t="shared" si="201"/>
        <v>2.3488740461463409E-4</v>
      </c>
      <c r="EF58" s="96">
        <f t="shared" si="202"/>
        <v>1.2059170329081359E-4</v>
      </c>
      <c r="EG58" s="96">
        <f t="shared" si="203"/>
        <v>4.4966167282789633E-4</v>
      </c>
      <c r="EH58" s="96">
        <f t="shared" si="204"/>
        <v>3.7948897470942468E-3</v>
      </c>
      <c r="EI58" s="96">
        <f t="shared" si="205"/>
        <v>7.3562500522777782E-2</v>
      </c>
      <c r="EJ58" s="96">
        <f t="shared" si="206"/>
        <v>1.470212104316977E-3</v>
      </c>
      <c r="EK58" s="96">
        <f t="shared" si="207"/>
        <v>1.7472145618598709E-3</v>
      </c>
      <c r="EL58" s="96">
        <f t="shared" si="208"/>
        <v>2.562685217329116E-3</v>
      </c>
      <c r="EM58" s="96">
        <f t="shared" si="209"/>
        <v>4.714072036691785E-4</v>
      </c>
      <c r="EN58" s="96">
        <f t="shared" si="210"/>
        <v>3.7233461020382485E-4</v>
      </c>
      <c r="EO58" s="96">
        <f t="shared" si="211"/>
        <v>1.2243577896876731E-4</v>
      </c>
      <c r="EP58" s="96">
        <f t="shared" si="212"/>
        <v>5.3318699646778589E-5</v>
      </c>
      <c r="EQ58" s="96">
        <f t="shared" si="213"/>
        <v>1.0766719638927289E-5</v>
      </c>
      <c r="ER58" s="96">
        <f t="shared" si="214"/>
        <v>2.6042863489437323E-4</v>
      </c>
      <c r="ES58" s="96">
        <f t="shared" si="215"/>
        <v>0</v>
      </c>
      <c r="ET58" s="96">
        <f t="shared" si="216"/>
        <v>2.1538384943376622E-6</v>
      </c>
      <c r="EU58" s="96">
        <f t="shared" si="217"/>
        <v>0</v>
      </c>
      <c r="EV58" s="96">
        <f t="shared" si="218"/>
        <v>0</v>
      </c>
      <c r="EW58" s="96">
        <f t="shared" si="219"/>
        <v>3.5362753643323852E-5</v>
      </c>
      <c r="EX58" s="96">
        <f t="shared" si="220"/>
        <v>2.3958854660263442E-6</v>
      </c>
      <c r="EY58" s="96">
        <f t="shared" si="221"/>
        <v>1.8890809621119326E-5</v>
      </c>
      <c r="EZ58" s="96">
        <f t="shared" si="222"/>
        <v>0</v>
      </c>
      <c r="FA58" s="96">
        <f t="shared" si="223"/>
        <v>0</v>
      </c>
      <c r="FB58" s="96">
        <f t="shared" si="224"/>
        <v>0</v>
      </c>
      <c r="FC58" s="96">
        <f t="shared" si="225"/>
        <v>4.5851528639323695E-3</v>
      </c>
      <c r="FD58" s="96">
        <f t="shared" si="226"/>
        <v>6.4787819889860709E-6</v>
      </c>
      <c r="FE58" s="96">
        <f t="shared" si="227"/>
        <v>0</v>
      </c>
      <c r="FF58" s="96">
        <f t="shared" si="228"/>
        <v>0</v>
      </c>
      <c r="FG58" s="96">
        <f t="shared" si="229"/>
        <v>0</v>
      </c>
      <c r="FH58" s="96">
        <f t="shared" si="230"/>
        <v>9.3853341327552378E-6</v>
      </c>
      <c r="FI58" s="96">
        <f t="shared" si="231"/>
        <v>2.0229803892567338E-3</v>
      </c>
      <c r="FJ58" s="96">
        <f t="shared" si="232"/>
        <v>0</v>
      </c>
      <c r="FK58" s="96">
        <f t="shared" si="233"/>
        <v>0</v>
      </c>
      <c r="FL58" s="96">
        <f t="shared" si="234"/>
        <v>8.7328647524352823E-5</v>
      </c>
      <c r="FM58" s="96">
        <f t="shared" si="235"/>
        <v>0</v>
      </c>
      <c r="FN58" s="96">
        <f t="shared" si="236"/>
        <v>1.3686448464213865E-5</v>
      </c>
      <c r="FO58" s="96">
        <f t="shared" si="237"/>
        <v>2.4750173564315626E-3</v>
      </c>
      <c r="FP58" s="96">
        <f t="shared" si="238"/>
        <v>1.3428266541737428E-3</v>
      </c>
      <c r="FQ58" s="96">
        <f t="shared" si="239"/>
        <v>1.3574135329603299E-4</v>
      </c>
      <c r="FR58" s="96">
        <f t="shared" si="240"/>
        <v>1.2494269642371859E-4</v>
      </c>
      <c r="FS58" s="96">
        <f t="shared" si="241"/>
        <v>4.7985061966002136E-4</v>
      </c>
      <c r="FT58" s="96">
        <f t="shared" si="242"/>
        <v>4.7276560963113098E-3</v>
      </c>
      <c r="FU58" s="96">
        <f t="shared" si="243"/>
        <v>0.14404761161909677</v>
      </c>
      <c r="FV58" s="96">
        <f t="shared" si="244"/>
        <v>1.8352660074363494E-3</v>
      </c>
      <c r="FW58" s="96">
        <f t="shared" si="245"/>
        <v>2.9618324765237191E-3</v>
      </c>
      <c r="FX58" s="96">
        <f t="shared" si="246"/>
        <v>2.2502623032043772E-3</v>
      </c>
      <c r="FY58" s="96">
        <f t="shared" si="247"/>
        <v>9.1758459193751999E-4</v>
      </c>
      <c r="FZ58" s="96">
        <f t="shared" si="248"/>
        <v>8.9165888842478408E-4</v>
      </c>
      <c r="GA58" s="96">
        <f t="shared" si="249"/>
        <v>1.1320090565359155E-4</v>
      </c>
      <c r="GB58" s="96">
        <f t="shared" si="250"/>
        <v>6.8640954256719345E-5</v>
      </c>
      <c r="GC58" s="96">
        <f t="shared" si="251"/>
        <v>4.7331112586216311E-6</v>
      </c>
      <c r="GD58" s="96">
        <f t="shared" si="252"/>
        <v>2.2528655319280111E-4</v>
      </c>
      <c r="GE58" s="96">
        <f t="shared" si="253"/>
        <v>0</v>
      </c>
      <c r="GF58" s="96">
        <f t="shared" si="254"/>
        <v>3.3923994943474355E-6</v>
      </c>
      <c r="GG58" s="96">
        <f t="shared" si="255"/>
        <v>0</v>
      </c>
      <c r="GH58" s="96">
        <f t="shared" si="256"/>
        <v>0</v>
      </c>
      <c r="GI58" s="96">
        <f t="shared" si="257"/>
        <v>4.2921167006513671E-5</v>
      </c>
      <c r="GJ58" s="96">
        <f t="shared" si="258"/>
        <v>2.5514043275680952E-6</v>
      </c>
      <c r="GK58" s="96">
        <f t="shared" si="259"/>
        <v>1.4061454604559388E-5</v>
      </c>
      <c r="GL58" s="96">
        <f t="shared" si="260"/>
        <v>0</v>
      </c>
      <c r="GM58" s="96">
        <f t="shared" si="261"/>
        <v>0</v>
      </c>
      <c r="GN58" s="96">
        <f t="shared" si="262"/>
        <v>0</v>
      </c>
      <c r="GO58" s="96">
        <f t="shared" si="263"/>
        <v>1.1394265881707805E-2</v>
      </c>
      <c r="GP58" s="96">
        <f t="shared" si="264"/>
        <v>8.0851687206084849E-6</v>
      </c>
      <c r="GQ58" s="96">
        <f t="shared" si="265"/>
        <v>0</v>
      </c>
      <c r="GR58" s="96">
        <f t="shared" si="266"/>
        <v>0</v>
      </c>
      <c r="GS58" s="96">
        <f t="shared" si="267"/>
        <v>0</v>
      </c>
      <c r="GU58" s="1">
        <v>0</v>
      </c>
      <c r="GV58" s="1">
        <v>0</v>
      </c>
      <c r="GW58" s="1">
        <v>0</v>
      </c>
      <c r="GX58" s="1">
        <v>0</v>
      </c>
      <c r="GY58" s="1">
        <v>0</v>
      </c>
      <c r="GZ58" s="1">
        <v>0</v>
      </c>
      <c r="HA58" s="1">
        <v>0</v>
      </c>
      <c r="HB58" s="1">
        <v>0</v>
      </c>
      <c r="HC58" s="1">
        <v>0</v>
      </c>
      <c r="HD58" s="1">
        <v>0</v>
      </c>
      <c r="HE58" s="1">
        <v>0</v>
      </c>
      <c r="HF58" s="1">
        <v>0</v>
      </c>
      <c r="HG58" s="1">
        <v>0</v>
      </c>
      <c r="HH58" s="1">
        <v>0</v>
      </c>
      <c r="HI58" s="1">
        <v>0</v>
      </c>
      <c r="HJ58" s="1">
        <v>0</v>
      </c>
      <c r="HK58" s="1">
        <v>0</v>
      </c>
      <c r="HL58" s="1">
        <v>0</v>
      </c>
      <c r="HM58" s="1">
        <v>0</v>
      </c>
      <c r="HN58" s="1">
        <v>0</v>
      </c>
      <c r="HO58" s="1">
        <v>0</v>
      </c>
      <c r="HP58" s="1">
        <v>0</v>
      </c>
      <c r="HQ58" s="1">
        <v>0</v>
      </c>
      <c r="HR58" s="1">
        <v>0</v>
      </c>
      <c r="HS58" s="1">
        <v>0</v>
      </c>
      <c r="HT58" s="1">
        <v>0</v>
      </c>
      <c r="HU58" s="1">
        <v>0</v>
      </c>
      <c r="HV58" s="1">
        <v>0</v>
      </c>
      <c r="HW58" s="1">
        <v>0</v>
      </c>
      <c r="HX58" s="1">
        <v>0</v>
      </c>
      <c r="HY58" s="1">
        <v>0</v>
      </c>
      <c r="HZ58" s="1">
        <v>0</v>
      </c>
      <c r="IA58" s="1">
        <v>0</v>
      </c>
      <c r="IB58" s="1">
        <v>0</v>
      </c>
      <c r="IC58" s="1">
        <v>0</v>
      </c>
      <c r="ID58" s="1">
        <v>0</v>
      </c>
      <c r="IE58" s="1">
        <v>0</v>
      </c>
      <c r="IF58" s="1">
        <v>0</v>
      </c>
      <c r="IG58" s="96">
        <f t="shared" si="307"/>
        <v>9.3853341327552378E-6</v>
      </c>
      <c r="IH58" s="96">
        <f t="shared" si="268"/>
        <v>2.0229803892567338E-3</v>
      </c>
      <c r="II58" s="96">
        <f t="shared" si="269"/>
        <v>0</v>
      </c>
      <c r="IJ58" s="96">
        <f t="shared" si="270"/>
        <v>0</v>
      </c>
      <c r="IK58" s="96">
        <f t="shared" si="271"/>
        <v>8.7328647524352823E-5</v>
      </c>
      <c r="IL58" s="96">
        <f t="shared" si="272"/>
        <v>0</v>
      </c>
      <c r="IM58" s="96">
        <f t="shared" si="273"/>
        <v>1.3686448464213865E-5</v>
      </c>
      <c r="IN58" s="96">
        <f t="shared" si="274"/>
        <v>2.4750173564315626E-3</v>
      </c>
      <c r="IO58" s="96">
        <f t="shared" si="275"/>
        <v>1.3428266541737428E-3</v>
      </c>
      <c r="IP58" s="96">
        <f t="shared" si="276"/>
        <v>1.3574135329603299E-4</v>
      </c>
      <c r="IQ58" s="96">
        <f t="shared" si="277"/>
        <v>1.2494269642371859E-4</v>
      </c>
      <c r="IR58" s="96">
        <f t="shared" si="278"/>
        <v>4.7985061966002136E-4</v>
      </c>
      <c r="IS58" s="96">
        <f t="shared" si="279"/>
        <v>4.7276560963113098E-3</v>
      </c>
      <c r="IT58" s="96">
        <f t="shared" si="280"/>
        <v>0.14404761161909677</v>
      </c>
      <c r="IU58" s="96">
        <f t="shared" si="281"/>
        <v>1.8352660074363494E-3</v>
      </c>
      <c r="IV58" s="96">
        <f t="shared" si="282"/>
        <v>2.9618324765237191E-3</v>
      </c>
      <c r="IW58" s="96">
        <f t="shared" si="283"/>
        <v>2.2502623032043772E-3</v>
      </c>
      <c r="IX58" s="96">
        <f t="shared" si="284"/>
        <v>9.1758459193751999E-4</v>
      </c>
      <c r="IY58" s="96">
        <f t="shared" si="285"/>
        <v>8.9165888842478408E-4</v>
      </c>
      <c r="IZ58" s="96">
        <f t="shared" si="286"/>
        <v>1.1320090565359155E-4</v>
      </c>
      <c r="JA58" s="96">
        <f t="shared" si="287"/>
        <v>6.8640954256719345E-5</v>
      </c>
      <c r="JB58" s="96">
        <f t="shared" si="288"/>
        <v>4.7331112586216311E-6</v>
      </c>
      <c r="JC58" s="96">
        <f t="shared" si="289"/>
        <v>2.2528655319280111E-4</v>
      </c>
      <c r="JD58" s="96">
        <f t="shared" si="290"/>
        <v>0</v>
      </c>
      <c r="JE58" s="96">
        <f t="shared" si="291"/>
        <v>3.3923994943474355E-6</v>
      </c>
      <c r="JF58" s="96">
        <f t="shared" si="292"/>
        <v>0</v>
      </c>
      <c r="JG58" s="96">
        <f t="shared" si="293"/>
        <v>0</v>
      </c>
      <c r="JH58" s="96">
        <f t="shared" si="294"/>
        <v>4.2921167006513671E-5</v>
      </c>
      <c r="JI58" s="96">
        <f t="shared" si="295"/>
        <v>2.5514043275680952E-6</v>
      </c>
      <c r="JJ58" s="96">
        <f t="shared" si="296"/>
        <v>1.4061454604559388E-5</v>
      </c>
      <c r="JK58" s="96">
        <f t="shared" si="297"/>
        <v>0</v>
      </c>
      <c r="JL58" s="96">
        <f t="shared" si="298"/>
        <v>0</v>
      </c>
      <c r="JM58" s="96">
        <f t="shared" si="299"/>
        <v>0</v>
      </c>
      <c r="JN58" s="96">
        <f t="shared" si="300"/>
        <v>1.1394265881707805E-2</v>
      </c>
      <c r="JO58" s="96">
        <f t="shared" si="301"/>
        <v>8.0851687206084849E-6</v>
      </c>
      <c r="JP58" s="96">
        <f t="shared" si="302"/>
        <v>0</v>
      </c>
      <c r="JQ58" s="96">
        <f t="shared" si="303"/>
        <v>0</v>
      </c>
      <c r="JR58" s="96">
        <f t="shared" si="304"/>
        <v>0</v>
      </c>
      <c r="JT58" s="25">
        <v>0</v>
      </c>
      <c r="JU58" s="25">
        <v>0</v>
      </c>
      <c r="JV58" s="25">
        <v>0</v>
      </c>
      <c r="JW58" s="25">
        <v>0</v>
      </c>
      <c r="JX58" s="25">
        <v>0</v>
      </c>
      <c r="JY58" s="25">
        <v>0</v>
      </c>
      <c r="JZ58" s="25">
        <v>0</v>
      </c>
      <c r="KA58" s="25">
        <v>0</v>
      </c>
      <c r="KB58" s="25">
        <v>0</v>
      </c>
      <c r="KC58" s="25">
        <v>0</v>
      </c>
      <c r="KD58" s="25">
        <v>0</v>
      </c>
      <c r="KE58" s="25">
        <v>0</v>
      </c>
      <c r="KF58" s="25">
        <v>0</v>
      </c>
      <c r="KG58" s="25">
        <v>0</v>
      </c>
      <c r="KH58" s="25">
        <v>0</v>
      </c>
      <c r="KI58" s="25">
        <v>0</v>
      </c>
      <c r="KJ58" s="25">
        <v>0</v>
      </c>
      <c r="KK58" s="25">
        <v>0</v>
      </c>
      <c r="KL58" s="25">
        <v>0</v>
      </c>
      <c r="KM58" s="25">
        <v>0</v>
      </c>
      <c r="KN58" s="25">
        <v>0</v>
      </c>
      <c r="KO58" s="25">
        <v>0</v>
      </c>
      <c r="KP58" s="25">
        <v>0</v>
      </c>
      <c r="KQ58" s="25">
        <v>0</v>
      </c>
      <c r="KR58" s="25">
        <v>0</v>
      </c>
      <c r="KS58" s="25">
        <v>0</v>
      </c>
      <c r="KT58" s="25">
        <v>0</v>
      </c>
      <c r="KU58" s="25">
        <v>0</v>
      </c>
      <c r="KV58" s="25">
        <v>0</v>
      </c>
      <c r="KW58" s="25">
        <v>0</v>
      </c>
      <c r="KX58" s="25">
        <v>0</v>
      </c>
      <c r="KY58" s="25">
        <v>0</v>
      </c>
      <c r="KZ58" s="25">
        <v>0</v>
      </c>
      <c r="LA58" s="25">
        <v>0</v>
      </c>
      <c r="LB58" s="25">
        <v>0</v>
      </c>
      <c r="LC58" s="25">
        <v>0</v>
      </c>
      <c r="LD58" s="25">
        <v>0</v>
      </c>
      <c r="LE58" s="25">
        <v>0</v>
      </c>
      <c r="LF58" s="25">
        <v>0</v>
      </c>
      <c r="LG58" s="25">
        <v>0</v>
      </c>
      <c r="LH58" s="25">
        <v>0</v>
      </c>
      <c r="LI58" s="25">
        <v>0</v>
      </c>
      <c r="LJ58" s="25">
        <v>0</v>
      </c>
      <c r="LK58" s="25">
        <v>0</v>
      </c>
      <c r="LL58" s="25">
        <v>0</v>
      </c>
      <c r="LM58" s="25">
        <v>0</v>
      </c>
      <c r="LN58" s="25">
        <v>0</v>
      </c>
      <c r="LO58" s="25">
        <v>0</v>
      </c>
      <c r="LP58" s="25">
        <v>0</v>
      </c>
      <c r="LQ58" s="25">
        <v>0</v>
      </c>
      <c r="LR58" s="25">
        <v>0</v>
      </c>
      <c r="LS58" s="25">
        <v>1</v>
      </c>
      <c r="LT58" s="25">
        <v>0</v>
      </c>
      <c r="LU58" s="25">
        <v>0</v>
      </c>
      <c r="LV58" s="25">
        <v>0</v>
      </c>
      <c r="LW58" s="25">
        <v>0</v>
      </c>
      <c r="LX58" s="25">
        <v>0</v>
      </c>
      <c r="LY58" s="25">
        <v>0</v>
      </c>
      <c r="LZ58" s="25">
        <v>0</v>
      </c>
      <c r="MA58" s="25">
        <v>0</v>
      </c>
      <c r="MB58" s="25">
        <v>0</v>
      </c>
      <c r="MC58" s="25">
        <v>0</v>
      </c>
      <c r="MD58" s="25">
        <v>0</v>
      </c>
      <c r="ME58" s="25">
        <v>0</v>
      </c>
      <c r="MF58" s="25">
        <v>0</v>
      </c>
      <c r="MG58" s="25">
        <v>0</v>
      </c>
      <c r="MH58" s="25">
        <v>0</v>
      </c>
      <c r="MI58" s="25">
        <v>0</v>
      </c>
      <c r="MJ58" s="25">
        <v>0</v>
      </c>
      <c r="MK58" s="25">
        <v>0</v>
      </c>
      <c r="ML58" s="25">
        <v>0</v>
      </c>
      <c r="MM58" s="25">
        <v>0</v>
      </c>
      <c r="MN58" s="25">
        <v>0</v>
      </c>
      <c r="MO58" s="25">
        <v>0</v>
      </c>
      <c r="MP58" s="25">
        <v>0</v>
      </c>
      <c r="MQ58" s="25">
        <v>0</v>
      </c>
      <c r="MS58" s="1">
        <f t="shared" si="308"/>
        <v>0</v>
      </c>
      <c r="MT58" s="1">
        <f t="shared" si="309"/>
        <v>0</v>
      </c>
      <c r="MU58" s="1">
        <f t="shared" si="310"/>
        <v>0</v>
      </c>
      <c r="MV58" s="1">
        <f t="shared" si="311"/>
        <v>0</v>
      </c>
      <c r="MW58" s="1">
        <f t="shared" si="312"/>
        <v>0</v>
      </c>
      <c r="MX58" s="1">
        <f t="shared" si="313"/>
        <v>0</v>
      </c>
      <c r="MY58" s="1">
        <f t="shared" si="314"/>
        <v>0</v>
      </c>
      <c r="MZ58" s="1">
        <f t="shared" si="315"/>
        <v>0</v>
      </c>
      <c r="NA58" s="1">
        <f t="shared" si="316"/>
        <v>0</v>
      </c>
      <c r="NB58" s="1">
        <f t="shared" si="317"/>
        <v>0</v>
      </c>
      <c r="NC58" s="1">
        <f t="shared" si="318"/>
        <v>0</v>
      </c>
      <c r="ND58" s="1">
        <f t="shared" si="319"/>
        <v>0</v>
      </c>
      <c r="NE58" s="1">
        <f t="shared" si="320"/>
        <v>0</v>
      </c>
      <c r="NF58" s="1">
        <f t="shared" si="321"/>
        <v>0</v>
      </c>
      <c r="NG58" s="1">
        <f t="shared" si="322"/>
        <v>0</v>
      </c>
      <c r="NH58" s="1">
        <f t="shared" si="323"/>
        <v>0</v>
      </c>
      <c r="NI58" s="1">
        <f t="shared" si="324"/>
        <v>0</v>
      </c>
      <c r="NJ58" s="1">
        <f t="shared" si="325"/>
        <v>0</v>
      </c>
      <c r="NK58" s="1">
        <f t="shared" si="326"/>
        <v>0</v>
      </c>
      <c r="NL58" s="1">
        <f t="shared" si="327"/>
        <v>0</v>
      </c>
      <c r="NM58" s="1">
        <f t="shared" si="328"/>
        <v>0</v>
      </c>
      <c r="NN58" s="1">
        <f t="shared" si="329"/>
        <v>0</v>
      </c>
      <c r="NO58" s="1">
        <f t="shared" si="330"/>
        <v>0</v>
      </c>
      <c r="NP58" s="1">
        <f t="shared" si="331"/>
        <v>0</v>
      </c>
      <c r="NQ58" s="1">
        <f t="shared" si="332"/>
        <v>0</v>
      </c>
      <c r="NR58" s="1">
        <f t="shared" si="333"/>
        <v>0</v>
      </c>
      <c r="NS58" s="1">
        <f t="shared" si="334"/>
        <v>0</v>
      </c>
      <c r="NT58" s="1">
        <f t="shared" si="335"/>
        <v>0</v>
      </c>
      <c r="NU58" s="1">
        <f t="shared" si="336"/>
        <v>0</v>
      </c>
      <c r="NV58" s="1">
        <f t="shared" si="337"/>
        <v>0</v>
      </c>
      <c r="NW58" s="1">
        <f t="shared" si="338"/>
        <v>0</v>
      </c>
      <c r="NX58" s="1">
        <f t="shared" si="339"/>
        <v>0</v>
      </c>
      <c r="NY58" s="1">
        <f t="shared" si="340"/>
        <v>0</v>
      </c>
      <c r="NZ58" s="1">
        <f t="shared" si="341"/>
        <v>0</v>
      </c>
      <c r="OA58" s="1">
        <f t="shared" si="342"/>
        <v>0</v>
      </c>
      <c r="OB58" s="1">
        <f t="shared" si="343"/>
        <v>0</v>
      </c>
      <c r="OC58" s="1">
        <f t="shared" si="344"/>
        <v>0</v>
      </c>
      <c r="OD58" s="1">
        <f t="shared" si="345"/>
        <v>0</v>
      </c>
      <c r="OE58" s="1">
        <f t="shared" si="346"/>
        <v>0</v>
      </c>
      <c r="OF58" s="1">
        <f t="shared" si="347"/>
        <v>0</v>
      </c>
      <c r="OG58" s="1">
        <f t="shared" si="348"/>
        <v>0</v>
      </c>
      <c r="OH58" s="1">
        <f t="shared" si="349"/>
        <v>0</v>
      </c>
      <c r="OI58" s="1">
        <f t="shared" si="350"/>
        <v>0</v>
      </c>
      <c r="OJ58" s="1">
        <f t="shared" si="351"/>
        <v>0</v>
      </c>
      <c r="OK58" s="1">
        <f t="shared" si="352"/>
        <v>0</v>
      </c>
      <c r="OL58" s="1">
        <f t="shared" si="353"/>
        <v>0</v>
      </c>
      <c r="OM58" s="1">
        <f t="shared" si="354"/>
        <v>0</v>
      </c>
      <c r="ON58" s="1">
        <f t="shared" si="355"/>
        <v>0</v>
      </c>
      <c r="OO58" s="1">
        <f t="shared" si="356"/>
        <v>0</v>
      </c>
      <c r="OP58" s="1">
        <f t="shared" si="357"/>
        <v>0</v>
      </c>
      <c r="OQ58" s="1">
        <f t="shared" si="358"/>
        <v>0</v>
      </c>
      <c r="OR58" s="1">
        <f t="shared" si="359"/>
        <v>0.16948036635886662</v>
      </c>
      <c r="OS58" s="1">
        <f t="shared" si="360"/>
        <v>0</v>
      </c>
      <c r="OT58" s="1">
        <f t="shared" si="361"/>
        <v>0</v>
      </c>
      <c r="OU58" s="1">
        <f t="shared" si="362"/>
        <v>0</v>
      </c>
      <c r="OV58" s="1">
        <f t="shared" si="363"/>
        <v>0</v>
      </c>
      <c r="OW58" s="1">
        <f t="shared" si="364"/>
        <v>0</v>
      </c>
      <c r="OX58" s="1">
        <f t="shared" si="365"/>
        <v>0</v>
      </c>
      <c r="OY58" s="1">
        <f t="shared" si="366"/>
        <v>0</v>
      </c>
      <c r="OZ58" s="1">
        <f t="shared" si="367"/>
        <v>0</v>
      </c>
      <c r="PA58" s="1">
        <f t="shared" si="368"/>
        <v>0</v>
      </c>
      <c r="PB58" s="1">
        <f t="shared" si="369"/>
        <v>0</v>
      </c>
      <c r="PC58" s="1">
        <f t="shared" si="370"/>
        <v>0</v>
      </c>
      <c r="PD58" s="1">
        <f t="shared" si="371"/>
        <v>0</v>
      </c>
      <c r="PE58" s="1">
        <f t="shared" si="372"/>
        <v>0</v>
      </c>
      <c r="PF58" s="1">
        <f t="shared" si="373"/>
        <v>0</v>
      </c>
      <c r="PG58" s="1">
        <f t="shared" si="374"/>
        <v>0</v>
      </c>
      <c r="PH58" s="1">
        <f t="shared" si="375"/>
        <v>0</v>
      </c>
      <c r="PI58" s="1">
        <f t="shared" si="376"/>
        <v>0</v>
      </c>
      <c r="PJ58" s="1">
        <f t="shared" si="377"/>
        <v>0</v>
      </c>
      <c r="PK58" s="1">
        <f t="shared" si="378"/>
        <v>0</v>
      </c>
      <c r="PL58" s="1">
        <f t="shared" si="379"/>
        <v>0</v>
      </c>
      <c r="PM58" s="1">
        <f t="shared" si="380"/>
        <v>0</v>
      </c>
      <c r="PN58" s="1">
        <f t="shared" si="381"/>
        <v>0</v>
      </c>
      <c r="PO58" s="1">
        <f t="shared" si="382"/>
        <v>0</v>
      </c>
      <c r="PP58" s="1">
        <f t="shared" si="383"/>
        <v>0</v>
      </c>
      <c r="PR58" s="96">
        <v>5.1184325628648444E-4</v>
      </c>
      <c r="PS58" s="96">
        <v>3.8198959029986522E-3</v>
      </c>
      <c r="PT58" s="96">
        <v>6.9696957752522087E-4</v>
      </c>
      <c r="PU58" s="96">
        <v>7.0441154588696449E-4</v>
      </c>
      <c r="PV58" s="96">
        <v>1.1674248030287911E-3</v>
      </c>
      <c r="PW58" s="96">
        <v>9.5125172234275686E-4</v>
      </c>
      <c r="PX58" s="96">
        <v>6.2285548064304279E-4</v>
      </c>
      <c r="PY58" s="96">
        <v>3.5849647540795422E-3</v>
      </c>
      <c r="PZ58" s="96">
        <v>1.3145306863454516E-3</v>
      </c>
      <c r="QA58" s="96">
        <v>8.8977284985578226E-4</v>
      </c>
      <c r="QB58" s="96">
        <v>4.8268815731180442E-4</v>
      </c>
      <c r="QC58" s="96">
        <v>1.1732595285343535E-3</v>
      </c>
      <c r="QD58" s="96">
        <v>5.7810614985921846E-3</v>
      </c>
      <c r="QE58" s="96">
        <v>8.6201174346710596E-2</v>
      </c>
      <c r="QF58" s="96">
        <v>2.8415100500765273E-3</v>
      </c>
      <c r="QG58" s="96">
        <v>3.3364772590268143E-3</v>
      </c>
      <c r="QH58" s="96">
        <v>4.2760376759004839E-3</v>
      </c>
      <c r="QI58" s="96">
        <v>1.9669244335374244E-3</v>
      </c>
      <c r="QJ58" s="96">
        <v>2.0434719257592742E-3</v>
      </c>
      <c r="QK58" s="96">
        <v>8.8712480992195111E-4</v>
      </c>
      <c r="QL58" s="96">
        <v>1.2722624689873302E-3</v>
      </c>
      <c r="QM58" s="96">
        <v>4.6038944429127707E-4</v>
      </c>
      <c r="QN58" s="96">
        <v>1.9417339395907871E-3</v>
      </c>
      <c r="QO58" s="96">
        <v>5.1358347934955806E-4</v>
      </c>
      <c r="QP58" s="96">
        <v>6.0094618151095328E-4</v>
      </c>
      <c r="QQ58" s="96">
        <v>7.2955920944690726E-4</v>
      </c>
      <c r="QR58" s="96">
        <v>3.0081241986106E-4</v>
      </c>
      <c r="QS58" s="96">
        <v>1.3136731938702922E-3</v>
      </c>
      <c r="QT58" s="96">
        <v>1.4615907553234772E-3</v>
      </c>
      <c r="QU58" s="96">
        <v>1.0363431329521828E-3</v>
      </c>
      <c r="QV58" s="96">
        <v>6.9702754311716324E-4</v>
      </c>
      <c r="QW58" s="96">
        <v>5.8357968090652396E-4</v>
      </c>
      <c r="QX58" s="96">
        <v>9.2182697304227451E-4</v>
      </c>
      <c r="QY58" s="96">
        <v>6.7073672443346754E-3</v>
      </c>
      <c r="QZ58" s="96">
        <v>5.9625257849769671E-4</v>
      </c>
      <c r="RA58" s="96">
        <v>1.1375426397711322E-3</v>
      </c>
      <c r="RB58" s="96">
        <v>6.9089865399602987E-4</v>
      </c>
      <c r="RC58" s="96">
        <v>1.0470939642733292E-3</v>
      </c>
      <c r="RD58" s="96">
        <v>6.8991073295420532E-4</v>
      </c>
      <c r="RE58" s="96">
        <v>3.0853453872332556E-3</v>
      </c>
      <c r="RF58" s="96">
        <v>8.1133054248283781E-4</v>
      </c>
      <c r="RG58" s="96">
        <v>7.6738479827282303E-4</v>
      </c>
      <c r="RH58" s="96">
        <v>9.4056473669953196E-4</v>
      </c>
      <c r="RI58" s="96">
        <v>1.0056861409188371E-3</v>
      </c>
      <c r="RJ58" s="96">
        <v>2.1052757658010025E-4</v>
      </c>
      <c r="RK58" s="96">
        <v>3.780186735187225E-3</v>
      </c>
      <c r="RL58" s="96">
        <v>2.4128757498586696E-3</v>
      </c>
      <c r="RM58" s="96">
        <v>8.4058579630006021E-4</v>
      </c>
      <c r="RN58" s="96">
        <v>7.386530271313727E-4</v>
      </c>
      <c r="RO58" s="96">
        <v>1.2701031279577252E-3</v>
      </c>
      <c r="RP58" s="96">
        <v>6.1216841441447158E-3</v>
      </c>
      <c r="RQ58" s="96">
        <v>1.1372713888615837</v>
      </c>
      <c r="RR58" s="96">
        <v>3.1106280185895299E-3</v>
      </c>
      <c r="RS58" s="96">
        <v>4.4800694702401625E-3</v>
      </c>
      <c r="RT58" s="96">
        <v>3.7027652036103653E-3</v>
      </c>
      <c r="RU58" s="96">
        <v>2.5725941428904058E-3</v>
      </c>
      <c r="RV58" s="96">
        <v>2.6103242077990395E-3</v>
      </c>
      <c r="RW58" s="96">
        <v>1.2483145165935103E-3</v>
      </c>
      <c r="RX58" s="96">
        <v>1.6740902345078123E-3</v>
      </c>
      <c r="RY58" s="96">
        <v>1.0651373496483212E-3</v>
      </c>
      <c r="RZ58" s="96">
        <v>2.3600168296330527E-3</v>
      </c>
      <c r="SA58" s="96">
        <v>1.1255798659090747E-3</v>
      </c>
      <c r="SB58" s="96">
        <v>1.2367500278153804E-3</v>
      </c>
      <c r="SC58" s="96">
        <v>1.7301271120925481E-3</v>
      </c>
      <c r="SD58" s="96">
        <v>4.5196431566094764E-4</v>
      </c>
      <c r="SE58" s="96">
        <v>1.752227633933472E-3</v>
      </c>
      <c r="SF58" s="96">
        <v>2.292887835408776E-3</v>
      </c>
      <c r="SG58" s="96">
        <v>1.268898434434493E-3</v>
      </c>
      <c r="SH58" s="96">
        <v>1.0665519280941324E-3</v>
      </c>
      <c r="SI58" s="96">
        <v>9.2863221514447513E-4</v>
      </c>
      <c r="SJ58" s="96">
        <v>1.3246405472434354E-3</v>
      </c>
      <c r="SK58" s="96">
        <v>1.2551712967167495E-2</v>
      </c>
      <c r="SL58" s="96">
        <v>7.8814178748459795E-4</v>
      </c>
      <c r="SM58" s="96">
        <v>1.1252162941476163E-3</v>
      </c>
      <c r="SN58" s="96">
        <v>1.2196681714941094E-3</v>
      </c>
      <c r="SO58" s="96">
        <v>1.2708917874124333E-3</v>
      </c>
      <c r="SR58" s="96">
        <v>2.128968583424825E-4</v>
      </c>
      <c r="SS58" s="96">
        <v>3.7258798323486678E-5</v>
      </c>
      <c r="ST58" s="96">
        <v>3.1448338149778763E-4</v>
      </c>
      <c r="SU58" s="96">
        <v>5.0873736634548267E-5</v>
      </c>
      <c r="SV58" s="96">
        <v>2.835167335198881E-4</v>
      </c>
      <c r="SW58" s="96">
        <v>1.8168326016102578E-4</v>
      </c>
      <c r="SX58" s="96">
        <v>6.8410021448112211E-5</v>
      </c>
      <c r="SY58" s="96">
        <v>1.0646541687013298E-3</v>
      </c>
      <c r="SZ58" s="96">
        <v>8.6308908246119699E-4</v>
      </c>
      <c r="TA58" s="96">
        <v>6.554801288889934E-4</v>
      </c>
      <c r="TB58" s="96">
        <v>4.39483681374458E-5</v>
      </c>
      <c r="TC58" s="96">
        <v>4.2883707285842822E-4</v>
      </c>
      <c r="TD58" s="96">
        <v>2.6360946993213611E-3</v>
      </c>
      <c r="TE58" s="96">
        <v>2.8257832451843566E-2</v>
      </c>
      <c r="TF58" s="96">
        <v>9.0295113590349542E-4</v>
      </c>
      <c r="TG58" s="96">
        <v>3.7589503891761306E-4</v>
      </c>
      <c r="TH58" s="96">
        <v>1.1886487705050769E-3</v>
      </c>
      <c r="TI58" s="96">
        <v>4.8448256702845604E-4</v>
      </c>
      <c r="TJ58" s="96">
        <v>1.1064513224143062E-3</v>
      </c>
      <c r="TK58" s="96">
        <v>5.1841501505400583E-4</v>
      </c>
      <c r="TL58" s="96">
        <v>1.2722624689873302E-3</v>
      </c>
      <c r="TM58" s="96">
        <v>4.6037456701831321E-4</v>
      </c>
      <c r="TN58" s="96">
        <v>1.9407732774189997E-3</v>
      </c>
      <c r="TO58" s="96">
        <v>5.1351170752459493E-4</v>
      </c>
      <c r="TP58" s="96">
        <v>5.9216525885953403E-4</v>
      </c>
      <c r="TQ58" s="96">
        <v>6.9626147649345829E-4</v>
      </c>
      <c r="TR58" s="96">
        <v>3.0080430729822832E-4</v>
      </c>
      <c r="TS58" s="96">
        <v>1.195794953101368E-3</v>
      </c>
      <c r="TT58" s="96">
        <v>1.3998335699653476E-3</v>
      </c>
      <c r="TU58" s="96">
        <v>1.0363431329521828E-3</v>
      </c>
      <c r="TV58" s="96">
        <v>6.8012604856050509E-4</v>
      </c>
      <c r="TW58" s="96">
        <v>5.8351954514690104E-4</v>
      </c>
      <c r="TX58" s="96">
        <v>8.7878716838473553E-4</v>
      </c>
      <c r="TY58" s="96">
        <v>6.4431535899684188E-3</v>
      </c>
      <c r="TZ58" s="96">
        <v>5.8162622992682564E-4</v>
      </c>
      <c r="UA58" s="96">
        <v>1.1375426397711322E-3</v>
      </c>
      <c r="UB58" s="96">
        <v>6.84453847108563E-4</v>
      </c>
      <c r="UC58" s="96">
        <v>1.0470939642733292E-3</v>
      </c>
      <c r="UD58" s="96">
        <v>5.621731927290092E-4</v>
      </c>
      <c r="UE58" s="96">
        <v>1.1191041731284902E-4</v>
      </c>
      <c r="UF58" s="96">
        <v>6.6475659166549109E-4</v>
      </c>
      <c r="UG58" s="96">
        <v>2.8194386742280171E-4</v>
      </c>
      <c r="UH58" s="96">
        <v>7.6246689745539825E-4</v>
      </c>
      <c r="UI58" s="96">
        <v>7.3900817147665664E-4</v>
      </c>
      <c r="UJ58" s="96">
        <v>1.719823082427558E-4</v>
      </c>
      <c r="UK58" s="96">
        <v>3.2436608403442124E-3</v>
      </c>
      <c r="UL58" s="96">
        <v>2.1114784386062329E-3</v>
      </c>
      <c r="UM58" s="96">
        <v>8.0502129944422501E-4</v>
      </c>
      <c r="UN58" s="96">
        <v>4.6963078115829198E-4</v>
      </c>
      <c r="UO58" s="96">
        <v>1.1383318228329017E-3</v>
      </c>
      <c r="UP58" s="96">
        <v>4.9942280002648253E-3</v>
      </c>
      <c r="UQ58" s="96">
        <v>0.94452621722786545</v>
      </c>
      <c r="UR58" s="96">
        <v>2.0971502228918451E-3</v>
      </c>
      <c r="US58" s="96">
        <v>2.7378329072329588E-3</v>
      </c>
      <c r="UT58" s="96">
        <v>2.4736412992063038E-3</v>
      </c>
      <c r="UU58" s="96">
        <v>9.0026120473840794E-4</v>
      </c>
      <c r="UV58" s="96">
        <v>2.324489682095619E-3</v>
      </c>
      <c r="UW58" s="96">
        <v>8.6591813626937764E-4</v>
      </c>
      <c r="UX58" s="96">
        <v>1.6740902345078123E-3</v>
      </c>
      <c r="UY58" s="96">
        <v>1.0650539640320277E-3</v>
      </c>
      <c r="UZ58" s="96">
        <v>2.3592670680609648E-3</v>
      </c>
      <c r="VA58" s="96">
        <v>1.1255135855200433E-3</v>
      </c>
      <c r="VB58" s="96">
        <v>1.2353785352179354E-3</v>
      </c>
      <c r="VC58" s="96">
        <v>1.6528924545721768E-3</v>
      </c>
      <c r="VD58" s="96">
        <v>4.519545694854201E-4</v>
      </c>
      <c r="VE58" s="96">
        <v>1.6238895859353815E-3</v>
      </c>
      <c r="VF58" s="96">
        <v>2.139060564433607E-3</v>
      </c>
      <c r="VG58" s="96">
        <v>1.268898434434493E-3</v>
      </c>
      <c r="VH58" s="96">
        <v>1.0126881966293624E-3</v>
      </c>
      <c r="VI58" s="96">
        <v>9.2858877832676561E-4</v>
      </c>
      <c r="VJ58" s="96">
        <v>1.289302034917025E-3</v>
      </c>
      <c r="VK58" s="96">
        <v>1.1768101901394408E-2</v>
      </c>
      <c r="VL58" s="96">
        <v>7.6980312097319305E-4</v>
      </c>
      <c r="VM58" s="96">
        <v>1.1252162941476163E-3</v>
      </c>
      <c r="VN58" s="96">
        <v>1.2063161445236667E-3</v>
      </c>
      <c r="VO58" s="96">
        <v>1.2708917874124333E-3</v>
      </c>
    </row>
    <row r="59" spans="1:587">
      <c r="A59" s="17"/>
      <c r="B59" s="17"/>
      <c r="C59" s="17" t="s">
        <v>356</v>
      </c>
      <c r="D59" s="17" t="s">
        <v>12</v>
      </c>
      <c r="E59" s="95">
        <v>172</v>
      </c>
      <c r="F59" s="95">
        <v>0</v>
      </c>
      <c r="G59" s="95">
        <v>0</v>
      </c>
      <c r="H59" s="95">
        <v>0</v>
      </c>
      <c r="I59" s="95">
        <v>0</v>
      </c>
      <c r="J59" s="95">
        <v>0</v>
      </c>
      <c r="K59" s="95">
        <v>0</v>
      </c>
      <c r="L59" s="95">
        <v>0</v>
      </c>
      <c r="M59" s="95">
        <v>0</v>
      </c>
      <c r="N59" s="95">
        <v>0</v>
      </c>
      <c r="O59" s="95">
        <v>0</v>
      </c>
      <c r="P59" s="95">
        <v>0</v>
      </c>
      <c r="Q59" s="95">
        <v>164</v>
      </c>
      <c r="R59" s="95">
        <v>508</v>
      </c>
      <c r="S59" s="95">
        <v>16092</v>
      </c>
      <c r="T59" s="95">
        <v>0</v>
      </c>
      <c r="U59" s="95">
        <v>225</v>
      </c>
      <c r="V59" s="95">
        <v>59</v>
      </c>
      <c r="W59" s="95">
        <v>124</v>
      </c>
      <c r="X59" s="95">
        <v>21</v>
      </c>
      <c r="Y59" s="95">
        <v>372</v>
      </c>
      <c r="Z59" s="95">
        <v>0</v>
      </c>
      <c r="AA59" s="95">
        <v>16</v>
      </c>
      <c r="AB59" s="95">
        <v>3</v>
      </c>
      <c r="AC59" s="95">
        <v>5167</v>
      </c>
      <c r="AD59" s="95">
        <v>31</v>
      </c>
      <c r="AE59" s="95">
        <v>0</v>
      </c>
      <c r="AF59" s="95">
        <v>111</v>
      </c>
      <c r="AG59" s="95">
        <v>1978</v>
      </c>
      <c r="AH59" s="95">
        <v>28852</v>
      </c>
      <c r="AI59" s="95">
        <v>0</v>
      </c>
      <c r="AJ59" s="95">
        <v>31300</v>
      </c>
      <c r="AK59" s="95">
        <v>0</v>
      </c>
      <c r="AL59" s="95">
        <v>43519</v>
      </c>
      <c r="AM59" s="95">
        <v>2810</v>
      </c>
      <c r="AN59" s="95">
        <v>5562</v>
      </c>
      <c r="AO59" s="95">
        <v>0</v>
      </c>
      <c r="AP59" s="95">
        <v>880</v>
      </c>
      <c r="AQ59" s="95">
        <v>3597</v>
      </c>
      <c r="AR59" s="95">
        <v>0</v>
      </c>
      <c r="AS59" s="95">
        <v>8</v>
      </c>
      <c r="AT59" s="95">
        <v>0</v>
      </c>
      <c r="AU59" s="95">
        <v>0</v>
      </c>
      <c r="AV59" s="95">
        <v>18</v>
      </c>
      <c r="AW59" s="95">
        <v>0</v>
      </c>
      <c r="AX59" s="95">
        <v>0</v>
      </c>
      <c r="AY59" s="95">
        <v>0</v>
      </c>
      <c r="AZ59" s="95">
        <v>0</v>
      </c>
      <c r="BA59" s="95">
        <v>0</v>
      </c>
      <c r="BB59" s="95">
        <v>183</v>
      </c>
      <c r="BC59" s="95">
        <v>23049</v>
      </c>
      <c r="BD59" s="95">
        <v>78275</v>
      </c>
      <c r="BE59" s="95">
        <v>540226</v>
      </c>
      <c r="BF59" s="95">
        <v>1398</v>
      </c>
      <c r="BG59" s="95">
        <v>11904</v>
      </c>
      <c r="BH59" s="95">
        <v>5729</v>
      </c>
      <c r="BI59" s="95">
        <v>17773</v>
      </c>
      <c r="BJ59" s="95">
        <v>1423</v>
      </c>
      <c r="BK59" s="95">
        <v>8662</v>
      </c>
      <c r="BL59" s="95">
        <v>0</v>
      </c>
      <c r="BM59" s="95">
        <v>310</v>
      </c>
      <c r="BN59" s="95">
        <v>104</v>
      </c>
      <c r="BO59" s="95">
        <v>66183</v>
      </c>
      <c r="BP59" s="95">
        <v>213</v>
      </c>
      <c r="BQ59" s="95">
        <v>0</v>
      </c>
      <c r="BR59" s="95">
        <v>1061</v>
      </c>
      <c r="BS59" s="95">
        <v>2098</v>
      </c>
      <c r="BT59" s="95">
        <v>89611</v>
      </c>
      <c r="BU59" s="95">
        <v>0</v>
      </c>
      <c r="BV59" s="95">
        <v>609361</v>
      </c>
      <c r="BW59" s="95">
        <v>0</v>
      </c>
      <c r="BX59" s="95">
        <v>186019</v>
      </c>
      <c r="BY59" s="95">
        <v>32013</v>
      </c>
      <c r="BZ59" s="95">
        <v>28407</v>
      </c>
      <c r="CA59" s="95">
        <v>0</v>
      </c>
      <c r="CB59" s="95">
        <v>1310</v>
      </c>
      <c r="CC59" s="95">
        <v>1846901</v>
      </c>
      <c r="CD59" s="95">
        <v>391</v>
      </c>
      <c r="CE59" s="95">
        <v>0</v>
      </c>
      <c r="CF59" s="95">
        <v>4064</v>
      </c>
      <c r="CG59" s="95">
        <v>333</v>
      </c>
      <c r="CH59" s="95">
        <v>8</v>
      </c>
      <c r="CI59" s="95">
        <v>47832</v>
      </c>
      <c r="CJ59" s="95">
        <v>445468</v>
      </c>
      <c r="CK59" s="95">
        <v>8234</v>
      </c>
      <c r="CL59" s="95">
        <v>506330</v>
      </c>
      <c r="CM59" s="95">
        <v>644296</v>
      </c>
      <c r="CN59" s="95">
        <v>2572</v>
      </c>
      <c r="CO59" s="95">
        <v>2572</v>
      </c>
      <c r="CP59" s="95">
        <v>508902</v>
      </c>
      <c r="CQ59" s="95">
        <v>646868</v>
      </c>
      <c r="CR59" s="95">
        <v>0</v>
      </c>
      <c r="CS59" s="95">
        <v>0</v>
      </c>
      <c r="CT59" s="95">
        <v>0</v>
      </c>
      <c r="CU59" s="95">
        <v>0</v>
      </c>
      <c r="CV59" s="95">
        <v>0</v>
      </c>
      <c r="CW59" s="95">
        <v>1747</v>
      </c>
      <c r="CX59" s="95">
        <v>433</v>
      </c>
      <c r="CY59" s="95">
        <v>76903</v>
      </c>
      <c r="CZ59" s="95">
        <v>181</v>
      </c>
      <c r="DA59" s="95">
        <v>375844</v>
      </c>
      <c r="DB59" s="95">
        <v>3381746</v>
      </c>
      <c r="DC59" s="95">
        <v>54523</v>
      </c>
      <c r="DD59" s="95">
        <v>3891377</v>
      </c>
      <c r="DE59" s="95">
        <v>5600312</v>
      </c>
      <c r="DF59" s="95">
        <v>1937306</v>
      </c>
      <c r="DG59" s="95">
        <v>1937306</v>
      </c>
      <c r="DH59" s="95">
        <v>5828683</v>
      </c>
      <c r="DI59" s="95">
        <v>7537618</v>
      </c>
      <c r="DJ59" s="95">
        <v>-1688965</v>
      </c>
      <c r="DK59" s="95">
        <v>-555</v>
      </c>
      <c r="DL59" s="95">
        <v>-135125</v>
      </c>
      <c r="DM59" s="95">
        <v>-1824645</v>
      </c>
      <c r="DN59" s="95">
        <v>4397707</v>
      </c>
      <c r="DO59" s="95">
        <v>6244608</v>
      </c>
      <c r="DP59" s="95">
        <v>1939878</v>
      </c>
      <c r="DQ59" s="95">
        <v>6337585</v>
      </c>
      <c r="DR59" s="95">
        <v>8184486</v>
      </c>
      <c r="DS59" s="95">
        <v>-1824645</v>
      </c>
      <c r="DT59" s="95">
        <v>6359841</v>
      </c>
      <c r="DV59" s="96">
        <f t="shared" si="192"/>
        <v>1.6909827362460183E-3</v>
      </c>
      <c r="DW59" s="96">
        <f t="shared" si="193"/>
        <v>0</v>
      </c>
      <c r="DX59" s="96">
        <f t="shared" si="194"/>
        <v>0</v>
      </c>
      <c r="DY59" s="96">
        <f t="shared" si="195"/>
        <v>0</v>
      </c>
      <c r="DZ59" s="96">
        <f t="shared" si="196"/>
        <v>0</v>
      </c>
      <c r="EA59" s="96">
        <f t="shared" si="197"/>
        <v>0</v>
      </c>
      <c r="EB59" s="96">
        <f t="shared" si="198"/>
        <v>0</v>
      </c>
      <c r="EC59" s="96">
        <f t="shared" si="199"/>
        <v>0</v>
      </c>
      <c r="ED59" s="96">
        <f t="shared" si="200"/>
        <v>0</v>
      </c>
      <c r="EE59" s="96">
        <f t="shared" si="201"/>
        <v>0</v>
      </c>
      <c r="EF59" s="96">
        <f t="shared" si="202"/>
        <v>0</v>
      </c>
      <c r="EG59" s="96">
        <f t="shared" si="203"/>
        <v>0</v>
      </c>
      <c r="EH59" s="96">
        <f t="shared" si="204"/>
        <v>6.1075752553823009E-4</v>
      </c>
      <c r="EI59" s="96">
        <f t="shared" si="205"/>
        <v>1.4163792550625799E-3</v>
      </c>
      <c r="EJ59" s="96">
        <f t="shared" si="206"/>
        <v>2.9610329390073586E-2</v>
      </c>
      <c r="EK59" s="96">
        <f t="shared" si="207"/>
        <v>0</v>
      </c>
      <c r="EL59" s="96">
        <f t="shared" si="208"/>
        <v>3.352349848250297E-4</v>
      </c>
      <c r="EM59" s="96">
        <f t="shared" si="209"/>
        <v>1.0456024442286289E-4</v>
      </c>
      <c r="EN59" s="96">
        <f t="shared" si="210"/>
        <v>6.394666435633557E-5</v>
      </c>
      <c r="EO59" s="96">
        <f t="shared" si="211"/>
        <v>1.6170763260025874E-5</v>
      </c>
      <c r="EP59" s="96">
        <f t="shared" si="212"/>
        <v>4.4572036558655361E-5</v>
      </c>
      <c r="EQ59" s="96">
        <f t="shared" si="213"/>
        <v>0</v>
      </c>
      <c r="ER59" s="96">
        <f t="shared" si="214"/>
        <v>2.451093034299983E-5</v>
      </c>
      <c r="ES59" s="96">
        <f t="shared" si="215"/>
        <v>6.5331437269842792E-6</v>
      </c>
      <c r="ET59" s="96">
        <f t="shared" si="216"/>
        <v>2.1401699038928269E-4</v>
      </c>
      <c r="EU59" s="96">
        <f t="shared" si="217"/>
        <v>2.7798606805565247E-6</v>
      </c>
      <c r="EV59" s="96">
        <f t="shared" si="218"/>
        <v>0</v>
      </c>
      <c r="EW59" s="96">
        <f t="shared" si="219"/>
        <v>1.4701369492168341E-5</v>
      </c>
      <c r="EX59" s="96">
        <f t="shared" si="220"/>
        <v>8.7760397255557564E-5</v>
      </c>
      <c r="EY59" s="96">
        <f t="shared" si="221"/>
        <v>4.3256955491153557E-3</v>
      </c>
      <c r="EZ59" s="96">
        <f t="shared" si="222"/>
        <v>0</v>
      </c>
      <c r="FA59" s="96">
        <f t="shared" si="223"/>
        <v>4.2997210538794888E-3</v>
      </c>
      <c r="FB59" s="96">
        <f t="shared" si="224"/>
        <v>0</v>
      </c>
      <c r="FC59" s="96">
        <f t="shared" si="225"/>
        <v>1.69448846784936E-3</v>
      </c>
      <c r="FD59" s="96">
        <f t="shared" si="226"/>
        <v>2.800827290623209E-4</v>
      </c>
      <c r="FE59" s="96">
        <f t="shared" si="227"/>
        <v>1.9189699250973802E-2</v>
      </c>
      <c r="FF59" s="96">
        <f t="shared" si="228"/>
        <v>0</v>
      </c>
      <c r="FG59" s="96">
        <f t="shared" si="229"/>
        <v>2.8657523028029436E-5</v>
      </c>
      <c r="FH59" s="96">
        <f t="shared" si="230"/>
        <v>2.8132539062933825E-4</v>
      </c>
      <c r="FI59" s="96">
        <f t="shared" si="231"/>
        <v>0</v>
      </c>
      <c r="FJ59" s="96">
        <f t="shared" si="232"/>
        <v>2.1517685964381935E-7</v>
      </c>
      <c r="FK59" s="96">
        <f t="shared" si="233"/>
        <v>0</v>
      </c>
      <c r="FL59" s="96">
        <f t="shared" si="234"/>
        <v>0</v>
      </c>
      <c r="FM59" s="96">
        <f t="shared" si="235"/>
        <v>6.5464646054298488E-7</v>
      </c>
      <c r="FN59" s="96">
        <f t="shared" si="236"/>
        <v>0</v>
      </c>
      <c r="FO59" s="96">
        <f t="shared" si="237"/>
        <v>0</v>
      </c>
      <c r="FP59" s="96">
        <f t="shared" si="238"/>
        <v>0</v>
      </c>
      <c r="FQ59" s="96">
        <f t="shared" si="239"/>
        <v>0</v>
      </c>
      <c r="FR59" s="96">
        <f t="shared" si="240"/>
        <v>0</v>
      </c>
      <c r="FS59" s="96">
        <f t="shared" si="241"/>
        <v>1.5905209816660734E-5</v>
      </c>
      <c r="FT59" s="96">
        <f t="shared" si="242"/>
        <v>2.2619147973820318E-3</v>
      </c>
      <c r="FU59" s="96">
        <f t="shared" si="243"/>
        <v>4.7885565519505315E-3</v>
      </c>
      <c r="FV59" s="96">
        <f t="shared" si="244"/>
        <v>8.4943318551517252E-2</v>
      </c>
      <c r="FW59" s="96">
        <f t="shared" si="245"/>
        <v>1.0567444560600666E-4</v>
      </c>
      <c r="FX59" s="96">
        <f t="shared" si="246"/>
        <v>7.7341193755868076E-4</v>
      </c>
      <c r="FY59" s="96">
        <f t="shared" si="247"/>
        <v>1.171049705326365E-3</v>
      </c>
      <c r="FZ59" s="96">
        <f t="shared" si="248"/>
        <v>3.3258732447635179E-4</v>
      </c>
      <c r="GA59" s="96">
        <f t="shared" si="249"/>
        <v>1.6487706115154635E-4</v>
      </c>
      <c r="GB59" s="96">
        <f t="shared" si="250"/>
        <v>1.6502024584282623E-4</v>
      </c>
      <c r="GC59" s="96">
        <f t="shared" si="251"/>
        <v>0</v>
      </c>
      <c r="GD59" s="96">
        <f t="shared" si="252"/>
        <v>7.9633787331548849E-5</v>
      </c>
      <c r="GE59" s="96">
        <f t="shared" si="253"/>
        <v>2.3408750776258935E-5</v>
      </c>
      <c r="GF59" s="96">
        <f t="shared" si="254"/>
        <v>9.277651889851087E-4</v>
      </c>
      <c r="GG59" s="96">
        <f t="shared" si="255"/>
        <v>8.7666637609086318E-6</v>
      </c>
      <c r="GH59" s="96">
        <f t="shared" si="256"/>
        <v>0</v>
      </c>
      <c r="GI59" s="96">
        <f t="shared" si="257"/>
        <v>2.235609140594551E-5</v>
      </c>
      <c r="GJ59" s="96">
        <f t="shared" si="258"/>
        <v>7.6469232560540909E-5</v>
      </c>
      <c r="GK59" s="96">
        <f t="shared" si="259"/>
        <v>2.7098086205788632E-3</v>
      </c>
      <c r="GL59" s="96">
        <f t="shared" si="260"/>
        <v>0</v>
      </c>
      <c r="GM59" s="96">
        <f t="shared" si="261"/>
        <v>1.0104272183600837E-2</v>
      </c>
      <c r="GN59" s="96">
        <f t="shared" si="262"/>
        <v>0</v>
      </c>
      <c r="GO59" s="96">
        <f t="shared" si="263"/>
        <v>3.7881169866090304E-3</v>
      </c>
      <c r="GP59" s="96">
        <f t="shared" si="264"/>
        <v>7.1500139848850678E-4</v>
      </c>
      <c r="GQ59" s="96">
        <f t="shared" si="265"/>
        <v>2.420583523637479E-2</v>
      </c>
      <c r="GR59" s="96">
        <f t="shared" si="266"/>
        <v>0</v>
      </c>
      <c r="GS59" s="96">
        <f t="shared" si="267"/>
        <v>2.541546919711097E-5</v>
      </c>
      <c r="GU59" s="1">
        <v>0</v>
      </c>
      <c r="GV59" s="1">
        <v>0</v>
      </c>
      <c r="GW59" s="1">
        <v>0</v>
      </c>
      <c r="GX59" s="1">
        <v>0</v>
      </c>
      <c r="GY59" s="1">
        <v>0</v>
      </c>
      <c r="GZ59" s="1">
        <v>0</v>
      </c>
      <c r="HA59" s="1">
        <v>0</v>
      </c>
      <c r="HB59" s="1">
        <v>0</v>
      </c>
      <c r="HC59" s="1">
        <v>0</v>
      </c>
      <c r="HD59" s="1">
        <v>0</v>
      </c>
      <c r="HE59" s="1">
        <v>0</v>
      </c>
      <c r="HF59" s="1">
        <v>0</v>
      </c>
      <c r="HG59" s="1">
        <v>0</v>
      </c>
      <c r="HH59" s="1">
        <v>0</v>
      </c>
      <c r="HI59" s="1">
        <v>0</v>
      </c>
      <c r="HJ59" s="1">
        <v>0</v>
      </c>
      <c r="HK59" s="1">
        <v>0</v>
      </c>
      <c r="HL59" s="1">
        <v>0</v>
      </c>
      <c r="HM59" s="1">
        <v>0</v>
      </c>
      <c r="HN59" s="1">
        <v>0</v>
      </c>
      <c r="HO59" s="1">
        <v>0</v>
      </c>
      <c r="HP59" s="1">
        <v>0</v>
      </c>
      <c r="HQ59" s="1">
        <v>0</v>
      </c>
      <c r="HR59" s="1">
        <v>0</v>
      </c>
      <c r="HS59" s="1">
        <v>0</v>
      </c>
      <c r="HT59" s="1">
        <v>0</v>
      </c>
      <c r="HU59" s="1">
        <v>0</v>
      </c>
      <c r="HV59" s="1">
        <v>0</v>
      </c>
      <c r="HW59" s="1">
        <v>0</v>
      </c>
      <c r="HX59" s="1">
        <v>0</v>
      </c>
      <c r="HY59" s="1">
        <v>0</v>
      </c>
      <c r="HZ59" s="1">
        <v>0</v>
      </c>
      <c r="IA59" s="1">
        <v>0</v>
      </c>
      <c r="IB59" s="1">
        <v>0</v>
      </c>
      <c r="IC59" s="1">
        <v>0</v>
      </c>
      <c r="ID59" s="1">
        <v>0</v>
      </c>
      <c r="IE59" s="1">
        <v>0</v>
      </c>
      <c r="IF59" s="1">
        <v>0</v>
      </c>
      <c r="IG59" s="96">
        <f t="shared" si="307"/>
        <v>2.8132539062933825E-4</v>
      </c>
      <c r="IH59" s="96">
        <f t="shared" si="268"/>
        <v>0</v>
      </c>
      <c r="II59" s="96">
        <f t="shared" si="269"/>
        <v>2.1517685964381935E-7</v>
      </c>
      <c r="IJ59" s="96">
        <f t="shared" si="270"/>
        <v>0</v>
      </c>
      <c r="IK59" s="96">
        <f t="shared" si="271"/>
        <v>0</v>
      </c>
      <c r="IL59" s="96">
        <f t="shared" si="272"/>
        <v>6.5464646054298488E-7</v>
      </c>
      <c r="IM59" s="96">
        <f t="shared" si="273"/>
        <v>0</v>
      </c>
      <c r="IN59" s="96">
        <f t="shared" si="274"/>
        <v>0</v>
      </c>
      <c r="IO59" s="96">
        <f t="shared" si="275"/>
        <v>0</v>
      </c>
      <c r="IP59" s="96">
        <f t="shared" si="276"/>
        <v>0</v>
      </c>
      <c r="IQ59" s="96">
        <f t="shared" si="277"/>
        <v>0</v>
      </c>
      <c r="IR59" s="96">
        <f t="shared" si="278"/>
        <v>1.5905209816660734E-5</v>
      </c>
      <c r="IS59" s="96">
        <f t="shared" si="279"/>
        <v>2.2619147973820318E-3</v>
      </c>
      <c r="IT59" s="96">
        <f t="shared" si="280"/>
        <v>4.7885565519505315E-3</v>
      </c>
      <c r="IU59" s="96">
        <f t="shared" si="281"/>
        <v>8.4943318551517252E-2</v>
      </c>
      <c r="IV59" s="96">
        <f t="shared" si="282"/>
        <v>1.0567444560600666E-4</v>
      </c>
      <c r="IW59" s="96">
        <f t="shared" si="283"/>
        <v>7.7341193755868076E-4</v>
      </c>
      <c r="IX59" s="96">
        <f t="shared" si="284"/>
        <v>1.171049705326365E-3</v>
      </c>
      <c r="IY59" s="96">
        <f t="shared" si="285"/>
        <v>3.3258732447635179E-4</v>
      </c>
      <c r="IZ59" s="96">
        <f t="shared" si="286"/>
        <v>1.6487706115154635E-4</v>
      </c>
      <c r="JA59" s="96">
        <f t="shared" si="287"/>
        <v>1.6502024584282623E-4</v>
      </c>
      <c r="JB59" s="96">
        <f t="shared" si="288"/>
        <v>0</v>
      </c>
      <c r="JC59" s="96">
        <f t="shared" si="289"/>
        <v>7.9633787331548849E-5</v>
      </c>
      <c r="JD59" s="96">
        <f t="shared" si="290"/>
        <v>2.3408750776258935E-5</v>
      </c>
      <c r="JE59" s="96">
        <f t="shared" si="291"/>
        <v>9.277651889851087E-4</v>
      </c>
      <c r="JF59" s="96">
        <f t="shared" si="292"/>
        <v>8.7666637609086318E-6</v>
      </c>
      <c r="JG59" s="96">
        <f t="shared" si="293"/>
        <v>0</v>
      </c>
      <c r="JH59" s="96">
        <f t="shared" si="294"/>
        <v>2.235609140594551E-5</v>
      </c>
      <c r="JI59" s="96">
        <f t="shared" si="295"/>
        <v>7.6469232560540909E-5</v>
      </c>
      <c r="JJ59" s="96">
        <f t="shared" si="296"/>
        <v>2.7098086205788632E-3</v>
      </c>
      <c r="JK59" s="96">
        <f t="shared" si="297"/>
        <v>0</v>
      </c>
      <c r="JL59" s="96">
        <f t="shared" si="298"/>
        <v>1.0104272183600837E-2</v>
      </c>
      <c r="JM59" s="96">
        <f t="shared" si="299"/>
        <v>0</v>
      </c>
      <c r="JN59" s="96">
        <f t="shared" si="300"/>
        <v>3.7881169866090304E-3</v>
      </c>
      <c r="JO59" s="96">
        <f t="shared" si="301"/>
        <v>7.1500139848850678E-4</v>
      </c>
      <c r="JP59" s="96">
        <f t="shared" si="302"/>
        <v>2.420583523637479E-2</v>
      </c>
      <c r="JQ59" s="96">
        <f t="shared" si="303"/>
        <v>0</v>
      </c>
      <c r="JR59" s="96">
        <f t="shared" si="304"/>
        <v>2.541546919711097E-5</v>
      </c>
      <c r="JT59" s="25">
        <v>0</v>
      </c>
      <c r="JU59" s="25">
        <v>0</v>
      </c>
      <c r="JV59" s="25">
        <v>0</v>
      </c>
      <c r="JW59" s="25">
        <v>0</v>
      </c>
      <c r="JX59" s="25">
        <v>0</v>
      </c>
      <c r="JY59" s="25">
        <v>0</v>
      </c>
      <c r="JZ59" s="25">
        <v>0</v>
      </c>
      <c r="KA59" s="25">
        <v>0</v>
      </c>
      <c r="KB59" s="25">
        <v>0</v>
      </c>
      <c r="KC59" s="25">
        <v>0</v>
      </c>
      <c r="KD59" s="25">
        <v>0</v>
      </c>
      <c r="KE59" s="25">
        <v>0</v>
      </c>
      <c r="KF59" s="25">
        <v>0</v>
      </c>
      <c r="KG59" s="25">
        <v>0</v>
      </c>
      <c r="KH59" s="25">
        <v>0</v>
      </c>
      <c r="KI59" s="25">
        <v>0</v>
      </c>
      <c r="KJ59" s="25">
        <v>0</v>
      </c>
      <c r="KK59" s="25">
        <v>0</v>
      </c>
      <c r="KL59" s="25">
        <v>0</v>
      </c>
      <c r="KM59" s="25">
        <v>0</v>
      </c>
      <c r="KN59" s="25">
        <v>0</v>
      </c>
      <c r="KO59" s="25">
        <v>0</v>
      </c>
      <c r="KP59" s="25">
        <v>0</v>
      </c>
      <c r="KQ59" s="25">
        <v>0</v>
      </c>
      <c r="KR59" s="25">
        <v>0</v>
      </c>
      <c r="KS59" s="25">
        <v>0</v>
      </c>
      <c r="KT59" s="25">
        <v>0</v>
      </c>
      <c r="KU59" s="25">
        <v>0</v>
      </c>
      <c r="KV59" s="25">
        <v>0</v>
      </c>
      <c r="KW59" s="25">
        <v>0</v>
      </c>
      <c r="KX59" s="25">
        <v>0</v>
      </c>
      <c r="KY59" s="25">
        <v>0</v>
      </c>
      <c r="KZ59" s="25">
        <v>0</v>
      </c>
      <c r="LA59" s="25">
        <v>0</v>
      </c>
      <c r="LB59" s="25">
        <v>0</v>
      </c>
      <c r="LC59" s="25">
        <v>0</v>
      </c>
      <c r="LD59" s="25">
        <v>0</v>
      </c>
      <c r="LE59" s="25">
        <v>0</v>
      </c>
      <c r="LF59" s="25">
        <v>0</v>
      </c>
      <c r="LG59" s="25">
        <v>0</v>
      </c>
      <c r="LH59" s="25">
        <v>0</v>
      </c>
      <c r="LI59" s="25">
        <v>0</v>
      </c>
      <c r="LJ59" s="25">
        <v>0</v>
      </c>
      <c r="LK59" s="25">
        <v>0</v>
      </c>
      <c r="LL59" s="25">
        <v>0</v>
      </c>
      <c r="LM59" s="25">
        <v>0</v>
      </c>
      <c r="LN59" s="25">
        <v>0</v>
      </c>
      <c r="LO59" s="25">
        <v>0</v>
      </c>
      <c r="LP59" s="25">
        <v>0</v>
      </c>
      <c r="LQ59" s="25">
        <v>0</v>
      </c>
      <c r="LR59" s="25">
        <v>0</v>
      </c>
      <c r="LS59" s="25">
        <v>0</v>
      </c>
      <c r="LT59" s="25">
        <v>1</v>
      </c>
      <c r="LU59" s="25">
        <v>0</v>
      </c>
      <c r="LV59" s="25">
        <v>0</v>
      </c>
      <c r="LW59" s="25">
        <v>0</v>
      </c>
      <c r="LX59" s="25">
        <v>0</v>
      </c>
      <c r="LY59" s="25">
        <v>0</v>
      </c>
      <c r="LZ59" s="25">
        <v>0</v>
      </c>
      <c r="MA59" s="25">
        <v>0</v>
      </c>
      <c r="MB59" s="25">
        <v>0</v>
      </c>
      <c r="MC59" s="25">
        <v>0</v>
      </c>
      <c r="MD59" s="25">
        <v>0</v>
      </c>
      <c r="ME59" s="25">
        <v>0</v>
      </c>
      <c r="MF59" s="25">
        <v>0</v>
      </c>
      <c r="MG59" s="25">
        <v>0</v>
      </c>
      <c r="MH59" s="25">
        <v>0</v>
      </c>
      <c r="MI59" s="25">
        <v>0</v>
      </c>
      <c r="MJ59" s="25">
        <v>0</v>
      </c>
      <c r="MK59" s="25">
        <v>0</v>
      </c>
      <c r="ML59" s="25">
        <v>0</v>
      </c>
      <c r="MM59" s="25">
        <v>0</v>
      </c>
      <c r="MN59" s="25">
        <v>0</v>
      </c>
      <c r="MO59" s="25">
        <v>0</v>
      </c>
      <c r="MP59" s="25">
        <v>0</v>
      </c>
      <c r="MQ59" s="25">
        <v>0</v>
      </c>
      <c r="MS59" s="1">
        <f t="shared" si="308"/>
        <v>0</v>
      </c>
      <c r="MT59" s="1">
        <f t="shared" si="309"/>
        <v>0</v>
      </c>
      <c r="MU59" s="1">
        <f t="shared" si="310"/>
        <v>0</v>
      </c>
      <c r="MV59" s="1">
        <f t="shared" si="311"/>
        <v>0</v>
      </c>
      <c r="MW59" s="1">
        <f t="shared" si="312"/>
        <v>0</v>
      </c>
      <c r="MX59" s="1">
        <f t="shared" si="313"/>
        <v>0</v>
      </c>
      <c r="MY59" s="1">
        <f t="shared" si="314"/>
        <v>0</v>
      </c>
      <c r="MZ59" s="1">
        <f t="shared" si="315"/>
        <v>0</v>
      </c>
      <c r="NA59" s="1">
        <f t="shared" si="316"/>
        <v>0</v>
      </c>
      <c r="NB59" s="1">
        <f t="shared" si="317"/>
        <v>0</v>
      </c>
      <c r="NC59" s="1">
        <f t="shared" si="318"/>
        <v>0</v>
      </c>
      <c r="ND59" s="1">
        <f t="shared" si="319"/>
        <v>0</v>
      </c>
      <c r="NE59" s="1">
        <f t="shared" si="320"/>
        <v>0</v>
      </c>
      <c r="NF59" s="1">
        <f t="shared" si="321"/>
        <v>0</v>
      </c>
      <c r="NG59" s="1">
        <f t="shared" si="322"/>
        <v>0</v>
      </c>
      <c r="NH59" s="1">
        <f t="shared" si="323"/>
        <v>0</v>
      </c>
      <c r="NI59" s="1">
        <f t="shared" si="324"/>
        <v>0</v>
      </c>
      <c r="NJ59" s="1">
        <f t="shared" si="325"/>
        <v>0</v>
      </c>
      <c r="NK59" s="1">
        <f t="shared" si="326"/>
        <v>0</v>
      </c>
      <c r="NL59" s="1">
        <f t="shared" si="327"/>
        <v>0</v>
      </c>
      <c r="NM59" s="1">
        <f t="shared" si="328"/>
        <v>0</v>
      </c>
      <c r="NN59" s="1">
        <f t="shared" si="329"/>
        <v>0</v>
      </c>
      <c r="NO59" s="1">
        <f t="shared" si="330"/>
        <v>0</v>
      </c>
      <c r="NP59" s="1">
        <f t="shared" si="331"/>
        <v>0</v>
      </c>
      <c r="NQ59" s="1">
        <f t="shared" si="332"/>
        <v>0</v>
      </c>
      <c r="NR59" s="1">
        <f t="shared" si="333"/>
        <v>0</v>
      </c>
      <c r="NS59" s="1">
        <f t="shared" si="334"/>
        <v>0</v>
      </c>
      <c r="NT59" s="1">
        <f t="shared" si="335"/>
        <v>0</v>
      </c>
      <c r="NU59" s="1">
        <f t="shared" si="336"/>
        <v>0</v>
      </c>
      <c r="NV59" s="1">
        <f t="shared" si="337"/>
        <v>0</v>
      </c>
      <c r="NW59" s="1">
        <f t="shared" si="338"/>
        <v>0</v>
      </c>
      <c r="NX59" s="1">
        <f t="shared" si="339"/>
        <v>0</v>
      </c>
      <c r="NY59" s="1">
        <f t="shared" si="340"/>
        <v>0</v>
      </c>
      <c r="NZ59" s="1">
        <f t="shared" si="341"/>
        <v>0</v>
      </c>
      <c r="OA59" s="1">
        <f t="shared" si="342"/>
        <v>0</v>
      </c>
      <c r="OB59" s="1">
        <f t="shared" si="343"/>
        <v>0</v>
      </c>
      <c r="OC59" s="1">
        <f t="shared" si="344"/>
        <v>0</v>
      </c>
      <c r="OD59" s="1">
        <f t="shared" si="345"/>
        <v>0</v>
      </c>
      <c r="OE59" s="1">
        <f t="shared" si="346"/>
        <v>0</v>
      </c>
      <c r="OF59" s="1">
        <f t="shared" si="347"/>
        <v>0</v>
      </c>
      <c r="OG59" s="1">
        <f t="shared" si="348"/>
        <v>0</v>
      </c>
      <c r="OH59" s="1">
        <f t="shared" si="349"/>
        <v>0</v>
      </c>
      <c r="OI59" s="1">
        <f t="shared" si="350"/>
        <v>0</v>
      </c>
      <c r="OJ59" s="1">
        <f t="shared" si="351"/>
        <v>0</v>
      </c>
      <c r="OK59" s="1">
        <f t="shared" si="352"/>
        <v>0</v>
      </c>
      <c r="OL59" s="1">
        <f t="shared" si="353"/>
        <v>0</v>
      </c>
      <c r="OM59" s="1">
        <f t="shared" si="354"/>
        <v>0</v>
      </c>
      <c r="ON59" s="1">
        <f t="shared" si="355"/>
        <v>0</v>
      </c>
      <c r="OO59" s="1">
        <f t="shared" si="356"/>
        <v>0</v>
      </c>
      <c r="OP59" s="1">
        <f t="shared" si="357"/>
        <v>0</v>
      </c>
      <c r="OQ59" s="1">
        <f t="shared" si="358"/>
        <v>0</v>
      </c>
      <c r="OR59" s="1">
        <f t="shared" si="359"/>
        <v>0</v>
      </c>
      <c r="OS59" s="1">
        <f t="shared" si="360"/>
        <v>0.32581131194119184</v>
      </c>
      <c r="OT59" s="1">
        <f t="shared" si="361"/>
        <v>0</v>
      </c>
      <c r="OU59" s="1">
        <f t="shared" si="362"/>
        <v>0</v>
      </c>
      <c r="OV59" s="1">
        <f t="shared" si="363"/>
        <v>0</v>
      </c>
      <c r="OW59" s="1">
        <f t="shared" si="364"/>
        <v>0</v>
      </c>
      <c r="OX59" s="1">
        <f t="shared" si="365"/>
        <v>0</v>
      </c>
      <c r="OY59" s="1">
        <f t="shared" si="366"/>
        <v>0</v>
      </c>
      <c r="OZ59" s="1">
        <f t="shared" si="367"/>
        <v>0</v>
      </c>
      <c r="PA59" s="1">
        <f t="shared" si="368"/>
        <v>0</v>
      </c>
      <c r="PB59" s="1">
        <f t="shared" si="369"/>
        <v>0</v>
      </c>
      <c r="PC59" s="1">
        <f t="shared" si="370"/>
        <v>0</v>
      </c>
      <c r="PD59" s="1">
        <f t="shared" si="371"/>
        <v>0</v>
      </c>
      <c r="PE59" s="1">
        <f t="shared" si="372"/>
        <v>0</v>
      </c>
      <c r="PF59" s="1">
        <f t="shared" si="373"/>
        <v>0</v>
      </c>
      <c r="PG59" s="1">
        <f t="shared" si="374"/>
        <v>0</v>
      </c>
      <c r="PH59" s="1">
        <f t="shared" si="375"/>
        <v>0</v>
      </c>
      <c r="PI59" s="1">
        <f t="shared" si="376"/>
        <v>0</v>
      </c>
      <c r="PJ59" s="1">
        <f t="shared" si="377"/>
        <v>0</v>
      </c>
      <c r="PK59" s="1">
        <f t="shared" si="378"/>
        <v>0</v>
      </c>
      <c r="PL59" s="1">
        <f t="shared" si="379"/>
        <v>0</v>
      </c>
      <c r="PM59" s="1">
        <f t="shared" si="380"/>
        <v>0</v>
      </c>
      <c r="PN59" s="1">
        <f t="shared" si="381"/>
        <v>0</v>
      </c>
      <c r="PO59" s="1">
        <f t="shared" si="382"/>
        <v>0</v>
      </c>
      <c r="PP59" s="1">
        <f t="shared" si="383"/>
        <v>0</v>
      </c>
      <c r="PR59" s="96">
        <v>2.0844127807178657E-3</v>
      </c>
      <c r="PS59" s="96">
        <v>3.4701420388489538E-4</v>
      </c>
      <c r="PT59" s="96">
        <v>3.6988508293268381E-4</v>
      </c>
      <c r="PU59" s="96">
        <v>3.0453885818434274E-4</v>
      </c>
      <c r="PV59" s="96">
        <v>2.9753754013590568E-4</v>
      </c>
      <c r="PW59" s="96">
        <v>3.3448737977446568E-4</v>
      </c>
      <c r="PX59" s="96">
        <v>2.0677629423155962E-4</v>
      </c>
      <c r="PY59" s="96">
        <v>2.89522951314903E-4</v>
      </c>
      <c r="PZ59" s="96">
        <v>3.0859138047150195E-4</v>
      </c>
      <c r="QA59" s="96">
        <v>2.0063829573457349E-4</v>
      </c>
      <c r="QB59" s="96">
        <v>1.359037062185807E-4</v>
      </c>
      <c r="QC59" s="96">
        <v>2.3435459243640602E-4</v>
      </c>
      <c r="QD59" s="96">
        <v>1.1701782099830841E-3</v>
      </c>
      <c r="QE59" s="96">
        <v>2.2020873314149967E-3</v>
      </c>
      <c r="QF59" s="96">
        <v>3.1902834008350707E-2</v>
      </c>
      <c r="QG59" s="96">
        <v>2.6565731842456176E-4</v>
      </c>
      <c r="QH59" s="96">
        <v>6.645281810289291E-4</v>
      </c>
      <c r="QI59" s="96">
        <v>3.9231272772456786E-4</v>
      </c>
      <c r="QJ59" s="96">
        <v>5.4788681925390542E-4</v>
      </c>
      <c r="QK59" s="96">
        <v>2.9101342833152602E-4</v>
      </c>
      <c r="QL59" s="96">
        <v>4.6878299170633408E-4</v>
      </c>
      <c r="QM59" s="96">
        <v>1.7228945780241905E-4</v>
      </c>
      <c r="QN59" s="96">
        <v>6.0386290147237042E-4</v>
      </c>
      <c r="QO59" s="96">
        <v>2.2368275178201368E-4</v>
      </c>
      <c r="QP59" s="96">
        <v>4.8324115156697943E-4</v>
      </c>
      <c r="QQ59" s="96">
        <v>3.0831261245154649E-4</v>
      </c>
      <c r="QR59" s="96">
        <v>1.2072788089123147E-4</v>
      </c>
      <c r="QS59" s="96">
        <v>4.8584559702302704E-4</v>
      </c>
      <c r="QT59" s="96">
        <v>6.6502700773607296E-4</v>
      </c>
      <c r="QU59" s="96">
        <v>5.0106972380089014E-3</v>
      </c>
      <c r="QV59" s="96">
        <v>3.3070814221907016E-4</v>
      </c>
      <c r="QW59" s="96">
        <v>4.956852269634048E-3</v>
      </c>
      <c r="QX59" s="96">
        <v>4.1262800082241679E-4</v>
      </c>
      <c r="QY59" s="96">
        <v>2.3740228339750092E-3</v>
      </c>
      <c r="QZ59" s="96">
        <v>5.9427637444097305E-4</v>
      </c>
      <c r="RA59" s="96">
        <v>2.0828580055184714E-2</v>
      </c>
      <c r="RB59" s="96">
        <v>1.1811363096035582E-3</v>
      </c>
      <c r="RC59" s="96">
        <v>5.1161653985198788E-4</v>
      </c>
      <c r="RD59" s="96">
        <v>4.9531721356525489E-4</v>
      </c>
      <c r="RE59" s="96">
        <v>3.9411941280260651E-4</v>
      </c>
      <c r="RF59" s="96">
        <v>3.4717338083796516E-4</v>
      </c>
      <c r="RG59" s="96">
        <v>2.9241094267880096E-4</v>
      </c>
      <c r="RH59" s="96">
        <v>3.1933756618529688E-4</v>
      </c>
      <c r="RI59" s="96">
        <v>3.2095630775883015E-4</v>
      </c>
      <c r="RJ59" s="96">
        <v>5.6174971381560747E-5</v>
      </c>
      <c r="RK59" s="96">
        <v>3.2771746904834893E-4</v>
      </c>
      <c r="RL59" s="96">
        <v>3.4811523214875093E-4</v>
      </c>
      <c r="RM59" s="96">
        <v>2.0272460084073379E-4</v>
      </c>
      <c r="RN59" s="96">
        <v>2.0613050479858697E-4</v>
      </c>
      <c r="RO59" s="96">
        <v>2.6586376131519131E-4</v>
      </c>
      <c r="RP59" s="96">
        <v>2.1938057247071477E-3</v>
      </c>
      <c r="RQ59" s="96">
        <v>4.2774374607089808E-3</v>
      </c>
      <c r="RR59" s="96">
        <v>1.0611644350984384</v>
      </c>
      <c r="RS59" s="96">
        <v>4.3856991505412902E-4</v>
      </c>
      <c r="RT59" s="96">
        <v>9.5413312338782016E-4</v>
      </c>
      <c r="RU59" s="96">
        <v>1.1933972511987891E-3</v>
      </c>
      <c r="RV59" s="96">
        <v>7.4685433779480789E-4</v>
      </c>
      <c r="RW59" s="96">
        <v>4.8912299260855995E-4</v>
      </c>
      <c r="RX59" s="96">
        <v>5.984593453771342E-4</v>
      </c>
      <c r="RY59" s="96">
        <v>3.1223392111775648E-4</v>
      </c>
      <c r="RZ59" s="96">
        <v>6.7360080695620889E-4</v>
      </c>
      <c r="SA59" s="96">
        <v>4.1270989598151406E-4</v>
      </c>
      <c r="SB59" s="96">
        <v>1.0724138993803932E-3</v>
      </c>
      <c r="SC59" s="96">
        <v>5.9309966441729346E-4</v>
      </c>
      <c r="SD59" s="96">
        <v>1.4151435179654182E-4</v>
      </c>
      <c r="SE59" s="96">
        <v>5.591438724858659E-4</v>
      </c>
      <c r="SF59" s="96">
        <v>7.8259883603579963E-4</v>
      </c>
      <c r="SG59" s="96">
        <v>2.3485903227559893E-3</v>
      </c>
      <c r="SH59" s="96">
        <v>3.8940679789837115E-4</v>
      </c>
      <c r="SI59" s="96">
        <v>7.7058578359325992E-3</v>
      </c>
      <c r="SJ59" s="96">
        <v>5.1209240608961421E-4</v>
      </c>
      <c r="SK59" s="96">
        <v>3.2896350423513312E-3</v>
      </c>
      <c r="SL59" s="96">
        <v>8.5313932356134302E-4</v>
      </c>
      <c r="SM59" s="96">
        <v>1.7769158262333419E-2</v>
      </c>
      <c r="SN59" s="96">
        <v>8.9397140149597776E-4</v>
      </c>
      <c r="SO59" s="96">
        <v>4.4463767655824384E-4</v>
      </c>
      <c r="SR59" s="96">
        <v>8.6699380533670893E-4</v>
      </c>
      <c r="SS59" s="96">
        <v>3.3847341828825661E-6</v>
      </c>
      <c r="ST59" s="96">
        <v>1.6689783226879902E-4</v>
      </c>
      <c r="SU59" s="96">
        <v>2.1994286943079767E-5</v>
      </c>
      <c r="SV59" s="96">
        <v>7.2258933731763605E-5</v>
      </c>
      <c r="SW59" s="96">
        <v>6.3885043477742107E-5</v>
      </c>
      <c r="SX59" s="96">
        <v>2.2710839292508293E-5</v>
      </c>
      <c r="SY59" s="96">
        <v>8.5981826376774589E-5</v>
      </c>
      <c r="SZ59" s="96">
        <v>2.0261364317560675E-4</v>
      </c>
      <c r="TA59" s="96">
        <v>1.4780673063859227E-4</v>
      </c>
      <c r="TB59" s="96">
        <v>1.2373923042572645E-5</v>
      </c>
      <c r="TC59" s="96">
        <v>8.5658743856019423E-5</v>
      </c>
      <c r="TD59" s="96">
        <v>5.3358722742336494E-4</v>
      </c>
      <c r="TE59" s="96">
        <v>7.2187200843890618E-4</v>
      </c>
      <c r="TF59" s="96">
        <v>1.0137813943542138E-2</v>
      </c>
      <c r="TG59" s="96">
        <v>2.9929551528571302E-5</v>
      </c>
      <c r="TH59" s="96">
        <v>1.8472489374866651E-4</v>
      </c>
      <c r="TI59" s="96">
        <v>9.6632424797379976E-5</v>
      </c>
      <c r="TJ59" s="96">
        <v>2.9665692396121745E-4</v>
      </c>
      <c r="TK59" s="96">
        <v>1.7006144923697829E-4</v>
      </c>
      <c r="TL59" s="96">
        <v>4.6878299170633408E-4</v>
      </c>
      <c r="TM59" s="96">
        <v>1.7228389034789918E-4</v>
      </c>
      <c r="TN59" s="96">
        <v>6.0356414362786753E-4</v>
      </c>
      <c r="TO59" s="96">
        <v>2.2365149275606428E-4</v>
      </c>
      <c r="TP59" s="96">
        <v>4.7618011464812675E-4</v>
      </c>
      <c r="TQ59" s="96">
        <v>2.9424094986041187E-4</v>
      </c>
      <c r="TR59" s="96">
        <v>1.2072462500000291E-4</v>
      </c>
      <c r="TS59" s="96">
        <v>4.4224980430256083E-4</v>
      </c>
      <c r="TT59" s="96">
        <v>6.3692735259298239E-4</v>
      </c>
      <c r="TU59" s="96">
        <v>5.0106972380089014E-3</v>
      </c>
      <c r="TV59" s="96">
        <v>3.2268914509226852E-4</v>
      </c>
      <c r="TW59" s="96">
        <v>4.9563414840698384E-3</v>
      </c>
      <c r="TX59" s="96">
        <v>3.9336253227899071E-4</v>
      </c>
      <c r="TY59" s="96">
        <v>2.2805063727967018E-3</v>
      </c>
      <c r="TZ59" s="96">
        <v>5.7969850305984207E-4</v>
      </c>
      <c r="UA59" s="96">
        <v>2.0828580055184714E-2</v>
      </c>
      <c r="UB59" s="96">
        <v>1.1701184918973828E-3</v>
      </c>
      <c r="UC59" s="96">
        <v>5.1161653985198788E-4</v>
      </c>
      <c r="UD59" s="96">
        <v>4.0360882366805999E-4</v>
      </c>
      <c r="UE59" s="96">
        <v>1.4295342148836784E-5</v>
      </c>
      <c r="UF59" s="96">
        <v>2.8445347645434299E-4</v>
      </c>
      <c r="UG59" s="96">
        <v>1.074343305225311E-4</v>
      </c>
      <c r="UH59" s="96">
        <v>2.5887035079015882E-4</v>
      </c>
      <c r="UI59" s="96">
        <v>2.3584826763551299E-4</v>
      </c>
      <c r="UJ59" s="96">
        <v>4.5889956083714139E-5</v>
      </c>
      <c r="UK59" s="96">
        <v>2.8120418262781864E-4</v>
      </c>
      <c r="UL59" s="96">
        <v>3.0463143693807879E-4</v>
      </c>
      <c r="UM59" s="96">
        <v>1.941474889493177E-4</v>
      </c>
      <c r="UN59" s="96">
        <v>1.3105643168493536E-4</v>
      </c>
      <c r="UO59" s="96">
        <v>2.3828079262332665E-4</v>
      </c>
      <c r="UP59" s="96">
        <v>1.7897633591490141E-3</v>
      </c>
      <c r="UQ59" s="96">
        <v>3.5524957927908826E-3</v>
      </c>
      <c r="UR59" s="96">
        <v>0.71542505831368242</v>
      </c>
      <c r="US59" s="96">
        <v>2.6801618893047889E-4</v>
      </c>
      <c r="UT59" s="96">
        <v>6.3741095348188149E-4</v>
      </c>
      <c r="UU59" s="96">
        <v>4.1762096445132707E-4</v>
      </c>
      <c r="UV59" s="96">
        <v>6.650726362056711E-4</v>
      </c>
      <c r="UW59" s="96">
        <v>3.3928987008970487E-4</v>
      </c>
      <c r="UX59" s="96">
        <v>5.984593453771342E-4</v>
      </c>
      <c r="UY59" s="96">
        <v>3.1220947749276411E-4</v>
      </c>
      <c r="UZ59" s="96">
        <v>6.7338680848228209E-4</v>
      </c>
      <c r="VA59" s="96">
        <v>4.1268559333246062E-4</v>
      </c>
      <c r="VB59" s="96">
        <v>1.0712246471537364E-3</v>
      </c>
      <c r="VC59" s="96">
        <v>5.6662308409175118E-4</v>
      </c>
      <c r="VD59" s="96">
        <v>1.4151130017572912E-4</v>
      </c>
      <c r="VE59" s="96">
        <v>5.1819061290061402E-4</v>
      </c>
      <c r="VF59" s="96">
        <v>7.3009515863970559E-4</v>
      </c>
      <c r="VG59" s="96">
        <v>2.3485903227559893E-3</v>
      </c>
      <c r="VH59" s="96">
        <v>3.6974071072525547E-4</v>
      </c>
      <c r="VI59" s="96">
        <v>7.7054973940518887E-3</v>
      </c>
      <c r="VJ59" s="96">
        <v>4.9843090082879622E-4</v>
      </c>
      <c r="VK59" s="96">
        <v>3.0842611281864394E-3</v>
      </c>
      <c r="VL59" s="96">
        <v>8.3328827925560926E-4</v>
      </c>
      <c r="VM59" s="96">
        <v>1.7769158262333419E-2</v>
      </c>
      <c r="VN59" s="96">
        <v>8.841848623843138E-4</v>
      </c>
      <c r="VO59" s="96">
        <v>4.4463767655824384E-4</v>
      </c>
    </row>
    <row r="60" spans="1:587">
      <c r="A60" s="17"/>
      <c r="B60" s="17"/>
      <c r="C60" s="17" t="s">
        <v>357</v>
      </c>
      <c r="D60" s="17" t="s">
        <v>13</v>
      </c>
      <c r="E60" s="95">
        <v>0</v>
      </c>
      <c r="F60" s="95">
        <v>0</v>
      </c>
      <c r="G60" s="95">
        <v>0</v>
      </c>
      <c r="H60" s="95">
        <v>0</v>
      </c>
      <c r="I60" s="95">
        <v>4</v>
      </c>
      <c r="J60" s="95">
        <v>2</v>
      </c>
      <c r="K60" s="95">
        <v>0</v>
      </c>
      <c r="L60" s="95">
        <v>0</v>
      </c>
      <c r="M60" s="95">
        <v>0</v>
      </c>
      <c r="N60" s="95">
        <v>0</v>
      </c>
      <c r="O60" s="95">
        <v>5</v>
      </c>
      <c r="P60" s="95">
        <v>146</v>
      </c>
      <c r="Q60" s="95">
        <v>952</v>
      </c>
      <c r="R60" s="95">
        <v>2163</v>
      </c>
      <c r="S60" s="95">
        <v>44343</v>
      </c>
      <c r="T60" s="95">
        <v>50748</v>
      </c>
      <c r="U60" s="95">
        <v>92402</v>
      </c>
      <c r="V60" s="95">
        <v>104274</v>
      </c>
      <c r="W60" s="95">
        <v>4034</v>
      </c>
      <c r="X60" s="95">
        <v>6128</v>
      </c>
      <c r="Y60" s="95">
        <v>2217</v>
      </c>
      <c r="Z60" s="95">
        <v>2</v>
      </c>
      <c r="AA60" s="95">
        <v>11</v>
      </c>
      <c r="AB60" s="95">
        <v>0</v>
      </c>
      <c r="AC60" s="95">
        <v>128</v>
      </c>
      <c r="AD60" s="95">
        <v>126</v>
      </c>
      <c r="AE60" s="95">
        <v>0</v>
      </c>
      <c r="AF60" s="95">
        <v>46</v>
      </c>
      <c r="AG60" s="95">
        <v>28766</v>
      </c>
      <c r="AH60" s="95">
        <v>15525</v>
      </c>
      <c r="AI60" s="95">
        <v>5404</v>
      </c>
      <c r="AJ60" s="95">
        <v>10</v>
      </c>
      <c r="AK60" s="95">
        <v>0</v>
      </c>
      <c r="AL60" s="95">
        <v>96956</v>
      </c>
      <c r="AM60" s="95">
        <v>86</v>
      </c>
      <c r="AN60" s="95">
        <v>6614</v>
      </c>
      <c r="AO60" s="95">
        <v>0</v>
      </c>
      <c r="AP60" s="95">
        <v>1061</v>
      </c>
      <c r="AQ60" s="95">
        <v>12</v>
      </c>
      <c r="AR60" s="95">
        <v>19</v>
      </c>
      <c r="AS60" s="95">
        <v>45</v>
      </c>
      <c r="AT60" s="95">
        <v>3</v>
      </c>
      <c r="AU60" s="95">
        <v>103</v>
      </c>
      <c r="AV60" s="95">
        <v>129</v>
      </c>
      <c r="AW60" s="95">
        <v>0</v>
      </c>
      <c r="AX60" s="95">
        <v>5</v>
      </c>
      <c r="AY60" s="95">
        <v>0</v>
      </c>
      <c r="AZ60" s="95">
        <v>20</v>
      </c>
      <c r="BA60" s="95">
        <v>1151</v>
      </c>
      <c r="BB60" s="95">
        <v>30089</v>
      </c>
      <c r="BC60" s="95">
        <v>74873</v>
      </c>
      <c r="BD60" s="95">
        <v>152449</v>
      </c>
      <c r="BE60" s="95">
        <v>850621</v>
      </c>
      <c r="BF60" s="95">
        <v>3613279</v>
      </c>
      <c r="BG60" s="95">
        <v>2160387</v>
      </c>
      <c r="BH60" s="95">
        <v>1513364</v>
      </c>
      <c r="BI60" s="95">
        <v>578305</v>
      </c>
      <c r="BJ60" s="95">
        <v>59005</v>
      </c>
      <c r="BK60" s="95">
        <v>14977</v>
      </c>
      <c r="BL60" s="95">
        <v>81</v>
      </c>
      <c r="BM60" s="95">
        <v>76</v>
      </c>
      <c r="BN60" s="95">
        <v>0</v>
      </c>
      <c r="BO60" s="95">
        <v>920</v>
      </c>
      <c r="BP60" s="95">
        <v>625</v>
      </c>
      <c r="BQ60" s="95">
        <v>0</v>
      </c>
      <c r="BR60" s="95">
        <v>209</v>
      </c>
      <c r="BS60" s="95">
        <v>23166</v>
      </c>
      <c r="BT60" s="95">
        <v>61732</v>
      </c>
      <c r="BU60" s="95">
        <v>54707</v>
      </c>
      <c r="BV60" s="95">
        <v>190</v>
      </c>
      <c r="BW60" s="95">
        <v>0</v>
      </c>
      <c r="BX60" s="95">
        <v>565361</v>
      </c>
      <c r="BY60" s="95">
        <v>438</v>
      </c>
      <c r="BZ60" s="95">
        <v>41002</v>
      </c>
      <c r="CA60" s="95">
        <v>0</v>
      </c>
      <c r="CB60" s="95">
        <v>1313</v>
      </c>
      <c r="CC60" s="95">
        <v>10260809</v>
      </c>
      <c r="CD60" s="95">
        <v>79</v>
      </c>
      <c r="CE60" s="95">
        <v>0</v>
      </c>
      <c r="CF60" s="95">
        <v>14099</v>
      </c>
      <c r="CG60" s="95">
        <v>1334</v>
      </c>
      <c r="CH60" s="95">
        <v>0</v>
      </c>
      <c r="CI60" s="95">
        <v>0</v>
      </c>
      <c r="CJ60" s="95">
        <v>0</v>
      </c>
      <c r="CK60" s="95">
        <v>1704</v>
      </c>
      <c r="CL60" s="95">
        <v>17216</v>
      </c>
      <c r="CM60" s="95">
        <v>479369</v>
      </c>
      <c r="CN60" s="95">
        <v>4</v>
      </c>
      <c r="CO60" s="95">
        <v>4</v>
      </c>
      <c r="CP60" s="95">
        <v>17220</v>
      </c>
      <c r="CQ60" s="95">
        <v>479373</v>
      </c>
      <c r="CR60" s="95">
        <v>0</v>
      </c>
      <c r="CS60" s="95">
        <v>0</v>
      </c>
      <c r="CT60" s="95">
        <v>0</v>
      </c>
      <c r="CU60" s="95">
        <v>0</v>
      </c>
      <c r="CV60" s="95">
        <v>0</v>
      </c>
      <c r="CW60" s="95">
        <v>404</v>
      </c>
      <c r="CX60" s="95">
        <v>854</v>
      </c>
      <c r="CY60" s="95">
        <v>127265</v>
      </c>
      <c r="CZ60" s="95">
        <v>0</v>
      </c>
      <c r="DA60" s="95">
        <v>0</v>
      </c>
      <c r="DB60" s="95">
        <v>0</v>
      </c>
      <c r="DC60" s="95">
        <v>87109</v>
      </c>
      <c r="DD60" s="95">
        <v>215632</v>
      </c>
      <c r="DE60" s="95">
        <v>10014288</v>
      </c>
      <c r="DF60" s="95">
        <v>6630066</v>
      </c>
      <c r="DG60" s="95">
        <v>6630066</v>
      </c>
      <c r="DH60" s="95">
        <v>6845698</v>
      </c>
      <c r="DI60" s="95">
        <v>16644354</v>
      </c>
      <c r="DJ60" s="95">
        <v>-3605952</v>
      </c>
      <c r="DK60" s="95">
        <v>0</v>
      </c>
      <c r="DL60" s="95">
        <v>-288465</v>
      </c>
      <c r="DM60" s="95">
        <v>-3894417</v>
      </c>
      <c r="DN60" s="95">
        <v>232848</v>
      </c>
      <c r="DO60" s="95">
        <v>10493657</v>
      </c>
      <c r="DP60" s="95">
        <v>6630070</v>
      </c>
      <c r="DQ60" s="95">
        <v>6862918</v>
      </c>
      <c r="DR60" s="95">
        <v>17123727</v>
      </c>
      <c r="DS60" s="95">
        <v>-3894417</v>
      </c>
      <c r="DT60" s="95">
        <v>13229310</v>
      </c>
      <c r="DV60" s="96">
        <f t="shared" si="192"/>
        <v>0</v>
      </c>
      <c r="DW60" s="96">
        <f t="shared" si="193"/>
        <v>0</v>
      </c>
      <c r="DX60" s="96">
        <f t="shared" si="194"/>
        <v>0</v>
      </c>
      <c r="DY60" s="96">
        <f t="shared" si="195"/>
        <v>0</v>
      </c>
      <c r="DZ60" s="96">
        <f t="shared" si="196"/>
        <v>1.4031936687901664E-5</v>
      </c>
      <c r="EA60" s="96">
        <f t="shared" si="197"/>
        <v>3.9125544089597496E-6</v>
      </c>
      <c r="EB60" s="96">
        <f t="shared" si="198"/>
        <v>0</v>
      </c>
      <c r="EC60" s="96">
        <f t="shared" si="199"/>
        <v>0</v>
      </c>
      <c r="ED60" s="96">
        <f t="shared" si="200"/>
        <v>0</v>
      </c>
      <c r="EE60" s="96">
        <f t="shared" si="201"/>
        <v>0</v>
      </c>
      <c r="EF60" s="96">
        <f t="shared" si="202"/>
        <v>6.6995390717118657E-5</v>
      </c>
      <c r="EG60" s="96">
        <f t="shared" si="203"/>
        <v>6.3125580993146982E-4</v>
      </c>
      <c r="EH60" s="96">
        <f t="shared" si="204"/>
        <v>3.54537295312436E-3</v>
      </c>
      <c r="EI60" s="96">
        <f t="shared" si="205"/>
        <v>6.0307644265755129E-3</v>
      </c>
      <c r="EJ60" s="96">
        <f t="shared" si="206"/>
        <v>8.1594011691774354E-2</v>
      </c>
      <c r="EK60" s="96">
        <f t="shared" si="207"/>
        <v>0.16542471004713569</v>
      </c>
      <c r="EL60" s="96">
        <f t="shared" si="208"/>
        <v>0.13767281363467732</v>
      </c>
      <c r="EM60" s="96">
        <f t="shared" si="209"/>
        <v>0.18479516825338316</v>
      </c>
      <c r="EN60" s="96">
        <f t="shared" si="210"/>
        <v>2.080329387205304E-3</v>
      </c>
      <c r="EO60" s="96">
        <f t="shared" si="211"/>
        <v>4.7187827265446928E-3</v>
      </c>
      <c r="EP60" s="96">
        <f t="shared" si="212"/>
        <v>2.6563495981327671E-4</v>
      </c>
      <c r="EQ60" s="96">
        <f t="shared" si="213"/>
        <v>1.4355626185236387E-6</v>
      </c>
      <c r="ER60" s="96">
        <f t="shared" si="214"/>
        <v>1.6851264610812383E-5</v>
      </c>
      <c r="ES60" s="96">
        <f t="shared" si="215"/>
        <v>0</v>
      </c>
      <c r="ET60" s="96">
        <f t="shared" si="216"/>
        <v>5.3017562937542451E-6</v>
      </c>
      <c r="EU60" s="96">
        <f t="shared" si="217"/>
        <v>1.1298788572584584E-5</v>
      </c>
      <c r="EV60" s="96">
        <f t="shared" si="218"/>
        <v>0</v>
      </c>
      <c r="EW60" s="96">
        <f t="shared" si="219"/>
        <v>6.0924594291868807E-6</v>
      </c>
      <c r="EX60" s="96">
        <f t="shared" si="220"/>
        <v>1.2762970614021076E-3</v>
      </c>
      <c r="EY60" s="96">
        <f t="shared" si="221"/>
        <v>2.3276176140307739E-3</v>
      </c>
      <c r="EZ60" s="96">
        <f t="shared" si="222"/>
        <v>7.6743474993968023E-4</v>
      </c>
      <c r="FA60" s="96">
        <f t="shared" si="223"/>
        <v>1.3737127967666098E-6</v>
      </c>
      <c r="FB60" s="96">
        <f t="shared" si="224"/>
        <v>0</v>
      </c>
      <c r="FC60" s="96">
        <f t="shared" si="225"/>
        <v>3.7751516323629346E-3</v>
      </c>
      <c r="FD60" s="96">
        <f t="shared" si="226"/>
        <v>8.5719269392738776E-6</v>
      </c>
      <c r="FE60" s="96">
        <f t="shared" si="227"/>
        <v>2.2819250421780068E-2</v>
      </c>
      <c r="FF60" s="96">
        <f t="shared" si="228"/>
        <v>0</v>
      </c>
      <c r="FG60" s="96">
        <f t="shared" si="229"/>
        <v>3.4551854469021853E-5</v>
      </c>
      <c r="FH60" s="96">
        <f t="shared" si="230"/>
        <v>9.385334132755238E-7</v>
      </c>
      <c r="FI60" s="96">
        <f t="shared" si="231"/>
        <v>2.2663105775871426E-5</v>
      </c>
      <c r="FJ60" s="96">
        <f t="shared" si="232"/>
        <v>1.210369835496484E-6</v>
      </c>
      <c r="FK60" s="96">
        <f t="shared" si="233"/>
        <v>8.5638336743642206E-7</v>
      </c>
      <c r="FL60" s="96">
        <f t="shared" si="234"/>
        <v>8.8271351275842408E-6</v>
      </c>
      <c r="FM60" s="96">
        <f t="shared" si="235"/>
        <v>4.6916329672247246E-6</v>
      </c>
      <c r="FN60" s="96">
        <f t="shared" si="236"/>
        <v>0</v>
      </c>
      <c r="FO60" s="96">
        <f t="shared" si="237"/>
        <v>3.623850414992478E-7</v>
      </c>
      <c r="FP60" s="96">
        <f t="shared" si="238"/>
        <v>0</v>
      </c>
      <c r="FQ60" s="96">
        <f t="shared" si="239"/>
        <v>7.3592492976976409E-7</v>
      </c>
      <c r="FR60" s="96">
        <f t="shared" si="240"/>
        <v>1.3181397212071503E-4</v>
      </c>
      <c r="FS60" s="96">
        <f t="shared" si="241"/>
        <v>2.6151467659754359E-3</v>
      </c>
      <c r="FT60" s="96">
        <f t="shared" si="242"/>
        <v>7.347665695882028E-3</v>
      </c>
      <c r="FU60" s="96">
        <f t="shared" si="243"/>
        <v>9.3262300579790049E-3</v>
      </c>
      <c r="FV60" s="96">
        <f t="shared" si="244"/>
        <v>0.1337487839711716</v>
      </c>
      <c r="FW60" s="96">
        <f t="shared" si="245"/>
        <v>0.27312679194908879</v>
      </c>
      <c r="FX60" s="96">
        <f t="shared" si="246"/>
        <v>0.14036198719309356</v>
      </c>
      <c r="FY60" s="96">
        <f t="shared" si="247"/>
        <v>0.3093427240795128</v>
      </c>
      <c r="FZ60" s="96">
        <f t="shared" si="248"/>
        <v>1.0821859713120836E-2</v>
      </c>
      <c r="GA60" s="96">
        <f t="shared" si="249"/>
        <v>6.8366626797238175E-3</v>
      </c>
      <c r="GB60" s="96">
        <f t="shared" si="250"/>
        <v>2.8532766358670153E-4</v>
      </c>
      <c r="GC60" s="96">
        <f t="shared" si="251"/>
        <v>3.4852910177122918E-6</v>
      </c>
      <c r="GD60" s="96">
        <f t="shared" si="252"/>
        <v>1.9523122055476494E-5</v>
      </c>
      <c r="GE60" s="96">
        <f t="shared" si="253"/>
        <v>0</v>
      </c>
      <c r="GF60" s="96">
        <f t="shared" si="254"/>
        <v>1.2896725350411738E-5</v>
      </c>
      <c r="GG60" s="96">
        <f t="shared" si="255"/>
        <v>2.5723778641163825E-5</v>
      </c>
      <c r="GH60" s="96">
        <f t="shared" si="256"/>
        <v>0</v>
      </c>
      <c r="GI60" s="96">
        <f t="shared" si="257"/>
        <v>4.4037918038101905E-6</v>
      </c>
      <c r="GJ60" s="96">
        <f t="shared" si="258"/>
        <v>8.4436903789203563E-4</v>
      </c>
      <c r="GK60" s="96">
        <f t="shared" si="259"/>
        <v>1.8667563777390542E-3</v>
      </c>
      <c r="GL60" s="96">
        <f t="shared" si="260"/>
        <v>1.4931409052893084E-3</v>
      </c>
      <c r="GM60" s="96">
        <f t="shared" si="261"/>
        <v>3.1505326315339497E-6</v>
      </c>
      <c r="GN60" s="96">
        <f t="shared" si="262"/>
        <v>0</v>
      </c>
      <c r="GO60" s="96">
        <f t="shared" si="263"/>
        <v>1.1513090639484504E-2</v>
      </c>
      <c r="GP60" s="96">
        <f t="shared" si="264"/>
        <v>9.7826074575318134E-6</v>
      </c>
      <c r="GQ60" s="96">
        <f t="shared" si="265"/>
        <v>3.4938136950816316E-2</v>
      </c>
      <c r="GR60" s="96">
        <f t="shared" si="266"/>
        <v>0</v>
      </c>
      <c r="GS60" s="96">
        <f t="shared" si="267"/>
        <v>2.5473672561684508E-5</v>
      </c>
      <c r="GU60" s="1">
        <v>0</v>
      </c>
      <c r="GV60" s="1">
        <v>0</v>
      </c>
      <c r="GW60" s="1">
        <v>0</v>
      </c>
      <c r="GX60" s="1">
        <v>0</v>
      </c>
      <c r="GY60" s="1">
        <v>0</v>
      </c>
      <c r="GZ60" s="1">
        <v>0</v>
      </c>
      <c r="HA60" s="1">
        <v>0</v>
      </c>
      <c r="HB60" s="1">
        <v>0</v>
      </c>
      <c r="HC60" s="1">
        <v>0</v>
      </c>
      <c r="HD60" s="1">
        <v>0</v>
      </c>
      <c r="HE60" s="1">
        <v>0</v>
      </c>
      <c r="HF60" s="1">
        <v>0</v>
      </c>
      <c r="HG60" s="1">
        <v>0</v>
      </c>
      <c r="HH60" s="1">
        <v>0</v>
      </c>
      <c r="HI60" s="1">
        <v>0</v>
      </c>
      <c r="HJ60" s="1">
        <v>0</v>
      </c>
      <c r="HK60" s="1">
        <v>0</v>
      </c>
      <c r="HL60" s="1">
        <v>0</v>
      </c>
      <c r="HM60" s="1">
        <v>0</v>
      </c>
      <c r="HN60" s="1">
        <v>0</v>
      </c>
      <c r="HO60" s="1">
        <v>0</v>
      </c>
      <c r="HP60" s="1">
        <v>0</v>
      </c>
      <c r="HQ60" s="1">
        <v>0</v>
      </c>
      <c r="HR60" s="1">
        <v>0</v>
      </c>
      <c r="HS60" s="1">
        <v>0</v>
      </c>
      <c r="HT60" s="1">
        <v>0</v>
      </c>
      <c r="HU60" s="1">
        <v>0</v>
      </c>
      <c r="HV60" s="1">
        <v>0</v>
      </c>
      <c r="HW60" s="1">
        <v>0</v>
      </c>
      <c r="HX60" s="1">
        <v>0</v>
      </c>
      <c r="HY60" s="1">
        <v>0</v>
      </c>
      <c r="HZ60" s="1">
        <v>0</v>
      </c>
      <c r="IA60" s="1">
        <v>0</v>
      </c>
      <c r="IB60" s="1">
        <v>0</v>
      </c>
      <c r="IC60" s="1">
        <v>0</v>
      </c>
      <c r="ID60" s="1">
        <v>0</v>
      </c>
      <c r="IE60" s="1">
        <v>0</v>
      </c>
      <c r="IF60" s="1">
        <v>0</v>
      </c>
      <c r="IG60" s="96">
        <f t="shared" si="307"/>
        <v>9.385334132755238E-7</v>
      </c>
      <c r="IH60" s="96">
        <f t="shared" si="268"/>
        <v>2.2663105775871426E-5</v>
      </c>
      <c r="II60" s="96">
        <f t="shared" si="269"/>
        <v>1.210369835496484E-6</v>
      </c>
      <c r="IJ60" s="96">
        <f t="shared" si="270"/>
        <v>8.5638336743642206E-7</v>
      </c>
      <c r="IK60" s="96">
        <f t="shared" si="271"/>
        <v>8.8271351275842408E-6</v>
      </c>
      <c r="IL60" s="96">
        <f t="shared" si="272"/>
        <v>4.6916329672247246E-6</v>
      </c>
      <c r="IM60" s="96">
        <f t="shared" si="273"/>
        <v>0</v>
      </c>
      <c r="IN60" s="96">
        <f t="shared" si="274"/>
        <v>3.623850414992478E-7</v>
      </c>
      <c r="IO60" s="96">
        <f t="shared" si="275"/>
        <v>0</v>
      </c>
      <c r="IP60" s="96">
        <f t="shared" si="276"/>
        <v>7.3592492976976409E-7</v>
      </c>
      <c r="IQ60" s="96">
        <f t="shared" si="277"/>
        <v>1.3181397212071503E-4</v>
      </c>
      <c r="IR60" s="96">
        <f t="shared" si="278"/>
        <v>2.6151467659754359E-3</v>
      </c>
      <c r="IS60" s="96">
        <f t="shared" si="279"/>
        <v>7.347665695882028E-3</v>
      </c>
      <c r="IT60" s="96">
        <f t="shared" si="280"/>
        <v>9.3262300579790049E-3</v>
      </c>
      <c r="IU60" s="96">
        <f t="shared" si="281"/>
        <v>0.1337487839711716</v>
      </c>
      <c r="IV60" s="96">
        <f t="shared" si="282"/>
        <v>0.27312679194908879</v>
      </c>
      <c r="IW60" s="96">
        <f t="shared" si="283"/>
        <v>0.14036198719309356</v>
      </c>
      <c r="IX60" s="96">
        <f t="shared" si="284"/>
        <v>0.3093427240795128</v>
      </c>
      <c r="IY60" s="96">
        <f t="shared" si="285"/>
        <v>1.0821859713120836E-2</v>
      </c>
      <c r="IZ60" s="96">
        <f t="shared" si="286"/>
        <v>6.8366626797238175E-3</v>
      </c>
      <c r="JA60" s="96">
        <f t="shared" si="287"/>
        <v>2.8532766358670153E-4</v>
      </c>
      <c r="JB60" s="96">
        <f t="shared" si="288"/>
        <v>3.4852910177122918E-6</v>
      </c>
      <c r="JC60" s="96">
        <f t="shared" si="289"/>
        <v>1.9523122055476494E-5</v>
      </c>
      <c r="JD60" s="96">
        <f t="shared" si="290"/>
        <v>0</v>
      </c>
      <c r="JE60" s="96">
        <f t="shared" si="291"/>
        <v>1.2896725350411738E-5</v>
      </c>
      <c r="JF60" s="96">
        <f t="shared" si="292"/>
        <v>2.5723778641163825E-5</v>
      </c>
      <c r="JG60" s="96">
        <f t="shared" si="293"/>
        <v>0</v>
      </c>
      <c r="JH60" s="96">
        <f t="shared" si="294"/>
        <v>4.4037918038101905E-6</v>
      </c>
      <c r="JI60" s="96">
        <f t="shared" si="295"/>
        <v>8.4436903789203563E-4</v>
      </c>
      <c r="JJ60" s="96">
        <f t="shared" si="296"/>
        <v>1.8667563777390542E-3</v>
      </c>
      <c r="JK60" s="96">
        <f t="shared" si="297"/>
        <v>1.4931409052893084E-3</v>
      </c>
      <c r="JL60" s="96">
        <f t="shared" si="298"/>
        <v>3.1505326315339497E-6</v>
      </c>
      <c r="JM60" s="96">
        <f t="shared" si="299"/>
        <v>0</v>
      </c>
      <c r="JN60" s="96">
        <f t="shared" si="300"/>
        <v>1.1513090639484504E-2</v>
      </c>
      <c r="JO60" s="96">
        <f t="shared" si="301"/>
        <v>9.7826074575318134E-6</v>
      </c>
      <c r="JP60" s="96">
        <f t="shared" si="302"/>
        <v>3.4938136950816316E-2</v>
      </c>
      <c r="JQ60" s="96">
        <f t="shared" si="303"/>
        <v>0</v>
      </c>
      <c r="JR60" s="96">
        <f t="shared" si="304"/>
        <v>2.5473672561684508E-5</v>
      </c>
      <c r="JT60" s="25">
        <v>0</v>
      </c>
      <c r="JU60" s="25">
        <v>0</v>
      </c>
      <c r="JV60" s="25">
        <v>0</v>
      </c>
      <c r="JW60" s="25">
        <v>0</v>
      </c>
      <c r="JX60" s="25">
        <v>0</v>
      </c>
      <c r="JY60" s="25">
        <v>0</v>
      </c>
      <c r="JZ60" s="25">
        <v>0</v>
      </c>
      <c r="KA60" s="25">
        <v>0</v>
      </c>
      <c r="KB60" s="25">
        <v>0</v>
      </c>
      <c r="KC60" s="25">
        <v>0</v>
      </c>
      <c r="KD60" s="25">
        <v>0</v>
      </c>
      <c r="KE60" s="25">
        <v>0</v>
      </c>
      <c r="KF60" s="25">
        <v>0</v>
      </c>
      <c r="KG60" s="25">
        <v>0</v>
      </c>
      <c r="KH60" s="25">
        <v>0</v>
      </c>
      <c r="KI60" s="25">
        <v>0</v>
      </c>
      <c r="KJ60" s="25">
        <v>0</v>
      </c>
      <c r="KK60" s="25">
        <v>0</v>
      </c>
      <c r="KL60" s="25">
        <v>0</v>
      </c>
      <c r="KM60" s="25">
        <v>0</v>
      </c>
      <c r="KN60" s="25">
        <v>0</v>
      </c>
      <c r="KO60" s="25">
        <v>0</v>
      </c>
      <c r="KP60" s="25">
        <v>0</v>
      </c>
      <c r="KQ60" s="25">
        <v>0</v>
      </c>
      <c r="KR60" s="25">
        <v>0</v>
      </c>
      <c r="KS60" s="25">
        <v>0</v>
      </c>
      <c r="KT60" s="25">
        <v>0</v>
      </c>
      <c r="KU60" s="25">
        <v>0</v>
      </c>
      <c r="KV60" s="25">
        <v>0</v>
      </c>
      <c r="KW60" s="25">
        <v>0</v>
      </c>
      <c r="KX60" s="25">
        <v>0</v>
      </c>
      <c r="KY60" s="25">
        <v>0</v>
      </c>
      <c r="KZ60" s="25">
        <v>0</v>
      </c>
      <c r="LA60" s="25">
        <v>0</v>
      </c>
      <c r="LB60" s="25">
        <v>0</v>
      </c>
      <c r="LC60" s="25">
        <v>0</v>
      </c>
      <c r="LD60" s="25">
        <v>0</v>
      </c>
      <c r="LE60" s="25">
        <v>0</v>
      </c>
      <c r="LF60" s="25">
        <v>0</v>
      </c>
      <c r="LG60" s="25">
        <v>0</v>
      </c>
      <c r="LH60" s="25">
        <v>0</v>
      </c>
      <c r="LI60" s="25">
        <v>0</v>
      </c>
      <c r="LJ60" s="25">
        <v>0</v>
      </c>
      <c r="LK60" s="25">
        <v>0</v>
      </c>
      <c r="LL60" s="25">
        <v>0</v>
      </c>
      <c r="LM60" s="25">
        <v>0</v>
      </c>
      <c r="LN60" s="25">
        <v>0</v>
      </c>
      <c r="LO60" s="25">
        <v>0</v>
      </c>
      <c r="LP60" s="25">
        <v>0</v>
      </c>
      <c r="LQ60" s="25">
        <v>0</v>
      </c>
      <c r="LR60" s="25">
        <v>0</v>
      </c>
      <c r="LS60" s="25">
        <v>0</v>
      </c>
      <c r="LT60" s="25">
        <v>0</v>
      </c>
      <c r="LU60" s="25">
        <v>1</v>
      </c>
      <c r="LV60" s="25">
        <v>0</v>
      </c>
      <c r="LW60" s="25">
        <v>0</v>
      </c>
      <c r="LX60" s="25">
        <v>0</v>
      </c>
      <c r="LY60" s="25">
        <v>0</v>
      </c>
      <c r="LZ60" s="25">
        <v>0</v>
      </c>
      <c r="MA60" s="25">
        <v>0</v>
      </c>
      <c r="MB60" s="25">
        <v>0</v>
      </c>
      <c r="MC60" s="25">
        <v>0</v>
      </c>
      <c r="MD60" s="25">
        <v>0</v>
      </c>
      <c r="ME60" s="25">
        <v>0</v>
      </c>
      <c r="MF60" s="25">
        <v>0</v>
      </c>
      <c r="MG60" s="25">
        <v>0</v>
      </c>
      <c r="MH60" s="25">
        <v>0</v>
      </c>
      <c r="MI60" s="25">
        <v>0</v>
      </c>
      <c r="MJ60" s="25">
        <v>0</v>
      </c>
      <c r="MK60" s="25">
        <v>0</v>
      </c>
      <c r="ML60" s="25">
        <v>0</v>
      </c>
      <c r="MM60" s="25">
        <v>0</v>
      </c>
      <c r="MN60" s="25">
        <v>0</v>
      </c>
      <c r="MO60" s="25">
        <v>0</v>
      </c>
      <c r="MP60" s="25">
        <v>0</v>
      </c>
      <c r="MQ60" s="25">
        <v>0</v>
      </c>
      <c r="MS60" s="1">
        <f t="shared" si="308"/>
        <v>0</v>
      </c>
      <c r="MT60" s="1">
        <f t="shared" si="309"/>
        <v>0</v>
      </c>
      <c r="MU60" s="1">
        <f t="shared" si="310"/>
        <v>0</v>
      </c>
      <c r="MV60" s="1">
        <f t="shared" si="311"/>
        <v>0</v>
      </c>
      <c r="MW60" s="1">
        <f t="shared" si="312"/>
        <v>0</v>
      </c>
      <c r="MX60" s="1">
        <f t="shared" si="313"/>
        <v>0</v>
      </c>
      <c r="MY60" s="1">
        <f t="shared" si="314"/>
        <v>0</v>
      </c>
      <c r="MZ60" s="1">
        <f t="shared" si="315"/>
        <v>0</v>
      </c>
      <c r="NA60" s="1">
        <f t="shared" si="316"/>
        <v>0</v>
      </c>
      <c r="NB60" s="1">
        <f t="shared" si="317"/>
        <v>0</v>
      </c>
      <c r="NC60" s="1">
        <f t="shared" si="318"/>
        <v>0</v>
      </c>
      <c r="ND60" s="1">
        <f t="shared" si="319"/>
        <v>0</v>
      </c>
      <c r="NE60" s="1">
        <f t="shared" si="320"/>
        <v>0</v>
      </c>
      <c r="NF60" s="1">
        <f t="shared" si="321"/>
        <v>0</v>
      </c>
      <c r="NG60" s="1">
        <f t="shared" si="322"/>
        <v>0</v>
      </c>
      <c r="NH60" s="1">
        <f t="shared" si="323"/>
        <v>0</v>
      </c>
      <c r="NI60" s="1">
        <f t="shared" si="324"/>
        <v>0</v>
      </c>
      <c r="NJ60" s="1">
        <f t="shared" si="325"/>
        <v>0</v>
      </c>
      <c r="NK60" s="1">
        <f t="shared" si="326"/>
        <v>0</v>
      </c>
      <c r="NL60" s="1">
        <f t="shared" si="327"/>
        <v>0</v>
      </c>
      <c r="NM60" s="1">
        <f t="shared" si="328"/>
        <v>0</v>
      </c>
      <c r="NN60" s="1">
        <f t="shared" si="329"/>
        <v>0</v>
      </c>
      <c r="NO60" s="1">
        <f t="shared" si="330"/>
        <v>0</v>
      </c>
      <c r="NP60" s="1">
        <f t="shared" si="331"/>
        <v>0</v>
      </c>
      <c r="NQ60" s="1">
        <f t="shared" si="332"/>
        <v>0</v>
      </c>
      <c r="NR60" s="1">
        <f t="shared" si="333"/>
        <v>0</v>
      </c>
      <c r="NS60" s="1">
        <f t="shared" si="334"/>
        <v>0</v>
      </c>
      <c r="NT60" s="1">
        <f t="shared" si="335"/>
        <v>0</v>
      </c>
      <c r="NU60" s="1">
        <f t="shared" si="336"/>
        <v>0</v>
      </c>
      <c r="NV60" s="1">
        <f t="shared" si="337"/>
        <v>0</v>
      </c>
      <c r="NW60" s="1">
        <f t="shared" si="338"/>
        <v>0</v>
      </c>
      <c r="NX60" s="1">
        <f t="shared" si="339"/>
        <v>0</v>
      </c>
      <c r="NY60" s="1">
        <f t="shared" si="340"/>
        <v>0</v>
      </c>
      <c r="NZ60" s="1">
        <f t="shared" si="341"/>
        <v>0</v>
      </c>
      <c r="OA60" s="1">
        <f t="shared" si="342"/>
        <v>0</v>
      </c>
      <c r="OB60" s="1">
        <f t="shared" si="343"/>
        <v>0</v>
      </c>
      <c r="OC60" s="1">
        <f t="shared" si="344"/>
        <v>0</v>
      </c>
      <c r="OD60" s="1">
        <f t="shared" si="345"/>
        <v>0</v>
      </c>
      <c r="OE60" s="1">
        <f t="shared" si="346"/>
        <v>0</v>
      </c>
      <c r="OF60" s="1">
        <f t="shared" si="347"/>
        <v>0</v>
      </c>
      <c r="OG60" s="1">
        <f t="shared" si="348"/>
        <v>0</v>
      </c>
      <c r="OH60" s="1">
        <f t="shared" si="349"/>
        <v>0</v>
      </c>
      <c r="OI60" s="1">
        <f t="shared" si="350"/>
        <v>0</v>
      </c>
      <c r="OJ60" s="1">
        <f t="shared" si="351"/>
        <v>0</v>
      </c>
      <c r="OK60" s="1">
        <f t="shared" si="352"/>
        <v>0</v>
      </c>
      <c r="OL60" s="1">
        <f t="shared" si="353"/>
        <v>0</v>
      </c>
      <c r="OM60" s="1">
        <f t="shared" si="354"/>
        <v>0</v>
      </c>
      <c r="ON60" s="1">
        <f t="shared" si="355"/>
        <v>0</v>
      </c>
      <c r="OO60" s="1">
        <f t="shared" si="356"/>
        <v>0</v>
      </c>
      <c r="OP60" s="1">
        <f t="shared" si="357"/>
        <v>0</v>
      </c>
      <c r="OQ60" s="1">
        <f t="shared" si="358"/>
        <v>0</v>
      </c>
      <c r="OR60" s="1">
        <f t="shared" si="359"/>
        <v>0</v>
      </c>
      <c r="OS60" s="1">
        <f t="shared" si="360"/>
        <v>0</v>
      </c>
      <c r="OT60" s="1">
        <f t="shared" si="361"/>
        <v>0.38888605959804629</v>
      </c>
      <c r="OU60" s="1">
        <f t="shared" si="362"/>
        <v>0</v>
      </c>
      <c r="OV60" s="1">
        <f t="shared" si="363"/>
        <v>0</v>
      </c>
      <c r="OW60" s="1">
        <f t="shared" si="364"/>
        <v>0</v>
      </c>
      <c r="OX60" s="1">
        <f t="shared" si="365"/>
        <v>0</v>
      </c>
      <c r="OY60" s="1">
        <f t="shared" si="366"/>
        <v>0</v>
      </c>
      <c r="OZ60" s="1">
        <f t="shared" si="367"/>
        <v>0</v>
      </c>
      <c r="PA60" s="1">
        <f t="shared" si="368"/>
        <v>0</v>
      </c>
      <c r="PB60" s="1">
        <f t="shared" si="369"/>
        <v>0</v>
      </c>
      <c r="PC60" s="1">
        <f t="shared" si="370"/>
        <v>0</v>
      </c>
      <c r="PD60" s="1">
        <f t="shared" si="371"/>
        <v>0</v>
      </c>
      <c r="PE60" s="1">
        <f t="shared" si="372"/>
        <v>0</v>
      </c>
      <c r="PF60" s="1">
        <f t="shared" si="373"/>
        <v>0</v>
      </c>
      <c r="PG60" s="1">
        <f t="shared" si="374"/>
        <v>0</v>
      </c>
      <c r="PH60" s="1">
        <f t="shared" si="375"/>
        <v>0</v>
      </c>
      <c r="PI60" s="1">
        <f t="shared" si="376"/>
        <v>0</v>
      </c>
      <c r="PJ60" s="1">
        <f t="shared" si="377"/>
        <v>0</v>
      </c>
      <c r="PK60" s="1">
        <f t="shared" si="378"/>
        <v>0</v>
      </c>
      <c r="PL60" s="1">
        <f t="shared" si="379"/>
        <v>0</v>
      </c>
      <c r="PM60" s="1">
        <f t="shared" si="380"/>
        <v>0</v>
      </c>
      <c r="PN60" s="1">
        <f t="shared" si="381"/>
        <v>0</v>
      </c>
      <c r="PO60" s="1">
        <f t="shared" si="382"/>
        <v>0</v>
      </c>
      <c r="PP60" s="1">
        <f t="shared" si="383"/>
        <v>0</v>
      </c>
      <c r="PR60" s="96">
        <v>1.0255989913095613E-3</v>
      </c>
      <c r="PS60" s="96">
        <v>1.1645160016833288E-3</v>
      </c>
      <c r="PT60" s="96">
        <v>8.5661176004612951E-4</v>
      </c>
      <c r="PU60" s="96">
        <v>9.4151272446766233E-4</v>
      </c>
      <c r="PV60" s="96">
        <v>1.0092112284979104E-3</v>
      </c>
      <c r="PW60" s="96">
        <v>1.0358701987397609E-3</v>
      </c>
      <c r="PX60" s="96">
        <v>5.7290233631066565E-4</v>
      </c>
      <c r="PY60" s="96">
        <v>8.200032688447386E-4</v>
      </c>
      <c r="PZ60" s="96">
        <v>9.5856571317646502E-4</v>
      </c>
      <c r="QA60" s="96">
        <v>5.9596900291335251E-4</v>
      </c>
      <c r="QB60" s="96">
        <v>6.0225524518934712E-4</v>
      </c>
      <c r="QC60" s="96">
        <v>1.6051745685965258E-3</v>
      </c>
      <c r="QD60" s="96">
        <v>8.1661224450655396E-3</v>
      </c>
      <c r="QE60" s="96">
        <v>1.1830232691423827E-2</v>
      </c>
      <c r="QF60" s="96">
        <v>0.10579426060504053</v>
      </c>
      <c r="QG60" s="96">
        <v>0.20332254085179252</v>
      </c>
      <c r="QH60" s="96">
        <v>0.17504249092303531</v>
      </c>
      <c r="QI60" s="96">
        <v>0.22981656331186195</v>
      </c>
      <c r="QJ60" s="96">
        <v>1.3408251198873924E-2</v>
      </c>
      <c r="QK60" s="96">
        <v>6.8801278810353269E-3</v>
      </c>
      <c r="QL60" s="96">
        <v>2.6040586174018829E-3</v>
      </c>
      <c r="QM60" s="96">
        <v>5.619637387066042E-4</v>
      </c>
      <c r="QN60" s="96">
        <v>1.8900812121468854E-3</v>
      </c>
      <c r="QO60" s="96">
        <v>6.3713000002731536E-4</v>
      </c>
      <c r="QP60" s="96">
        <v>8.7601244961382329E-4</v>
      </c>
      <c r="QQ60" s="96">
        <v>1.0498382857146164E-3</v>
      </c>
      <c r="QR60" s="96">
        <v>3.8381464189668436E-4</v>
      </c>
      <c r="QS60" s="96">
        <v>1.838967683253444E-3</v>
      </c>
      <c r="QT60" s="96">
        <v>3.6281460438173127E-3</v>
      </c>
      <c r="QU60" s="96">
        <v>5.216126122860076E-3</v>
      </c>
      <c r="QV60" s="96">
        <v>1.9650753894997642E-3</v>
      </c>
      <c r="QW60" s="96">
        <v>1.3993459446707624E-3</v>
      </c>
      <c r="QX60" s="96">
        <v>1.5214650220373663E-3</v>
      </c>
      <c r="QY60" s="96">
        <v>7.1751755565004037E-3</v>
      </c>
      <c r="QZ60" s="96">
        <v>8.4802967438701209E-4</v>
      </c>
      <c r="RA60" s="96">
        <v>3.1643700730446533E-2</v>
      </c>
      <c r="RB60" s="96">
        <v>1.7708612136583671E-3</v>
      </c>
      <c r="RC60" s="96">
        <v>1.5891201364491609E-3</v>
      </c>
      <c r="RD60" s="96">
        <v>8.8471014663592479E-4</v>
      </c>
      <c r="RE60" s="96">
        <v>1.4072704732110114E-3</v>
      </c>
      <c r="RF60" s="96">
        <v>9.2941048340570596E-4</v>
      </c>
      <c r="RG60" s="96">
        <v>8.9711859718663394E-4</v>
      </c>
      <c r="RH60" s="96">
        <v>9.8797389558310644E-4</v>
      </c>
      <c r="RI60" s="96">
        <v>1.0506082324429232E-3</v>
      </c>
      <c r="RJ60" s="96">
        <v>1.8164662988997394E-4</v>
      </c>
      <c r="RK60" s="96">
        <v>1.0200376950932736E-3</v>
      </c>
      <c r="RL60" s="96">
        <v>1.1782976388885139E-3</v>
      </c>
      <c r="RM60" s="96">
        <v>6.8375982084404544E-4</v>
      </c>
      <c r="RN60" s="96">
        <v>9.0101181892473809E-4</v>
      </c>
      <c r="RO60" s="96">
        <v>2.9465484463490322E-3</v>
      </c>
      <c r="RP60" s="96">
        <v>9.6914862807467098E-3</v>
      </c>
      <c r="RQ60" s="96">
        <v>1.1697689768079236E-2</v>
      </c>
      <c r="RR60" s="96">
        <v>0.10755926168334044</v>
      </c>
      <c r="RS60" s="96">
        <v>1.2045611733008688</v>
      </c>
      <c r="RT60" s="96">
        <v>0.11367707341887004</v>
      </c>
      <c r="RU60" s="96">
        <v>0.23292963302895153</v>
      </c>
      <c r="RV60" s="96">
        <v>1.9285227262564885E-2</v>
      </c>
      <c r="RW60" s="96">
        <v>6.4599847539050246E-3</v>
      </c>
      <c r="RX60" s="96">
        <v>2.6856333866304566E-3</v>
      </c>
      <c r="RY60" s="96">
        <v>1.1173081598440926E-3</v>
      </c>
      <c r="RZ60" s="96">
        <v>2.201990725904668E-3</v>
      </c>
      <c r="SA60" s="96">
        <v>1.25863790334776E-3</v>
      </c>
      <c r="SB60" s="96">
        <v>1.520951044619416E-3</v>
      </c>
      <c r="SC60" s="96">
        <v>2.0340173122054741E-3</v>
      </c>
      <c r="SD60" s="96">
        <v>4.969202260042678E-4</v>
      </c>
      <c r="SE60" s="96">
        <v>2.0112059175889908E-3</v>
      </c>
      <c r="SF60" s="96">
        <v>3.2586237094416881E-3</v>
      </c>
      <c r="SG60" s="96">
        <v>3.2976781619604169E-3</v>
      </c>
      <c r="SH60" s="96">
        <v>2.4275879456626269E-3</v>
      </c>
      <c r="SI60" s="96">
        <v>1.8357399327343935E-3</v>
      </c>
      <c r="SJ60" s="96">
        <v>1.7633376757773193E-3</v>
      </c>
      <c r="SK60" s="96">
        <v>1.1926885572675372E-2</v>
      </c>
      <c r="SL60" s="96">
        <v>1.0354650909893933E-3</v>
      </c>
      <c r="SM60" s="96">
        <v>2.9226877837408145E-2</v>
      </c>
      <c r="SN60" s="96">
        <v>1.9409032201466551E-3</v>
      </c>
      <c r="SO60" s="96">
        <v>1.5219085344616991E-3</v>
      </c>
      <c r="SR60" s="96">
        <v>4.2658919598388429E-4</v>
      </c>
      <c r="SS60" s="96">
        <v>1.1358546921954572E-5</v>
      </c>
      <c r="ST60" s="96">
        <v>3.8651638696572807E-4</v>
      </c>
      <c r="SU60" s="96">
        <v>6.7997565716121876E-5</v>
      </c>
      <c r="SV60" s="96">
        <v>2.4509353424133519E-4</v>
      </c>
      <c r="SW60" s="96">
        <v>1.9784487154166411E-4</v>
      </c>
      <c r="SX60" s="96">
        <v>6.2923522924168086E-5</v>
      </c>
      <c r="SY60" s="96">
        <v>2.4352258903823459E-4</v>
      </c>
      <c r="SZ60" s="96">
        <v>6.2937108312344171E-4</v>
      </c>
      <c r="TA60" s="96">
        <v>4.3903996273521556E-4</v>
      </c>
      <c r="TB60" s="96">
        <v>5.4834855231783447E-5</v>
      </c>
      <c r="TC60" s="96">
        <v>5.8670596460753054E-4</v>
      </c>
      <c r="TD60" s="96">
        <v>3.7236538820229954E-3</v>
      </c>
      <c r="TE60" s="96">
        <v>3.8780995246769918E-3</v>
      </c>
      <c r="TF60" s="96">
        <v>3.3618409261941214E-2</v>
      </c>
      <c r="TG60" s="96">
        <v>2.2906775162197589E-2</v>
      </c>
      <c r="TH60" s="96">
        <v>4.865814040752018E-2</v>
      </c>
      <c r="TI60" s="96">
        <v>5.6607217156149116E-2</v>
      </c>
      <c r="TJ60" s="96">
        <v>7.2599858521398275E-3</v>
      </c>
      <c r="TK60" s="96">
        <v>4.0205860090128881E-3</v>
      </c>
      <c r="TL60" s="96">
        <v>2.6040586174018829E-3</v>
      </c>
      <c r="TM60" s="96">
        <v>5.6194557910707339E-4</v>
      </c>
      <c r="TN60" s="96">
        <v>1.8891461048775042E-3</v>
      </c>
      <c r="TO60" s="96">
        <v>6.3704096292881162E-4</v>
      </c>
      <c r="TP60" s="96">
        <v>8.6321230577665164E-4</v>
      </c>
      <c r="TQ60" s="96">
        <v>1.001922730089551E-3</v>
      </c>
      <c r="TR60" s="96">
        <v>3.8380429085998336E-4</v>
      </c>
      <c r="TS60" s="96">
        <v>1.673953830231013E-3</v>
      </c>
      <c r="TT60" s="96">
        <v>3.4748445215421523E-3</v>
      </c>
      <c r="TU60" s="96">
        <v>5.216126122860076E-3</v>
      </c>
      <c r="TV60" s="96">
        <v>1.9174263240833199E-3</v>
      </c>
      <c r="TW60" s="96">
        <v>1.3992017471702132E-3</v>
      </c>
      <c r="TX60" s="96">
        <v>1.4504283098812302E-3</v>
      </c>
      <c r="TY60" s="96">
        <v>6.8925342032773989E-3</v>
      </c>
      <c r="TZ60" s="96">
        <v>8.2722711845127346E-4</v>
      </c>
      <c r="UA60" s="96">
        <v>3.1643700730446533E-2</v>
      </c>
      <c r="UB60" s="96">
        <v>1.7543423530693018E-3</v>
      </c>
      <c r="UC60" s="96">
        <v>1.5891201364491609E-3</v>
      </c>
      <c r="UD60" s="96">
        <v>7.2090533458490404E-4</v>
      </c>
      <c r="UE60" s="96">
        <v>5.1043953322295751E-5</v>
      </c>
      <c r="UF60" s="96">
        <v>7.6150435963653201E-4</v>
      </c>
      <c r="UG60" s="96">
        <v>3.2960919658170395E-4</v>
      </c>
      <c r="UH60" s="96">
        <v>8.0089903601480582E-4</v>
      </c>
      <c r="UI60" s="96">
        <v>7.7201826415407087E-4</v>
      </c>
      <c r="UJ60" s="96">
        <v>1.4838914312543408E-4</v>
      </c>
      <c r="UK60" s="96">
        <v>8.7526266796583284E-4</v>
      </c>
      <c r="UL60" s="96">
        <v>1.0311140384744047E-3</v>
      </c>
      <c r="UM60" s="96">
        <v>6.5483050261669589E-4</v>
      </c>
      <c r="UN60" s="96">
        <v>5.728574429563943E-4</v>
      </c>
      <c r="UO60" s="96">
        <v>2.640848439914707E-3</v>
      </c>
      <c r="UP60" s="96">
        <v>7.906564763519008E-3</v>
      </c>
      <c r="UQ60" s="96">
        <v>9.715161020632801E-3</v>
      </c>
      <c r="UR60" s="96">
        <v>7.2515237522865331E-2</v>
      </c>
      <c r="US60" s="96">
        <v>0.73612412507109448</v>
      </c>
      <c r="UT60" s="96">
        <v>7.5942245354267898E-2</v>
      </c>
      <c r="UU60" s="96">
        <v>8.1512084846121963E-2</v>
      </c>
      <c r="UV60" s="96">
        <v>1.7173465140753276E-2</v>
      </c>
      <c r="UW60" s="96">
        <v>4.4810966179379555E-3</v>
      </c>
      <c r="UX60" s="96">
        <v>2.6856333866304566E-3</v>
      </c>
      <c r="UY60" s="96">
        <v>1.1172206899703442E-3</v>
      </c>
      <c r="UZ60" s="96">
        <v>2.201291168169466E-3</v>
      </c>
      <c r="VA60" s="96">
        <v>1.2585637877630643E-3</v>
      </c>
      <c r="VB60" s="96">
        <v>1.5192643876136697E-3</v>
      </c>
      <c r="VC60" s="96">
        <v>1.9432166829333906E-3</v>
      </c>
      <c r="VD60" s="96">
        <v>4.9690951039779621E-4</v>
      </c>
      <c r="VE60" s="96">
        <v>1.8638995764567292E-3</v>
      </c>
      <c r="VF60" s="96">
        <v>3.0400063027733715E-3</v>
      </c>
      <c r="VG60" s="96">
        <v>3.2976781619604169E-3</v>
      </c>
      <c r="VH60" s="96">
        <v>2.3049882467938215E-3</v>
      </c>
      <c r="VI60" s="96">
        <v>1.8356540659084102E-3</v>
      </c>
      <c r="VJ60" s="96">
        <v>1.7162956836529236E-3</v>
      </c>
      <c r="VK60" s="96">
        <v>1.1182282860726415E-2</v>
      </c>
      <c r="VL60" s="96">
        <v>1.0113716483000255E-3</v>
      </c>
      <c r="VM60" s="96">
        <v>2.9226877837408145E-2</v>
      </c>
      <c r="VN60" s="96">
        <v>1.9196556441681239E-3</v>
      </c>
      <c r="VO60" s="96">
        <v>1.5219085344616991E-3</v>
      </c>
    </row>
    <row r="61" spans="1:587">
      <c r="A61" s="17"/>
      <c r="B61" s="17"/>
      <c r="C61" s="17" t="s">
        <v>358</v>
      </c>
      <c r="D61" s="17" t="s">
        <v>123</v>
      </c>
      <c r="E61" s="95">
        <v>18</v>
      </c>
      <c r="F61" s="95">
        <v>1</v>
      </c>
      <c r="G61" s="95">
        <v>0</v>
      </c>
      <c r="H61" s="95">
        <v>0</v>
      </c>
      <c r="I61" s="95">
        <v>72</v>
      </c>
      <c r="J61" s="95">
        <v>0</v>
      </c>
      <c r="K61" s="95">
        <v>0</v>
      </c>
      <c r="L61" s="95">
        <v>1</v>
      </c>
      <c r="M61" s="95">
        <v>2</v>
      </c>
      <c r="N61" s="95">
        <v>0</v>
      </c>
      <c r="O61" s="95">
        <v>0</v>
      </c>
      <c r="P61" s="95">
        <v>55</v>
      </c>
      <c r="Q61" s="95">
        <v>2496</v>
      </c>
      <c r="R61" s="95">
        <v>3943</v>
      </c>
      <c r="S61" s="95">
        <v>4642</v>
      </c>
      <c r="T61" s="95">
        <v>2381</v>
      </c>
      <c r="U61" s="95">
        <v>23726</v>
      </c>
      <c r="V61" s="95">
        <v>4436</v>
      </c>
      <c r="W61" s="95">
        <v>21104</v>
      </c>
      <c r="X61" s="95">
        <v>1122</v>
      </c>
      <c r="Y61" s="95">
        <v>38150</v>
      </c>
      <c r="Z61" s="95">
        <v>1</v>
      </c>
      <c r="AA61" s="95">
        <v>105</v>
      </c>
      <c r="AB61" s="95">
        <v>0</v>
      </c>
      <c r="AC61" s="95">
        <v>1830</v>
      </c>
      <c r="AD61" s="95">
        <v>11</v>
      </c>
      <c r="AE61" s="95">
        <v>102</v>
      </c>
      <c r="AF61" s="95">
        <v>1178</v>
      </c>
      <c r="AG61" s="95">
        <v>3679</v>
      </c>
      <c r="AH61" s="95">
        <v>9137</v>
      </c>
      <c r="AI61" s="95">
        <v>1793</v>
      </c>
      <c r="AJ61" s="95">
        <v>198</v>
      </c>
      <c r="AK61" s="95">
        <v>0</v>
      </c>
      <c r="AL61" s="95">
        <v>37109</v>
      </c>
      <c r="AM61" s="95">
        <v>620</v>
      </c>
      <c r="AN61" s="95">
        <v>0</v>
      </c>
      <c r="AO61" s="95">
        <v>410</v>
      </c>
      <c r="AP61" s="95">
        <v>8839</v>
      </c>
      <c r="AQ61" s="95">
        <v>2753</v>
      </c>
      <c r="AR61" s="95">
        <v>283</v>
      </c>
      <c r="AS61" s="95">
        <v>15</v>
      </c>
      <c r="AT61" s="95">
        <v>0</v>
      </c>
      <c r="AU61" s="95">
        <v>1554</v>
      </c>
      <c r="AV61" s="95">
        <v>63</v>
      </c>
      <c r="AW61" s="95">
        <v>0</v>
      </c>
      <c r="AX61" s="95">
        <v>271</v>
      </c>
      <c r="AY61" s="95">
        <v>258</v>
      </c>
      <c r="AZ61" s="95">
        <v>0</v>
      </c>
      <c r="BA61" s="95">
        <v>186</v>
      </c>
      <c r="BB61" s="95">
        <v>9100</v>
      </c>
      <c r="BC61" s="95">
        <v>229073</v>
      </c>
      <c r="BD61" s="95">
        <v>347154</v>
      </c>
      <c r="BE61" s="95">
        <v>116501</v>
      </c>
      <c r="BF61" s="95">
        <v>266425</v>
      </c>
      <c r="BG61" s="95">
        <v>1718541</v>
      </c>
      <c r="BH61" s="95">
        <v>91349</v>
      </c>
      <c r="BI61" s="95">
        <v>1648659</v>
      </c>
      <c r="BJ61" s="95">
        <v>10733</v>
      </c>
      <c r="BK61" s="95">
        <v>406049</v>
      </c>
      <c r="BL61" s="95">
        <v>74</v>
      </c>
      <c r="BM61" s="95">
        <v>652</v>
      </c>
      <c r="BN61" s="95">
        <v>0</v>
      </c>
      <c r="BO61" s="95">
        <v>11774</v>
      </c>
      <c r="BP61" s="95">
        <v>36</v>
      </c>
      <c r="BQ61" s="95">
        <v>756</v>
      </c>
      <c r="BR61" s="95">
        <v>8397</v>
      </c>
      <c r="BS61" s="95">
        <v>4971</v>
      </c>
      <c r="BT61" s="95">
        <v>49842</v>
      </c>
      <c r="BU61" s="95">
        <v>16355</v>
      </c>
      <c r="BV61" s="95">
        <v>3807</v>
      </c>
      <c r="BW61" s="95">
        <v>0</v>
      </c>
      <c r="BX61" s="95">
        <v>334958</v>
      </c>
      <c r="BY61" s="95">
        <v>7230</v>
      </c>
      <c r="BZ61" s="95">
        <v>0</v>
      </c>
      <c r="CA61" s="95">
        <v>4666</v>
      </c>
      <c r="CB61" s="95">
        <v>26988</v>
      </c>
      <c r="CC61" s="95">
        <v>5486634</v>
      </c>
      <c r="CD61" s="95">
        <v>10465</v>
      </c>
      <c r="CE61" s="95">
        <v>0</v>
      </c>
      <c r="CF61" s="95">
        <v>231763</v>
      </c>
      <c r="CG61" s="95">
        <v>12778</v>
      </c>
      <c r="CH61" s="95">
        <v>0</v>
      </c>
      <c r="CI61" s="95">
        <v>15854</v>
      </c>
      <c r="CJ61" s="95">
        <v>254405</v>
      </c>
      <c r="CK61" s="95">
        <v>5874</v>
      </c>
      <c r="CL61" s="95">
        <v>531139</v>
      </c>
      <c r="CM61" s="95">
        <v>698300</v>
      </c>
      <c r="CN61" s="95">
        <v>7310</v>
      </c>
      <c r="CO61" s="95">
        <v>7310</v>
      </c>
      <c r="CP61" s="95">
        <v>538449</v>
      </c>
      <c r="CQ61" s="95">
        <v>705610</v>
      </c>
      <c r="CR61" s="95">
        <v>0</v>
      </c>
      <c r="CS61" s="95">
        <v>0</v>
      </c>
      <c r="CT61" s="95">
        <v>0</v>
      </c>
      <c r="CU61" s="95">
        <v>0</v>
      </c>
      <c r="CV61" s="95">
        <v>0</v>
      </c>
      <c r="CW61" s="95">
        <v>50897</v>
      </c>
      <c r="CX61" s="95">
        <v>6220</v>
      </c>
      <c r="CY61" s="95">
        <v>2764858</v>
      </c>
      <c r="CZ61" s="95">
        <v>0</v>
      </c>
      <c r="DA61" s="95">
        <v>242469</v>
      </c>
      <c r="DB61" s="95">
        <v>4453695</v>
      </c>
      <c r="DC61" s="95">
        <v>33014</v>
      </c>
      <c r="DD61" s="95">
        <v>7551153</v>
      </c>
      <c r="DE61" s="95">
        <v>12870626</v>
      </c>
      <c r="DF61" s="95">
        <v>6087676</v>
      </c>
      <c r="DG61" s="95">
        <v>6087676</v>
      </c>
      <c r="DH61" s="95">
        <v>13638829</v>
      </c>
      <c r="DI61" s="95">
        <v>18958302</v>
      </c>
      <c r="DJ61" s="95">
        <v>-3955327</v>
      </c>
      <c r="DK61" s="95">
        <v>-117</v>
      </c>
      <c r="DL61" s="95">
        <v>-316929</v>
      </c>
      <c r="DM61" s="95">
        <v>-4272373</v>
      </c>
      <c r="DN61" s="95">
        <v>8082292</v>
      </c>
      <c r="DO61" s="95">
        <v>13568926</v>
      </c>
      <c r="DP61" s="95">
        <v>6094986</v>
      </c>
      <c r="DQ61" s="95">
        <v>14177278</v>
      </c>
      <c r="DR61" s="95">
        <v>19663912</v>
      </c>
      <c r="DS61" s="95">
        <v>-4272373</v>
      </c>
      <c r="DT61" s="95">
        <v>15391539</v>
      </c>
      <c r="DV61" s="96">
        <f t="shared" si="192"/>
        <v>1.7696330960714144E-4</v>
      </c>
      <c r="DW61" s="96">
        <f t="shared" si="193"/>
        <v>1.0473397570171764E-4</v>
      </c>
      <c r="DX61" s="96">
        <f t="shared" si="194"/>
        <v>0</v>
      </c>
      <c r="DY61" s="96">
        <f t="shared" si="195"/>
        <v>0</v>
      </c>
      <c r="DZ61" s="96">
        <f t="shared" si="196"/>
        <v>2.5257486038222996E-4</v>
      </c>
      <c r="EA61" s="96">
        <f t="shared" si="197"/>
        <v>0</v>
      </c>
      <c r="EB61" s="96">
        <f t="shared" si="198"/>
        <v>0</v>
      </c>
      <c r="EC61" s="96">
        <f t="shared" si="199"/>
        <v>4.9873321762722681E-6</v>
      </c>
      <c r="ED61" s="96">
        <f t="shared" si="200"/>
        <v>1.2259559391435472E-5</v>
      </c>
      <c r="EE61" s="96">
        <f t="shared" si="201"/>
        <v>0</v>
      </c>
      <c r="EF61" s="96">
        <f t="shared" si="202"/>
        <v>0</v>
      </c>
      <c r="EG61" s="96">
        <f t="shared" si="203"/>
        <v>2.3780184620706055E-4</v>
      </c>
      <c r="EH61" s="96">
        <f t="shared" si="204"/>
        <v>9.2954316081915993E-3</v>
      </c>
      <c r="EI61" s="96">
        <f t="shared" si="205"/>
        <v>1.0993668115574317E-2</v>
      </c>
      <c r="EJ61" s="96">
        <f t="shared" si="206"/>
        <v>8.541582713691374E-3</v>
      </c>
      <c r="EK61" s="96">
        <f t="shared" si="207"/>
        <v>7.7614139399036428E-3</v>
      </c>
      <c r="EL61" s="96">
        <f t="shared" si="208"/>
        <v>3.5350156666482911E-2</v>
      </c>
      <c r="EM61" s="96">
        <f t="shared" si="209"/>
        <v>7.8615126145732163E-3</v>
      </c>
      <c r="EN61" s="96">
        <f t="shared" si="210"/>
        <v>1.0883309714323434E-2</v>
      </c>
      <c r="EO61" s="96">
        <f t="shared" si="211"/>
        <v>8.639807798928109E-4</v>
      </c>
      <c r="EP61" s="96">
        <f t="shared" si="212"/>
        <v>4.5710300933137155E-3</v>
      </c>
      <c r="EQ61" s="96">
        <f t="shared" si="213"/>
        <v>7.1778130926181936E-7</v>
      </c>
      <c r="ER61" s="96">
        <f t="shared" si="214"/>
        <v>1.608529803759364E-4</v>
      </c>
      <c r="ES61" s="96">
        <f t="shared" si="215"/>
        <v>0</v>
      </c>
      <c r="ET61" s="96">
        <f t="shared" si="216"/>
        <v>7.5798547012267725E-5</v>
      </c>
      <c r="EU61" s="96">
        <f t="shared" si="217"/>
        <v>9.8640217697167008E-7</v>
      </c>
      <c r="EV61" s="96">
        <f t="shared" si="218"/>
        <v>6.8973170045439115E-6</v>
      </c>
      <c r="EW61" s="96">
        <f t="shared" si="219"/>
        <v>1.5601993929526402E-4</v>
      </c>
      <c r="EX61" s="96">
        <f t="shared" si="220"/>
        <v>1.6323078943538742E-4</v>
      </c>
      <c r="EY61" s="96">
        <f t="shared" si="221"/>
        <v>1.3698835516521212E-3</v>
      </c>
      <c r="EZ61" s="96">
        <f t="shared" si="222"/>
        <v>2.5462814704697384E-4</v>
      </c>
      <c r="FA61" s="96">
        <f t="shared" si="223"/>
        <v>2.7199513375978872E-5</v>
      </c>
      <c r="FB61" s="96">
        <f t="shared" si="224"/>
        <v>0</v>
      </c>
      <c r="FC61" s="96">
        <f t="shared" si="225"/>
        <v>1.4449038937802317E-3</v>
      </c>
      <c r="FD61" s="96">
        <f t="shared" si="226"/>
        <v>6.1797612818020983E-5</v>
      </c>
      <c r="FE61" s="96">
        <f t="shared" si="227"/>
        <v>0</v>
      </c>
      <c r="FF61" s="96">
        <f t="shared" si="228"/>
        <v>5.4636580123212149E-4</v>
      </c>
      <c r="FG61" s="96">
        <f t="shared" si="229"/>
        <v>2.8784527959630927E-4</v>
      </c>
      <c r="FH61" s="96">
        <f t="shared" si="230"/>
        <v>2.1531520722895976E-4</v>
      </c>
      <c r="FI61" s="96">
        <f t="shared" si="231"/>
        <v>3.375609965564007E-4</v>
      </c>
      <c r="FJ61" s="96">
        <f t="shared" si="232"/>
        <v>4.034566118321613E-7</v>
      </c>
      <c r="FK61" s="96">
        <f t="shared" si="233"/>
        <v>0</v>
      </c>
      <c r="FL61" s="96">
        <f t="shared" si="234"/>
        <v>1.3317832998316416E-4</v>
      </c>
      <c r="FM61" s="96">
        <f t="shared" si="235"/>
        <v>2.2912626119004468E-6</v>
      </c>
      <c r="FN61" s="96">
        <f t="shared" si="236"/>
        <v>0</v>
      </c>
      <c r="FO61" s="96">
        <f t="shared" si="237"/>
        <v>1.9641269249259231E-5</v>
      </c>
      <c r="FP61" s="96">
        <f t="shared" si="238"/>
        <v>4.1968416326689962E-5</v>
      </c>
      <c r="FQ61" s="96">
        <f t="shared" si="239"/>
        <v>0</v>
      </c>
      <c r="FR61" s="96">
        <f t="shared" si="240"/>
        <v>2.1300954660688961E-5</v>
      </c>
      <c r="FS61" s="96">
        <f t="shared" si="241"/>
        <v>7.9091480509077962E-4</v>
      </c>
      <c r="FT61" s="96">
        <f t="shared" si="242"/>
        <v>2.2480090606130165E-2</v>
      </c>
      <c r="FU61" s="96">
        <f t="shared" si="243"/>
        <v>2.1237515953188565E-2</v>
      </c>
      <c r="FV61" s="96">
        <f t="shared" si="244"/>
        <v>1.8318225251228764E-2</v>
      </c>
      <c r="FW61" s="96">
        <f t="shared" si="245"/>
        <v>2.0138994399556742E-2</v>
      </c>
      <c r="FX61" s="96">
        <f t="shared" si="246"/>
        <v>0.11165491637970706</v>
      </c>
      <c r="FY61" s="96">
        <f t="shared" si="247"/>
        <v>1.8672406970127092E-2</v>
      </c>
      <c r="FZ61" s="96">
        <f t="shared" si="248"/>
        <v>3.0851464906535626E-2</v>
      </c>
      <c r="GA61" s="96">
        <f t="shared" si="249"/>
        <v>1.2435878407164771E-3</v>
      </c>
      <c r="GB61" s="96">
        <f t="shared" si="250"/>
        <v>7.7356621801239608E-3</v>
      </c>
      <c r="GC61" s="96">
        <f t="shared" si="251"/>
        <v>3.1840930285272791E-6</v>
      </c>
      <c r="GD61" s="96">
        <f t="shared" si="252"/>
        <v>1.6748783658119306E-4</v>
      </c>
      <c r="GE61" s="96">
        <f t="shared" si="253"/>
        <v>0</v>
      </c>
      <c r="GF61" s="96">
        <f t="shared" si="254"/>
        <v>1.6505004812581282E-4</v>
      </c>
      <c r="GG61" s="96">
        <f t="shared" si="255"/>
        <v>1.4816896497310362E-6</v>
      </c>
      <c r="GH61" s="96">
        <f t="shared" si="256"/>
        <v>1.1466605543794364E-5</v>
      </c>
      <c r="GI61" s="96">
        <f t="shared" si="257"/>
        <v>1.7693129079710129E-4</v>
      </c>
      <c r="GJ61" s="96">
        <f t="shared" si="258"/>
        <v>1.8118615589058571E-4</v>
      </c>
      <c r="GK61" s="96">
        <f t="shared" si="259"/>
        <v>1.5072064954848366E-3</v>
      </c>
      <c r="GL61" s="96">
        <f t="shared" si="260"/>
        <v>4.4638381753718244E-4</v>
      </c>
      <c r="GM61" s="96">
        <f t="shared" si="261"/>
        <v>6.3126724885524983E-5</v>
      </c>
      <c r="GN61" s="96">
        <f t="shared" si="262"/>
        <v>0</v>
      </c>
      <c r="GO61" s="96">
        <f t="shared" si="263"/>
        <v>6.8211316564468554E-3</v>
      </c>
      <c r="GP61" s="96">
        <f t="shared" si="264"/>
        <v>1.6148002720994296E-4</v>
      </c>
      <c r="GQ61" s="96">
        <f t="shared" si="265"/>
        <v>0</v>
      </c>
      <c r="GR61" s="96">
        <f t="shared" si="266"/>
        <v>1.1834904852792909E-3</v>
      </c>
      <c r="GS61" s="96">
        <f t="shared" si="267"/>
        <v>5.2359746770353508E-4</v>
      </c>
      <c r="GU61" s="1">
        <v>0</v>
      </c>
      <c r="GV61" s="1">
        <v>0</v>
      </c>
      <c r="GW61" s="1">
        <v>0</v>
      </c>
      <c r="GX61" s="1">
        <v>0</v>
      </c>
      <c r="GY61" s="1">
        <v>0</v>
      </c>
      <c r="GZ61" s="1">
        <v>0</v>
      </c>
      <c r="HA61" s="1">
        <v>0</v>
      </c>
      <c r="HB61" s="1">
        <v>0</v>
      </c>
      <c r="HC61" s="1">
        <v>0</v>
      </c>
      <c r="HD61" s="1">
        <v>0</v>
      </c>
      <c r="HE61" s="1">
        <v>0</v>
      </c>
      <c r="HF61" s="1">
        <v>0</v>
      </c>
      <c r="HG61" s="1">
        <v>0</v>
      </c>
      <c r="HH61" s="1">
        <v>0</v>
      </c>
      <c r="HI61" s="1">
        <v>0</v>
      </c>
      <c r="HJ61" s="1">
        <v>0</v>
      </c>
      <c r="HK61" s="1">
        <v>0</v>
      </c>
      <c r="HL61" s="1">
        <v>0</v>
      </c>
      <c r="HM61" s="1">
        <v>0</v>
      </c>
      <c r="HN61" s="1">
        <v>0</v>
      </c>
      <c r="HO61" s="1">
        <v>0</v>
      </c>
      <c r="HP61" s="1">
        <v>0</v>
      </c>
      <c r="HQ61" s="1">
        <v>0</v>
      </c>
      <c r="HR61" s="1">
        <v>0</v>
      </c>
      <c r="HS61" s="1">
        <v>0</v>
      </c>
      <c r="HT61" s="1">
        <v>0</v>
      </c>
      <c r="HU61" s="1">
        <v>0</v>
      </c>
      <c r="HV61" s="1">
        <v>0</v>
      </c>
      <c r="HW61" s="1">
        <v>0</v>
      </c>
      <c r="HX61" s="1">
        <v>0</v>
      </c>
      <c r="HY61" s="1">
        <v>0</v>
      </c>
      <c r="HZ61" s="1">
        <v>0</v>
      </c>
      <c r="IA61" s="1">
        <v>0</v>
      </c>
      <c r="IB61" s="1">
        <v>0</v>
      </c>
      <c r="IC61" s="1">
        <v>0</v>
      </c>
      <c r="ID61" s="1">
        <v>0</v>
      </c>
      <c r="IE61" s="1">
        <v>0</v>
      </c>
      <c r="IF61" s="1">
        <v>0</v>
      </c>
      <c r="IG61" s="96">
        <f t="shared" si="307"/>
        <v>2.1531520722895976E-4</v>
      </c>
      <c r="IH61" s="96">
        <f t="shared" si="268"/>
        <v>3.375609965564007E-4</v>
      </c>
      <c r="II61" s="96">
        <f t="shared" si="269"/>
        <v>4.034566118321613E-7</v>
      </c>
      <c r="IJ61" s="96">
        <f t="shared" si="270"/>
        <v>0</v>
      </c>
      <c r="IK61" s="96">
        <f t="shared" si="271"/>
        <v>1.3317832998316416E-4</v>
      </c>
      <c r="IL61" s="96">
        <f t="shared" si="272"/>
        <v>2.2912626119004468E-6</v>
      </c>
      <c r="IM61" s="96">
        <f t="shared" si="273"/>
        <v>0</v>
      </c>
      <c r="IN61" s="96">
        <f t="shared" si="274"/>
        <v>1.9641269249259231E-5</v>
      </c>
      <c r="IO61" s="96">
        <f t="shared" si="275"/>
        <v>4.1968416326689962E-5</v>
      </c>
      <c r="IP61" s="96">
        <f t="shared" si="276"/>
        <v>0</v>
      </c>
      <c r="IQ61" s="96">
        <f t="shared" si="277"/>
        <v>2.1300954660688961E-5</v>
      </c>
      <c r="IR61" s="96">
        <f t="shared" si="278"/>
        <v>7.9091480509077962E-4</v>
      </c>
      <c r="IS61" s="96">
        <f t="shared" si="279"/>
        <v>2.2480090606130165E-2</v>
      </c>
      <c r="IT61" s="96">
        <f t="shared" si="280"/>
        <v>2.1237515953188565E-2</v>
      </c>
      <c r="IU61" s="96">
        <f t="shared" si="281"/>
        <v>1.8318225251228764E-2</v>
      </c>
      <c r="IV61" s="96">
        <f t="shared" si="282"/>
        <v>2.0138994399556742E-2</v>
      </c>
      <c r="IW61" s="96">
        <f t="shared" si="283"/>
        <v>0.11165491637970706</v>
      </c>
      <c r="IX61" s="96">
        <f t="shared" si="284"/>
        <v>1.8672406970127092E-2</v>
      </c>
      <c r="IY61" s="96">
        <f t="shared" si="285"/>
        <v>3.0851464906535626E-2</v>
      </c>
      <c r="IZ61" s="96">
        <f t="shared" si="286"/>
        <v>1.2435878407164771E-3</v>
      </c>
      <c r="JA61" s="96">
        <f t="shared" si="287"/>
        <v>7.7356621801239608E-3</v>
      </c>
      <c r="JB61" s="96">
        <f t="shared" si="288"/>
        <v>3.1840930285272791E-6</v>
      </c>
      <c r="JC61" s="96">
        <f t="shared" si="289"/>
        <v>1.6748783658119306E-4</v>
      </c>
      <c r="JD61" s="96">
        <f t="shared" si="290"/>
        <v>0</v>
      </c>
      <c r="JE61" s="96">
        <f t="shared" si="291"/>
        <v>1.6505004812581282E-4</v>
      </c>
      <c r="JF61" s="96">
        <f t="shared" si="292"/>
        <v>1.4816896497310362E-6</v>
      </c>
      <c r="JG61" s="96">
        <f t="shared" si="293"/>
        <v>1.1466605543794364E-5</v>
      </c>
      <c r="JH61" s="96">
        <f t="shared" si="294"/>
        <v>1.7693129079710129E-4</v>
      </c>
      <c r="JI61" s="96">
        <f t="shared" si="295"/>
        <v>1.8118615589058571E-4</v>
      </c>
      <c r="JJ61" s="96">
        <f t="shared" si="296"/>
        <v>1.5072064954848366E-3</v>
      </c>
      <c r="JK61" s="96">
        <f t="shared" si="297"/>
        <v>4.4638381753718244E-4</v>
      </c>
      <c r="JL61" s="96">
        <f t="shared" si="298"/>
        <v>6.3126724885524983E-5</v>
      </c>
      <c r="JM61" s="96">
        <f t="shared" si="299"/>
        <v>0</v>
      </c>
      <c r="JN61" s="96">
        <f t="shared" si="300"/>
        <v>6.8211316564468554E-3</v>
      </c>
      <c r="JO61" s="96">
        <f t="shared" si="301"/>
        <v>1.6148002720994296E-4</v>
      </c>
      <c r="JP61" s="96">
        <f t="shared" si="302"/>
        <v>0</v>
      </c>
      <c r="JQ61" s="96">
        <f t="shared" si="303"/>
        <v>1.1834904852792909E-3</v>
      </c>
      <c r="JR61" s="96">
        <f t="shared" si="304"/>
        <v>5.2359746770353508E-4</v>
      </c>
      <c r="JT61" s="25">
        <v>0</v>
      </c>
      <c r="JU61" s="25">
        <v>0</v>
      </c>
      <c r="JV61" s="25">
        <v>0</v>
      </c>
      <c r="JW61" s="25">
        <v>0</v>
      </c>
      <c r="JX61" s="25">
        <v>0</v>
      </c>
      <c r="JY61" s="25">
        <v>0</v>
      </c>
      <c r="JZ61" s="25">
        <v>0</v>
      </c>
      <c r="KA61" s="25">
        <v>0</v>
      </c>
      <c r="KB61" s="25">
        <v>0</v>
      </c>
      <c r="KC61" s="25">
        <v>0</v>
      </c>
      <c r="KD61" s="25">
        <v>0</v>
      </c>
      <c r="KE61" s="25">
        <v>0</v>
      </c>
      <c r="KF61" s="25">
        <v>0</v>
      </c>
      <c r="KG61" s="25">
        <v>0</v>
      </c>
      <c r="KH61" s="25">
        <v>0</v>
      </c>
      <c r="KI61" s="25">
        <v>0</v>
      </c>
      <c r="KJ61" s="25">
        <v>0</v>
      </c>
      <c r="KK61" s="25">
        <v>0</v>
      </c>
      <c r="KL61" s="25">
        <v>0</v>
      </c>
      <c r="KM61" s="25">
        <v>0</v>
      </c>
      <c r="KN61" s="25">
        <v>0</v>
      </c>
      <c r="KO61" s="25">
        <v>0</v>
      </c>
      <c r="KP61" s="25">
        <v>0</v>
      </c>
      <c r="KQ61" s="25">
        <v>0</v>
      </c>
      <c r="KR61" s="25">
        <v>0</v>
      </c>
      <c r="KS61" s="25">
        <v>0</v>
      </c>
      <c r="KT61" s="25">
        <v>0</v>
      </c>
      <c r="KU61" s="25">
        <v>0</v>
      </c>
      <c r="KV61" s="25">
        <v>0</v>
      </c>
      <c r="KW61" s="25">
        <v>0</v>
      </c>
      <c r="KX61" s="25">
        <v>0</v>
      </c>
      <c r="KY61" s="25">
        <v>0</v>
      </c>
      <c r="KZ61" s="25">
        <v>0</v>
      </c>
      <c r="LA61" s="25">
        <v>0</v>
      </c>
      <c r="LB61" s="25">
        <v>0</v>
      </c>
      <c r="LC61" s="25">
        <v>0</v>
      </c>
      <c r="LD61" s="25">
        <v>0</v>
      </c>
      <c r="LE61" s="25">
        <v>0</v>
      </c>
      <c r="LF61" s="25">
        <v>0</v>
      </c>
      <c r="LG61" s="25">
        <v>0</v>
      </c>
      <c r="LH61" s="25">
        <v>0</v>
      </c>
      <c r="LI61" s="25">
        <v>0</v>
      </c>
      <c r="LJ61" s="25">
        <v>0</v>
      </c>
      <c r="LK61" s="25">
        <v>0</v>
      </c>
      <c r="LL61" s="25">
        <v>0</v>
      </c>
      <c r="LM61" s="25">
        <v>0</v>
      </c>
      <c r="LN61" s="25">
        <v>0</v>
      </c>
      <c r="LO61" s="25">
        <v>0</v>
      </c>
      <c r="LP61" s="25">
        <v>0</v>
      </c>
      <c r="LQ61" s="25">
        <v>0</v>
      </c>
      <c r="LR61" s="25">
        <v>0</v>
      </c>
      <c r="LS61" s="25">
        <v>0</v>
      </c>
      <c r="LT61" s="25">
        <v>0</v>
      </c>
      <c r="LU61" s="25">
        <v>0</v>
      </c>
      <c r="LV61" s="25">
        <v>1</v>
      </c>
      <c r="LW61" s="25">
        <v>0</v>
      </c>
      <c r="LX61" s="25">
        <v>0</v>
      </c>
      <c r="LY61" s="25">
        <v>0</v>
      </c>
      <c r="LZ61" s="25">
        <v>0</v>
      </c>
      <c r="MA61" s="25">
        <v>0</v>
      </c>
      <c r="MB61" s="25">
        <v>0</v>
      </c>
      <c r="MC61" s="25">
        <v>0</v>
      </c>
      <c r="MD61" s="25">
        <v>0</v>
      </c>
      <c r="ME61" s="25">
        <v>0</v>
      </c>
      <c r="MF61" s="25">
        <v>0</v>
      </c>
      <c r="MG61" s="25">
        <v>0</v>
      </c>
      <c r="MH61" s="25">
        <v>0</v>
      </c>
      <c r="MI61" s="25">
        <v>0</v>
      </c>
      <c r="MJ61" s="25">
        <v>0</v>
      </c>
      <c r="MK61" s="25">
        <v>0</v>
      </c>
      <c r="ML61" s="25">
        <v>0</v>
      </c>
      <c r="MM61" s="25">
        <v>0</v>
      </c>
      <c r="MN61" s="25">
        <v>0</v>
      </c>
      <c r="MO61" s="25">
        <v>0</v>
      </c>
      <c r="MP61" s="25">
        <v>0</v>
      </c>
      <c r="MQ61" s="25">
        <v>0</v>
      </c>
      <c r="MS61" s="1">
        <f t="shared" si="308"/>
        <v>0</v>
      </c>
      <c r="MT61" s="1">
        <f t="shared" si="309"/>
        <v>0</v>
      </c>
      <c r="MU61" s="1">
        <f t="shared" si="310"/>
        <v>0</v>
      </c>
      <c r="MV61" s="1">
        <f t="shared" si="311"/>
        <v>0</v>
      </c>
      <c r="MW61" s="1">
        <f t="shared" si="312"/>
        <v>0</v>
      </c>
      <c r="MX61" s="1">
        <f t="shared" si="313"/>
        <v>0</v>
      </c>
      <c r="MY61" s="1">
        <f t="shared" si="314"/>
        <v>0</v>
      </c>
      <c r="MZ61" s="1">
        <f t="shared" si="315"/>
        <v>0</v>
      </c>
      <c r="NA61" s="1">
        <f t="shared" si="316"/>
        <v>0</v>
      </c>
      <c r="NB61" s="1">
        <f t="shared" si="317"/>
        <v>0</v>
      </c>
      <c r="NC61" s="1">
        <f t="shared" si="318"/>
        <v>0</v>
      </c>
      <c r="ND61" s="1">
        <f t="shared" si="319"/>
        <v>0</v>
      </c>
      <c r="NE61" s="1">
        <f t="shared" si="320"/>
        <v>0</v>
      </c>
      <c r="NF61" s="1">
        <f t="shared" si="321"/>
        <v>0</v>
      </c>
      <c r="NG61" s="1">
        <f t="shared" si="322"/>
        <v>0</v>
      </c>
      <c r="NH61" s="1">
        <f t="shared" si="323"/>
        <v>0</v>
      </c>
      <c r="NI61" s="1">
        <f t="shared" si="324"/>
        <v>0</v>
      </c>
      <c r="NJ61" s="1">
        <f t="shared" si="325"/>
        <v>0</v>
      </c>
      <c r="NK61" s="1">
        <f t="shared" si="326"/>
        <v>0</v>
      </c>
      <c r="NL61" s="1">
        <f t="shared" si="327"/>
        <v>0</v>
      </c>
      <c r="NM61" s="1">
        <f t="shared" si="328"/>
        <v>0</v>
      </c>
      <c r="NN61" s="1">
        <f t="shared" si="329"/>
        <v>0</v>
      </c>
      <c r="NO61" s="1">
        <f t="shared" si="330"/>
        <v>0</v>
      </c>
      <c r="NP61" s="1">
        <f t="shared" si="331"/>
        <v>0</v>
      </c>
      <c r="NQ61" s="1">
        <f t="shared" si="332"/>
        <v>0</v>
      </c>
      <c r="NR61" s="1">
        <f t="shared" si="333"/>
        <v>0</v>
      </c>
      <c r="NS61" s="1">
        <f t="shared" si="334"/>
        <v>0</v>
      </c>
      <c r="NT61" s="1">
        <f t="shared" si="335"/>
        <v>0</v>
      </c>
      <c r="NU61" s="1">
        <f t="shared" si="336"/>
        <v>0</v>
      </c>
      <c r="NV61" s="1">
        <f t="shared" si="337"/>
        <v>0</v>
      </c>
      <c r="NW61" s="1">
        <f t="shared" si="338"/>
        <v>0</v>
      </c>
      <c r="NX61" s="1">
        <f t="shared" si="339"/>
        <v>0</v>
      </c>
      <c r="NY61" s="1">
        <f t="shared" si="340"/>
        <v>0</v>
      </c>
      <c r="NZ61" s="1">
        <f t="shared" si="341"/>
        <v>0</v>
      </c>
      <c r="OA61" s="1">
        <f t="shared" si="342"/>
        <v>0</v>
      </c>
      <c r="OB61" s="1">
        <f t="shared" si="343"/>
        <v>0</v>
      </c>
      <c r="OC61" s="1">
        <f t="shared" si="344"/>
        <v>0</v>
      </c>
      <c r="OD61" s="1">
        <f t="shared" si="345"/>
        <v>0</v>
      </c>
      <c r="OE61" s="1">
        <f t="shared" si="346"/>
        <v>0</v>
      </c>
      <c r="OF61" s="1">
        <f t="shared" si="347"/>
        <v>0</v>
      </c>
      <c r="OG61" s="1">
        <f t="shared" si="348"/>
        <v>0</v>
      </c>
      <c r="OH61" s="1">
        <f t="shared" si="349"/>
        <v>0</v>
      </c>
      <c r="OI61" s="1">
        <f t="shared" si="350"/>
        <v>0</v>
      </c>
      <c r="OJ61" s="1">
        <f t="shared" si="351"/>
        <v>0</v>
      </c>
      <c r="OK61" s="1">
        <f t="shared" si="352"/>
        <v>0</v>
      </c>
      <c r="OL61" s="1">
        <f t="shared" si="353"/>
        <v>0</v>
      </c>
      <c r="OM61" s="1">
        <f t="shared" si="354"/>
        <v>0</v>
      </c>
      <c r="ON61" s="1">
        <f t="shared" si="355"/>
        <v>0</v>
      </c>
      <c r="OO61" s="1">
        <f t="shared" si="356"/>
        <v>0</v>
      </c>
      <c r="OP61" s="1">
        <f t="shared" si="357"/>
        <v>0</v>
      </c>
      <c r="OQ61" s="1">
        <f t="shared" si="358"/>
        <v>0</v>
      </c>
      <c r="OR61" s="1">
        <f t="shared" si="359"/>
        <v>0</v>
      </c>
      <c r="OS61" s="1">
        <f t="shared" si="360"/>
        <v>0</v>
      </c>
      <c r="OT61" s="1">
        <f t="shared" si="361"/>
        <v>0</v>
      </c>
      <c r="OU61" s="1">
        <f t="shared" si="362"/>
        <v>0.33194756805146852</v>
      </c>
      <c r="OV61" s="1">
        <f t="shared" si="363"/>
        <v>0</v>
      </c>
      <c r="OW61" s="1">
        <f t="shared" si="364"/>
        <v>0</v>
      </c>
      <c r="OX61" s="1">
        <f t="shared" si="365"/>
        <v>0</v>
      </c>
      <c r="OY61" s="1">
        <f t="shared" si="366"/>
        <v>0</v>
      </c>
      <c r="OZ61" s="1">
        <f t="shared" si="367"/>
        <v>0</v>
      </c>
      <c r="PA61" s="1">
        <f t="shared" si="368"/>
        <v>0</v>
      </c>
      <c r="PB61" s="1">
        <f t="shared" si="369"/>
        <v>0</v>
      </c>
      <c r="PC61" s="1">
        <f t="shared" si="370"/>
        <v>0</v>
      </c>
      <c r="PD61" s="1">
        <f t="shared" si="371"/>
        <v>0</v>
      </c>
      <c r="PE61" s="1">
        <f t="shared" si="372"/>
        <v>0</v>
      </c>
      <c r="PF61" s="1">
        <f t="shared" si="373"/>
        <v>0</v>
      </c>
      <c r="PG61" s="1">
        <f t="shared" si="374"/>
        <v>0</v>
      </c>
      <c r="PH61" s="1">
        <f t="shared" si="375"/>
        <v>0</v>
      </c>
      <c r="PI61" s="1">
        <f t="shared" si="376"/>
        <v>0</v>
      </c>
      <c r="PJ61" s="1">
        <f t="shared" si="377"/>
        <v>0</v>
      </c>
      <c r="PK61" s="1">
        <f t="shared" si="378"/>
        <v>0</v>
      </c>
      <c r="PL61" s="1">
        <f t="shared" si="379"/>
        <v>0</v>
      </c>
      <c r="PM61" s="1">
        <f t="shared" si="380"/>
        <v>0</v>
      </c>
      <c r="PN61" s="1">
        <f t="shared" si="381"/>
        <v>0</v>
      </c>
      <c r="PO61" s="1">
        <f t="shared" si="382"/>
        <v>0</v>
      </c>
      <c r="PP61" s="1">
        <f t="shared" si="383"/>
        <v>0</v>
      </c>
      <c r="PR61" s="96">
        <v>8.5160535617610918E-4</v>
      </c>
      <c r="PS61" s="96">
        <v>9.103860235808248E-4</v>
      </c>
      <c r="PT61" s="96">
        <v>5.7542474658489324E-4</v>
      </c>
      <c r="PU61" s="96">
        <v>4.8136664972624622E-4</v>
      </c>
      <c r="PV61" s="96">
        <v>8.4457966741219564E-4</v>
      </c>
      <c r="PW61" s="96">
        <v>5.400632550947535E-4</v>
      </c>
      <c r="PX61" s="96">
        <v>3.4901843508454829E-4</v>
      </c>
      <c r="PY61" s="96">
        <v>5.2983580402606782E-4</v>
      </c>
      <c r="PZ61" s="96">
        <v>6.1520320141294018E-4</v>
      </c>
      <c r="QA61" s="96">
        <v>3.9613048279201255E-4</v>
      </c>
      <c r="QB61" s="96">
        <v>2.6790312649922884E-4</v>
      </c>
      <c r="QC61" s="96">
        <v>7.3114685950466201E-4</v>
      </c>
      <c r="QD61" s="96">
        <v>1.3024055188157087E-2</v>
      </c>
      <c r="QE61" s="96">
        <v>1.496799129524992E-2</v>
      </c>
      <c r="QF61" s="96">
        <v>1.2084406255298528E-2</v>
      </c>
      <c r="QG61" s="96">
        <v>1.2011627984892434E-2</v>
      </c>
      <c r="QH61" s="96">
        <v>4.190288007922479E-2</v>
      </c>
      <c r="QI61" s="96">
        <v>1.2631725174968935E-2</v>
      </c>
      <c r="QJ61" s="96">
        <v>2.7964684620297449E-2</v>
      </c>
      <c r="QK61" s="96">
        <v>1.5581991574400455E-3</v>
      </c>
      <c r="QL61" s="96">
        <v>5.7953789099913673E-3</v>
      </c>
      <c r="QM61" s="96">
        <v>3.2973866083038585E-4</v>
      </c>
      <c r="QN61" s="96">
        <v>1.250908765072861E-3</v>
      </c>
      <c r="QO61" s="96">
        <v>3.3419707593266917E-4</v>
      </c>
      <c r="QP61" s="96">
        <v>5.0798595205768992E-4</v>
      </c>
      <c r="QQ61" s="96">
        <v>4.6685094235860217E-4</v>
      </c>
      <c r="QR61" s="96">
        <v>2.0667513512385031E-4</v>
      </c>
      <c r="QS61" s="96">
        <v>1.7343902586459052E-3</v>
      </c>
      <c r="QT61" s="96">
        <v>9.9260381197087823E-4</v>
      </c>
      <c r="QU61" s="96">
        <v>2.4055090659980474E-3</v>
      </c>
      <c r="QV61" s="96">
        <v>7.2148275929077008E-4</v>
      </c>
      <c r="QW61" s="96">
        <v>4.9437109826371841E-4</v>
      </c>
      <c r="QX61" s="96">
        <v>6.433060334830261E-4</v>
      </c>
      <c r="QY61" s="96">
        <v>2.7427045222828792E-3</v>
      </c>
      <c r="QZ61" s="96">
        <v>5.3305426597656557E-4</v>
      </c>
      <c r="RA61" s="96">
        <v>1.5743643661991868E-3</v>
      </c>
      <c r="RB61" s="96">
        <v>1.3915418350065819E-3</v>
      </c>
      <c r="RC61" s="96">
        <v>9.0778984972457997E-4</v>
      </c>
      <c r="RD61" s="96">
        <v>8.8461519976364719E-4</v>
      </c>
      <c r="RE61" s="96">
        <v>1.2356601180168868E-3</v>
      </c>
      <c r="RF61" s="96">
        <v>6.3544173904622053E-4</v>
      </c>
      <c r="RG61" s="96">
        <v>5.5808160309789724E-4</v>
      </c>
      <c r="RH61" s="96">
        <v>7.6275929364928805E-4</v>
      </c>
      <c r="RI61" s="96">
        <v>6.5402064259464574E-4</v>
      </c>
      <c r="RJ61" s="96">
        <v>1.317588952718999E-4</v>
      </c>
      <c r="RK61" s="96">
        <v>7.1323778201802729E-4</v>
      </c>
      <c r="RL61" s="96">
        <v>8.3385476218584263E-4</v>
      </c>
      <c r="RM61" s="96">
        <v>4.7143523835706675E-4</v>
      </c>
      <c r="RN61" s="96">
        <v>4.7796670484281912E-4</v>
      </c>
      <c r="RO61" s="96">
        <v>1.2018335570057278E-3</v>
      </c>
      <c r="RP61" s="96">
        <v>1.9494131527552937E-2</v>
      </c>
      <c r="RQ61" s="96">
        <v>1.9002194754961746E-2</v>
      </c>
      <c r="RR61" s="96">
        <v>1.648475645926202E-2</v>
      </c>
      <c r="RS61" s="96">
        <v>1.8328112374318323E-2</v>
      </c>
      <c r="RT61" s="96">
        <v>1.0832960715854403</v>
      </c>
      <c r="RU61" s="96">
        <v>1.7734599168489375E-2</v>
      </c>
      <c r="RV61" s="96">
        <v>3.8163482601665577E-2</v>
      </c>
      <c r="RW61" s="96">
        <v>1.7711080314578508E-3</v>
      </c>
      <c r="RX61" s="96">
        <v>6.729206647775059E-3</v>
      </c>
      <c r="RY61" s="96">
        <v>7.8308358560757031E-4</v>
      </c>
      <c r="RZ61" s="96">
        <v>1.7278556656239563E-3</v>
      </c>
      <c r="SA61" s="96">
        <v>7.9475882490186341E-4</v>
      </c>
      <c r="SB61" s="96">
        <v>1.0113809098714736E-3</v>
      </c>
      <c r="SC61" s="96">
        <v>1.1533681459994214E-3</v>
      </c>
      <c r="SD61" s="96">
        <v>3.5073905624270388E-4</v>
      </c>
      <c r="SE61" s="96">
        <v>1.7288163510854608E-3</v>
      </c>
      <c r="SF61" s="96">
        <v>1.6505952789370904E-3</v>
      </c>
      <c r="SG61" s="96">
        <v>2.145012242944372E-3</v>
      </c>
      <c r="SH61" s="96">
        <v>1.0814353488491654E-3</v>
      </c>
      <c r="SI61" s="96">
        <v>8.0037853237033328E-4</v>
      </c>
      <c r="SJ61" s="96">
        <v>9.5744911408335233E-4</v>
      </c>
      <c r="SK61" s="96">
        <v>7.6047248207483506E-3</v>
      </c>
      <c r="SL61" s="96">
        <v>7.351513998562246E-4</v>
      </c>
      <c r="SM61" s="96">
        <v>1.4616308701468855E-3</v>
      </c>
      <c r="SN61" s="96">
        <v>2.0233083279961187E-3</v>
      </c>
      <c r="SO61" s="96">
        <v>1.2113784966457848E-3</v>
      </c>
      <c r="SR61" s="96">
        <v>3.5421802016679597E-4</v>
      </c>
      <c r="SS61" s="96">
        <v>8.8797941384977333E-6</v>
      </c>
      <c r="ST61" s="96">
        <v>2.5964048638403645E-4</v>
      </c>
      <c r="SU61" s="96">
        <v>3.476507491368914E-5</v>
      </c>
      <c r="SV61" s="96">
        <v>2.0511168503596871E-4</v>
      </c>
      <c r="SW61" s="96">
        <v>1.0314877815636226E-4</v>
      </c>
      <c r="SX61" s="96">
        <v>3.833370560578562E-5</v>
      </c>
      <c r="SY61" s="96">
        <v>1.5734935659873938E-4</v>
      </c>
      <c r="SZ61" s="96">
        <v>4.0392755540067179E-4</v>
      </c>
      <c r="TA61" s="96">
        <v>2.9182241283205431E-4</v>
      </c>
      <c r="TB61" s="96">
        <v>2.4392363993623264E-5</v>
      </c>
      <c r="TC61" s="96">
        <v>2.672408545884919E-4</v>
      </c>
      <c r="TD61" s="96">
        <v>5.9388129417980631E-3</v>
      </c>
      <c r="TE61" s="96">
        <v>4.9066963804996616E-3</v>
      </c>
      <c r="TF61" s="96">
        <v>3.8400808593470363E-3</v>
      </c>
      <c r="TG61" s="96">
        <v>1.353257048771854E-3</v>
      </c>
      <c r="TH61" s="96">
        <v>1.1648121616773005E-2</v>
      </c>
      <c r="TI61" s="96">
        <v>3.1113806582597834E-3</v>
      </c>
      <c r="TJ61" s="96">
        <v>1.5141662524935569E-2</v>
      </c>
      <c r="TK61" s="96">
        <v>9.1057518697114305E-4</v>
      </c>
      <c r="TL61" s="96">
        <v>5.7953789099913673E-3</v>
      </c>
      <c r="TM61" s="96">
        <v>3.2972800547734779E-4</v>
      </c>
      <c r="TN61" s="96">
        <v>1.2502898848511885E-3</v>
      </c>
      <c r="TO61" s="96">
        <v>3.3415037284543705E-4</v>
      </c>
      <c r="TP61" s="96">
        <v>5.0056334835329346E-4</v>
      </c>
      <c r="TQ61" s="96">
        <v>4.4554344900311731E-4</v>
      </c>
      <c r="TR61" s="96">
        <v>2.0666956133464235E-4</v>
      </c>
      <c r="TS61" s="96">
        <v>1.5787603246182455E-3</v>
      </c>
      <c r="TT61" s="96">
        <v>9.5066292162260518E-4</v>
      </c>
      <c r="TU61" s="96">
        <v>2.4055090659980474E-3</v>
      </c>
      <c r="TV61" s="96">
        <v>7.0398827568063545E-4</v>
      </c>
      <c r="TW61" s="96">
        <v>4.9432015512347149E-4</v>
      </c>
      <c r="TX61" s="96">
        <v>6.1327028184435511E-4</v>
      </c>
      <c r="TY61" s="96">
        <v>2.634665114526983E-3</v>
      </c>
      <c r="TZ61" s="96">
        <v>5.19978200928751E-4</v>
      </c>
      <c r="UA61" s="96">
        <v>1.5743643661991868E-3</v>
      </c>
      <c r="UB61" s="96">
        <v>1.3785613228133996E-3</v>
      </c>
      <c r="UC61" s="96">
        <v>9.0778984972457997E-4</v>
      </c>
      <c r="UD61" s="96">
        <v>7.2082796720420047E-4</v>
      </c>
      <c r="UE61" s="96">
        <v>4.4819370964531729E-5</v>
      </c>
      <c r="UF61" s="96">
        <v>5.2064363725009568E-4</v>
      </c>
      <c r="UG61" s="96">
        <v>2.0504404813476306E-4</v>
      </c>
      <c r="UH61" s="96">
        <v>6.1832927542533622E-4</v>
      </c>
      <c r="UI61" s="96">
        <v>4.8059387469560796E-4</v>
      </c>
      <c r="UJ61" s="96">
        <v>1.0763530036529563E-4</v>
      </c>
      <c r="UK61" s="96">
        <v>6.1200719050490343E-4</v>
      </c>
      <c r="UL61" s="96">
        <v>7.2969623545168576E-4</v>
      </c>
      <c r="UM61" s="96">
        <v>4.5148919938510344E-4</v>
      </c>
      <c r="UN61" s="96">
        <v>3.0388811623060651E-4</v>
      </c>
      <c r="UO61" s="96">
        <v>1.0771451180408528E-3</v>
      </c>
      <c r="UP61" s="96">
        <v>1.590381588192059E-2</v>
      </c>
      <c r="UQ61" s="96">
        <v>1.5781695826268295E-2</v>
      </c>
      <c r="UR61" s="96">
        <v>1.1113836330238826E-2</v>
      </c>
      <c r="US61" s="96">
        <v>1.1200564973199477E-2</v>
      </c>
      <c r="UT61" s="96">
        <v>0.72369857514294378</v>
      </c>
      <c r="UU61" s="96">
        <v>6.2060980963903117E-3</v>
      </c>
      <c r="UV61" s="96">
        <v>3.3984522411185811E-2</v>
      </c>
      <c r="UW61" s="96">
        <v>1.2285642322872282E-3</v>
      </c>
      <c r="UX61" s="96">
        <v>6.729206647775059E-3</v>
      </c>
      <c r="UY61" s="96">
        <v>7.8302228092473592E-4</v>
      </c>
      <c r="UZ61" s="96">
        <v>1.7273067374282195E-3</v>
      </c>
      <c r="VA61" s="96">
        <v>7.9471202509165341E-4</v>
      </c>
      <c r="VB61" s="96">
        <v>1.0102593401121131E-3</v>
      </c>
      <c r="VC61" s="96">
        <v>1.1018806031890954E-3</v>
      </c>
      <c r="VD61" s="96">
        <v>3.5073149289248341E-4</v>
      </c>
      <c r="VE61" s="96">
        <v>1.6021930108591569E-3</v>
      </c>
      <c r="VF61" s="96">
        <v>1.5398586945641684E-3</v>
      </c>
      <c r="VG61" s="96">
        <v>2.145012242944372E-3</v>
      </c>
      <c r="VH61" s="96">
        <v>1.0268199647384161E-3</v>
      </c>
      <c r="VI61" s="96">
        <v>8.0034109462496735E-4</v>
      </c>
      <c r="VJ61" s="96">
        <v>9.3190646601149971E-4</v>
      </c>
      <c r="VK61" s="96">
        <v>7.129957230277993E-3</v>
      </c>
      <c r="VL61" s="96">
        <v>7.1804572601499438E-4</v>
      </c>
      <c r="VM61" s="96">
        <v>1.4616308701468855E-3</v>
      </c>
      <c r="VN61" s="96">
        <v>2.0011586417156024E-3</v>
      </c>
      <c r="VO61" s="96">
        <v>1.2113784966457848E-3</v>
      </c>
    </row>
    <row r="62" spans="1:587">
      <c r="A62" s="17"/>
      <c r="B62" s="17"/>
      <c r="C62" s="17" t="s">
        <v>359</v>
      </c>
      <c r="D62" s="17" t="s">
        <v>600</v>
      </c>
      <c r="E62" s="95">
        <v>1</v>
      </c>
      <c r="F62" s="95">
        <v>0</v>
      </c>
      <c r="G62" s="95">
        <v>2</v>
      </c>
      <c r="H62" s="95">
        <v>0</v>
      </c>
      <c r="I62" s="95">
        <v>0</v>
      </c>
      <c r="J62" s="95">
        <v>4</v>
      </c>
      <c r="K62" s="95">
        <v>0</v>
      </c>
      <c r="L62" s="95">
        <v>0</v>
      </c>
      <c r="M62" s="95">
        <v>0</v>
      </c>
      <c r="N62" s="95">
        <v>0</v>
      </c>
      <c r="O62" s="95">
        <v>0</v>
      </c>
      <c r="P62" s="95">
        <v>1</v>
      </c>
      <c r="Q62" s="95">
        <v>26</v>
      </c>
      <c r="R62" s="95">
        <v>24</v>
      </c>
      <c r="S62" s="95">
        <v>0</v>
      </c>
      <c r="T62" s="95">
        <v>1</v>
      </c>
      <c r="U62" s="95">
        <v>6</v>
      </c>
      <c r="V62" s="95">
        <v>3288</v>
      </c>
      <c r="W62" s="95">
        <v>3130</v>
      </c>
      <c r="X62" s="95">
        <v>4</v>
      </c>
      <c r="Y62" s="95">
        <v>2590</v>
      </c>
      <c r="Z62" s="95">
        <v>2</v>
      </c>
      <c r="AA62" s="95">
        <v>1</v>
      </c>
      <c r="AB62" s="95">
        <v>1</v>
      </c>
      <c r="AC62" s="95">
        <v>657</v>
      </c>
      <c r="AD62" s="95">
        <v>296</v>
      </c>
      <c r="AE62" s="95">
        <v>290</v>
      </c>
      <c r="AF62" s="95">
        <v>110</v>
      </c>
      <c r="AG62" s="95">
        <v>1345</v>
      </c>
      <c r="AH62" s="95">
        <v>4193</v>
      </c>
      <c r="AI62" s="95">
        <v>156</v>
      </c>
      <c r="AJ62" s="95">
        <v>23</v>
      </c>
      <c r="AK62" s="95">
        <v>6</v>
      </c>
      <c r="AL62" s="95">
        <v>8338</v>
      </c>
      <c r="AM62" s="95">
        <v>242</v>
      </c>
      <c r="AN62" s="95">
        <v>0</v>
      </c>
      <c r="AO62" s="95">
        <v>0</v>
      </c>
      <c r="AP62" s="95">
        <v>4444</v>
      </c>
      <c r="AQ62" s="95">
        <v>167</v>
      </c>
      <c r="AR62" s="95">
        <v>10</v>
      </c>
      <c r="AS62" s="95">
        <v>589</v>
      </c>
      <c r="AT62" s="95">
        <v>17</v>
      </c>
      <c r="AU62" s="95">
        <v>63</v>
      </c>
      <c r="AV62" s="95">
        <v>832</v>
      </c>
      <c r="AW62" s="95">
        <v>27</v>
      </c>
      <c r="AX62" s="95">
        <v>105</v>
      </c>
      <c r="AY62" s="95">
        <v>32</v>
      </c>
      <c r="AZ62" s="95">
        <v>12</v>
      </c>
      <c r="BA62" s="95">
        <v>15</v>
      </c>
      <c r="BB62" s="95">
        <v>584</v>
      </c>
      <c r="BC62" s="95">
        <v>7250</v>
      </c>
      <c r="BD62" s="95">
        <v>3622</v>
      </c>
      <c r="BE62" s="95">
        <v>102</v>
      </c>
      <c r="BF62" s="95">
        <v>759</v>
      </c>
      <c r="BG62" s="95">
        <v>679</v>
      </c>
      <c r="BH62" s="95">
        <v>123546</v>
      </c>
      <c r="BI62" s="95">
        <v>312858</v>
      </c>
      <c r="BJ62" s="95">
        <v>318</v>
      </c>
      <c r="BK62" s="95">
        <v>81893</v>
      </c>
      <c r="BL62" s="95">
        <v>313</v>
      </c>
      <c r="BM62" s="95">
        <v>47</v>
      </c>
      <c r="BN62" s="95">
        <v>75</v>
      </c>
      <c r="BO62" s="95">
        <v>23580</v>
      </c>
      <c r="BP62" s="95">
        <v>2700</v>
      </c>
      <c r="BQ62" s="95">
        <v>3945</v>
      </c>
      <c r="BR62" s="95">
        <v>4719</v>
      </c>
      <c r="BS62" s="95">
        <v>4632</v>
      </c>
      <c r="BT62" s="95">
        <v>47177</v>
      </c>
      <c r="BU62" s="95">
        <v>4378</v>
      </c>
      <c r="BV62" s="95">
        <v>1554</v>
      </c>
      <c r="BW62" s="95">
        <v>192</v>
      </c>
      <c r="BX62" s="95">
        <v>56512</v>
      </c>
      <c r="BY62" s="95">
        <v>5777</v>
      </c>
      <c r="BZ62" s="95">
        <v>0</v>
      </c>
      <c r="CA62" s="95">
        <v>0</v>
      </c>
      <c r="CB62" s="95">
        <v>23832</v>
      </c>
      <c r="CC62" s="95">
        <v>742094</v>
      </c>
      <c r="CD62" s="95">
        <v>2101</v>
      </c>
      <c r="CE62" s="95">
        <v>0</v>
      </c>
      <c r="CF62" s="95">
        <v>99811</v>
      </c>
      <c r="CG62" s="95">
        <v>4292</v>
      </c>
      <c r="CH62" s="95">
        <v>0</v>
      </c>
      <c r="CI62" s="95">
        <v>31003</v>
      </c>
      <c r="CJ62" s="95">
        <v>329836</v>
      </c>
      <c r="CK62" s="95">
        <v>-1588</v>
      </c>
      <c r="CL62" s="95">
        <v>465455</v>
      </c>
      <c r="CM62" s="95">
        <v>494636</v>
      </c>
      <c r="CN62" s="95">
        <v>6342</v>
      </c>
      <c r="CO62" s="95">
        <v>6342</v>
      </c>
      <c r="CP62" s="95">
        <v>471797</v>
      </c>
      <c r="CQ62" s="95">
        <v>500978</v>
      </c>
      <c r="CR62" s="95">
        <v>0</v>
      </c>
      <c r="CS62" s="95">
        <v>0</v>
      </c>
      <c r="CT62" s="95">
        <v>0</v>
      </c>
      <c r="CU62" s="95">
        <v>0</v>
      </c>
      <c r="CV62" s="95">
        <v>0</v>
      </c>
      <c r="CW62" s="95">
        <v>28254</v>
      </c>
      <c r="CX62" s="95">
        <v>22648</v>
      </c>
      <c r="CY62" s="95">
        <v>2938462</v>
      </c>
      <c r="CZ62" s="95">
        <v>0</v>
      </c>
      <c r="DA62" s="95">
        <v>853180</v>
      </c>
      <c r="DB62" s="95">
        <v>3404117</v>
      </c>
      <c r="DC62" s="95">
        <v>16163</v>
      </c>
      <c r="DD62" s="95">
        <v>7262824</v>
      </c>
      <c r="DE62" s="95">
        <v>7975737</v>
      </c>
      <c r="DF62" s="95">
        <v>1600161</v>
      </c>
      <c r="DG62" s="95">
        <v>1600161</v>
      </c>
      <c r="DH62" s="95">
        <v>8862985</v>
      </c>
      <c r="DI62" s="95">
        <v>9575898</v>
      </c>
      <c r="DJ62" s="95">
        <v>-4795148</v>
      </c>
      <c r="DK62" s="95">
        <v>0</v>
      </c>
      <c r="DL62" s="95">
        <v>-389536</v>
      </c>
      <c r="DM62" s="95">
        <v>-5184684</v>
      </c>
      <c r="DN62" s="95">
        <v>7728279</v>
      </c>
      <c r="DO62" s="95">
        <v>8470373</v>
      </c>
      <c r="DP62" s="95">
        <v>1606503</v>
      </c>
      <c r="DQ62" s="95">
        <v>9334782</v>
      </c>
      <c r="DR62" s="95">
        <v>10076876</v>
      </c>
      <c r="DS62" s="95">
        <v>-5184684</v>
      </c>
      <c r="DT62" s="95">
        <v>4892192</v>
      </c>
      <c r="DV62" s="96">
        <f t="shared" si="192"/>
        <v>9.8312949781745256E-6</v>
      </c>
      <c r="DW62" s="96">
        <f t="shared" si="193"/>
        <v>0</v>
      </c>
      <c r="DX62" s="96">
        <f t="shared" si="194"/>
        <v>1.7212740870792561E-6</v>
      </c>
      <c r="DY62" s="96">
        <f t="shared" si="195"/>
        <v>0</v>
      </c>
      <c r="DZ62" s="96">
        <f t="shared" si="196"/>
        <v>0</v>
      </c>
      <c r="EA62" s="96">
        <f t="shared" si="197"/>
        <v>7.8251088179194991E-6</v>
      </c>
      <c r="EB62" s="96">
        <f t="shared" si="198"/>
        <v>0</v>
      </c>
      <c r="EC62" s="96">
        <f t="shared" si="199"/>
        <v>0</v>
      </c>
      <c r="ED62" s="96">
        <f t="shared" si="200"/>
        <v>0</v>
      </c>
      <c r="EE62" s="96">
        <f t="shared" si="201"/>
        <v>0</v>
      </c>
      <c r="EF62" s="96">
        <f t="shared" si="202"/>
        <v>0</v>
      </c>
      <c r="EG62" s="96">
        <f t="shared" si="203"/>
        <v>4.3236699310374644E-6</v>
      </c>
      <c r="EH62" s="96">
        <f t="shared" si="204"/>
        <v>9.6827412585329155E-5</v>
      </c>
      <c r="EI62" s="96">
        <f t="shared" si="205"/>
        <v>6.6915555357287249E-5</v>
      </c>
      <c r="EJ62" s="96">
        <f t="shared" si="206"/>
        <v>0</v>
      </c>
      <c r="EK62" s="96">
        <f t="shared" si="207"/>
        <v>3.2597286601863262E-6</v>
      </c>
      <c r="EL62" s="96">
        <f t="shared" si="208"/>
        <v>8.9395995953341243E-6</v>
      </c>
      <c r="EM62" s="96">
        <f t="shared" si="209"/>
        <v>5.8270183671588682E-3</v>
      </c>
      <c r="EN62" s="96">
        <f t="shared" si="210"/>
        <v>1.6141375760913737E-3</v>
      </c>
      <c r="EO62" s="96">
        <f t="shared" si="211"/>
        <v>3.0801453828620712E-6</v>
      </c>
      <c r="EP62" s="96">
        <f t="shared" si="212"/>
        <v>3.103268136745091E-4</v>
      </c>
      <c r="EQ62" s="96">
        <f t="shared" si="213"/>
        <v>1.4355626185236387E-6</v>
      </c>
      <c r="ER62" s="96">
        <f t="shared" si="214"/>
        <v>1.5319331464374894E-6</v>
      </c>
      <c r="ES62" s="96">
        <f t="shared" si="215"/>
        <v>2.1777145756614264E-6</v>
      </c>
      <c r="ET62" s="96">
        <f t="shared" si="216"/>
        <v>2.7212920976535462E-5</v>
      </c>
      <c r="EU62" s="96">
        <f t="shared" si="217"/>
        <v>2.6543185853055845E-5</v>
      </c>
      <c r="EV62" s="96">
        <f t="shared" si="218"/>
        <v>1.9610018934487594E-5</v>
      </c>
      <c r="EW62" s="96">
        <f t="shared" si="219"/>
        <v>1.4568924721968627E-5</v>
      </c>
      <c r="EX62" s="96">
        <f t="shared" si="220"/>
        <v>5.967529540380431E-5</v>
      </c>
      <c r="EY62" s="96">
        <f t="shared" si="221"/>
        <v>6.2864416461391531E-4</v>
      </c>
      <c r="EZ62" s="96">
        <f t="shared" si="222"/>
        <v>2.2153926904254278E-5</v>
      </c>
      <c r="FA62" s="96">
        <f t="shared" si="223"/>
        <v>3.1595394325632027E-6</v>
      </c>
      <c r="FB62" s="96">
        <f t="shared" si="224"/>
        <v>1.0177081213108081E-5</v>
      </c>
      <c r="FC62" s="96">
        <f t="shared" si="225"/>
        <v>3.2465463004499102E-4</v>
      </c>
      <c r="FD62" s="96">
        <f t="shared" si="226"/>
        <v>2.4121003712840448E-5</v>
      </c>
      <c r="FE62" s="96">
        <f t="shared" si="227"/>
        <v>0</v>
      </c>
      <c r="FF62" s="96">
        <f t="shared" si="228"/>
        <v>0</v>
      </c>
      <c r="FG62" s="96">
        <f t="shared" si="229"/>
        <v>1.4472049129154866E-4</v>
      </c>
      <c r="FH62" s="96">
        <f t="shared" si="230"/>
        <v>1.3061256668084374E-5</v>
      </c>
      <c r="FI62" s="96">
        <f t="shared" si="231"/>
        <v>1.1927950408353383E-5</v>
      </c>
      <c r="FJ62" s="96">
        <f t="shared" si="232"/>
        <v>1.5842396291276201E-5</v>
      </c>
      <c r="FK62" s="96">
        <f t="shared" si="233"/>
        <v>4.8528390821397253E-6</v>
      </c>
      <c r="FL62" s="96">
        <f t="shared" si="234"/>
        <v>5.3991214858039524E-6</v>
      </c>
      <c r="FM62" s="96">
        <f t="shared" si="235"/>
        <v>3.0259214176209079E-5</v>
      </c>
      <c r="FN62" s="96">
        <f t="shared" si="236"/>
        <v>1.6066700371033667E-6</v>
      </c>
      <c r="FO62" s="96">
        <f t="shared" si="237"/>
        <v>7.6100858714842041E-6</v>
      </c>
      <c r="FP62" s="96">
        <f t="shared" si="238"/>
        <v>5.2053849707522428E-6</v>
      </c>
      <c r="FQ62" s="96">
        <f t="shared" si="239"/>
        <v>4.4155495786185842E-7</v>
      </c>
      <c r="FR62" s="96">
        <f t="shared" si="240"/>
        <v>1.7178189242491098E-6</v>
      </c>
      <c r="FS62" s="96">
        <f t="shared" si="241"/>
        <v>5.0757609469562121E-5</v>
      </c>
      <c r="FT62" s="96">
        <f t="shared" si="242"/>
        <v>7.1147912191503882E-4</v>
      </c>
      <c r="FU62" s="96">
        <f t="shared" si="243"/>
        <v>2.2157971039495146E-4</v>
      </c>
      <c r="FV62" s="96">
        <f t="shared" si="244"/>
        <v>1.6038136802476666E-5</v>
      </c>
      <c r="FW62" s="96">
        <f t="shared" si="245"/>
        <v>5.7372606734591597E-5</v>
      </c>
      <c r="FX62" s="96">
        <f t="shared" si="246"/>
        <v>4.4115146639981875E-5</v>
      </c>
      <c r="FY62" s="96">
        <f t="shared" si="247"/>
        <v>2.5253710402208255E-2</v>
      </c>
      <c r="FZ62" s="96">
        <f t="shared" si="248"/>
        <v>5.8545324459023506E-3</v>
      </c>
      <c r="GA62" s="96">
        <f t="shared" si="249"/>
        <v>3.6845330601680774E-5</v>
      </c>
      <c r="GB62" s="96">
        <f t="shared" si="250"/>
        <v>1.5601481173870434E-3</v>
      </c>
      <c r="GC62" s="96">
        <f t="shared" si="251"/>
        <v>1.3467852944987004E-5</v>
      </c>
      <c r="GD62" s="96">
        <f t="shared" si="252"/>
        <v>1.2073509692202568E-5</v>
      </c>
      <c r="GE62" s="96">
        <f t="shared" si="253"/>
        <v>1.6881310655955963E-5</v>
      </c>
      <c r="GF62" s="96">
        <f t="shared" si="254"/>
        <v>3.3054867800294432E-4</v>
      </c>
      <c r="GG62" s="96">
        <f t="shared" si="255"/>
        <v>1.1112672372982771E-4</v>
      </c>
      <c r="GH62" s="96">
        <f t="shared" si="256"/>
        <v>5.9835659881307893E-5</v>
      </c>
      <c r="GI62" s="96">
        <f t="shared" si="257"/>
        <v>9.9432983359714288E-5</v>
      </c>
      <c r="GJ62" s="96">
        <f t="shared" si="258"/>
        <v>1.6883006921850595E-4</v>
      </c>
      <c r="GK62" s="96">
        <f t="shared" si="259"/>
        <v>1.4266177287726846E-3</v>
      </c>
      <c r="GL62" s="96">
        <f t="shared" si="260"/>
        <v>1.1949057494208405E-4</v>
      </c>
      <c r="GM62" s="96">
        <f t="shared" si="261"/>
        <v>2.5768040575809251E-5</v>
      </c>
      <c r="GN62" s="96">
        <f t="shared" si="262"/>
        <v>4.9970941377058599E-5</v>
      </c>
      <c r="GO62" s="96">
        <f t="shared" si="263"/>
        <v>1.1508182881708295E-3</v>
      </c>
      <c r="GP62" s="96">
        <f t="shared" si="264"/>
        <v>1.2902767872639563E-4</v>
      </c>
      <c r="GQ62" s="96">
        <f t="shared" si="265"/>
        <v>0</v>
      </c>
      <c r="GR62" s="96">
        <f t="shared" si="266"/>
        <v>0</v>
      </c>
      <c r="GS62" s="96">
        <f t="shared" si="267"/>
        <v>4.6236752817217455E-4</v>
      </c>
      <c r="GU62" s="1">
        <v>0</v>
      </c>
      <c r="GV62" s="1">
        <v>0</v>
      </c>
      <c r="GW62" s="1">
        <v>0</v>
      </c>
      <c r="GX62" s="1">
        <v>0</v>
      </c>
      <c r="GY62" s="1">
        <v>0</v>
      </c>
      <c r="GZ62" s="1">
        <v>0</v>
      </c>
      <c r="HA62" s="1">
        <v>0</v>
      </c>
      <c r="HB62" s="1">
        <v>0</v>
      </c>
      <c r="HC62" s="1">
        <v>0</v>
      </c>
      <c r="HD62" s="1">
        <v>0</v>
      </c>
      <c r="HE62" s="1">
        <v>0</v>
      </c>
      <c r="HF62" s="1">
        <v>0</v>
      </c>
      <c r="HG62" s="1">
        <v>0</v>
      </c>
      <c r="HH62" s="1">
        <v>0</v>
      </c>
      <c r="HI62" s="1">
        <v>0</v>
      </c>
      <c r="HJ62" s="1">
        <v>0</v>
      </c>
      <c r="HK62" s="1">
        <v>0</v>
      </c>
      <c r="HL62" s="1">
        <v>0</v>
      </c>
      <c r="HM62" s="1">
        <v>0</v>
      </c>
      <c r="HN62" s="1">
        <v>0</v>
      </c>
      <c r="HO62" s="1">
        <v>0</v>
      </c>
      <c r="HP62" s="1">
        <v>0</v>
      </c>
      <c r="HQ62" s="1">
        <v>0</v>
      </c>
      <c r="HR62" s="1">
        <v>0</v>
      </c>
      <c r="HS62" s="1">
        <v>0</v>
      </c>
      <c r="HT62" s="1">
        <v>0</v>
      </c>
      <c r="HU62" s="1">
        <v>0</v>
      </c>
      <c r="HV62" s="1">
        <v>0</v>
      </c>
      <c r="HW62" s="1">
        <v>0</v>
      </c>
      <c r="HX62" s="1">
        <v>0</v>
      </c>
      <c r="HY62" s="1">
        <v>0</v>
      </c>
      <c r="HZ62" s="1">
        <v>0</v>
      </c>
      <c r="IA62" s="1">
        <v>0</v>
      </c>
      <c r="IB62" s="1">
        <v>0</v>
      </c>
      <c r="IC62" s="1">
        <v>0</v>
      </c>
      <c r="ID62" s="1">
        <v>0</v>
      </c>
      <c r="IE62" s="1">
        <v>0</v>
      </c>
      <c r="IF62" s="1">
        <v>0</v>
      </c>
      <c r="IG62" s="96">
        <f t="shared" si="307"/>
        <v>1.3061256668084374E-5</v>
      </c>
      <c r="IH62" s="96">
        <f t="shared" si="268"/>
        <v>1.1927950408353383E-5</v>
      </c>
      <c r="II62" s="96">
        <f t="shared" si="269"/>
        <v>1.5842396291276201E-5</v>
      </c>
      <c r="IJ62" s="96">
        <f t="shared" si="270"/>
        <v>4.8528390821397253E-6</v>
      </c>
      <c r="IK62" s="96">
        <f t="shared" si="271"/>
        <v>5.3991214858039524E-6</v>
      </c>
      <c r="IL62" s="96">
        <f t="shared" si="272"/>
        <v>3.0259214176209079E-5</v>
      </c>
      <c r="IM62" s="96">
        <f t="shared" si="273"/>
        <v>1.6066700371033667E-6</v>
      </c>
      <c r="IN62" s="96">
        <f t="shared" si="274"/>
        <v>7.6100858714842041E-6</v>
      </c>
      <c r="IO62" s="96">
        <f t="shared" si="275"/>
        <v>5.2053849707522428E-6</v>
      </c>
      <c r="IP62" s="96">
        <f t="shared" si="276"/>
        <v>4.4155495786185842E-7</v>
      </c>
      <c r="IQ62" s="96">
        <f t="shared" si="277"/>
        <v>1.7178189242491098E-6</v>
      </c>
      <c r="IR62" s="96">
        <f t="shared" si="278"/>
        <v>5.0757609469562121E-5</v>
      </c>
      <c r="IS62" s="96">
        <f t="shared" si="279"/>
        <v>7.1147912191503882E-4</v>
      </c>
      <c r="IT62" s="96">
        <f t="shared" si="280"/>
        <v>2.2157971039495146E-4</v>
      </c>
      <c r="IU62" s="96">
        <f t="shared" si="281"/>
        <v>1.6038136802476666E-5</v>
      </c>
      <c r="IV62" s="96">
        <f t="shared" si="282"/>
        <v>5.7372606734591597E-5</v>
      </c>
      <c r="IW62" s="96">
        <f t="shared" si="283"/>
        <v>4.4115146639981875E-5</v>
      </c>
      <c r="IX62" s="96">
        <f t="shared" si="284"/>
        <v>2.5253710402208255E-2</v>
      </c>
      <c r="IY62" s="96">
        <f t="shared" si="285"/>
        <v>5.8545324459023506E-3</v>
      </c>
      <c r="IZ62" s="96">
        <f t="shared" si="286"/>
        <v>3.6845330601680774E-5</v>
      </c>
      <c r="JA62" s="96">
        <f t="shared" si="287"/>
        <v>1.5601481173870434E-3</v>
      </c>
      <c r="JB62" s="96">
        <f t="shared" si="288"/>
        <v>1.3467852944987004E-5</v>
      </c>
      <c r="JC62" s="96">
        <f t="shared" si="289"/>
        <v>1.2073509692202568E-5</v>
      </c>
      <c r="JD62" s="96">
        <f t="shared" si="290"/>
        <v>1.6881310655955963E-5</v>
      </c>
      <c r="JE62" s="96">
        <f t="shared" si="291"/>
        <v>3.3054867800294432E-4</v>
      </c>
      <c r="JF62" s="96">
        <f t="shared" si="292"/>
        <v>1.1112672372982771E-4</v>
      </c>
      <c r="JG62" s="96">
        <f t="shared" si="293"/>
        <v>5.9835659881307893E-5</v>
      </c>
      <c r="JH62" s="96">
        <f t="shared" si="294"/>
        <v>9.9432983359714288E-5</v>
      </c>
      <c r="JI62" s="96">
        <f t="shared" si="295"/>
        <v>1.6883006921850595E-4</v>
      </c>
      <c r="JJ62" s="96">
        <f t="shared" si="296"/>
        <v>1.4266177287726846E-3</v>
      </c>
      <c r="JK62" s="96">
        <f t="shared" si="297"/>
        <v>1.1949057494208405E-4</v>
      </c>
      <c r="JL62" s="96">
        <f t="shared" si="298"/>
        <v>2.5768040575809251E-5</v>
      </c>
      <c r="JM62" s="96">
        <f t="shared" si="299"/>
        <v>4.9970941377058599E-5</v>
      </c>
      <c r="JN62" s="96">
        <f t="shared" si="300"/>
        <v>1.1508182881708295E-3</v>
      </c>
      <c r="JO62" s="96">
        <f t="shared" si="301"/>
        <v>1.2902767872639563E-4</v>
      </c>
      <c r="JP62" s="96">
        <f t="shared" si="302"/>
        <v>0</v>
      </c>
      <c r="JQ62" s="96">
        <f t="shared" si="303"/>
        <v>0</v>
      </c>
      <c r="JR62" s="96">
        <f t="shared" si="304"/>
        <v>4.6236752817217455E-4</v>
      </c>
      <c r="JT62" s="25">
        <v>0</v>
      </c>
      <c r="JU62" s="25">
        <v>0</v>
      </c>
      <c r="JV62" s="25">
        <v>0</v>
      </c>
      <c r="JW62" s="25">
        <v>0</v>
      </c>
      <c r="JX62" s="25">
        <v>0</v>
      </c>
      <c r="JY62" s="25">
        <v>0</v>
      </c>
      <c r="JZ62" s="25">
        <v>0</v>
      </c>
      <c r="KA62" s="25">
        <v>0</v>
      </c>
      <c r="KB62" s="25">
        <v>0</v>
      </c>
      <c r="KC62" s="25">
        <v>0</v>
      </c>
      <c r="KD62" s="25">
        <v>0</v>
      </c>
      <c r="KE62" s="25">
        <v>0</v>
      </c>
      <c r="KF62" s="25">
        <v>0</v>
      </c>
      <c r="KG62" s="25">
        <v>0</v>
      </c>
      <c r="KH62" s="25">
        <v>0</v>
      </c>
      <c r="KI62" s="25">
        <v>0</v>
      </c>
      <c r="KJ62" s="25">
        <v>0</v>
      </c>
      <c r="KK62" s="25">
        <v>0</v>
      </c>
      <c r="KL62" s="25">
        <v>0</v>
      </c>
      <c r="KM62" s="25">
        <v>0</v>
      </c>
      <c r="KN62" s="25">
        <v>0</v>
      </c>
      <c r="KO62" s="25">
        <v>0</v>
      </c>
      <c r="KP62" s="25">
        <v>0</v>
      </c>
      <c r="KQ62" s="25">
        <v>0</v>
      </c>
      <c r="KR62" s="25">
        <v>0</v>
      </c>
      <c r="KS62" s="25">
        <v>0</v>
      </c>
      <c r="KT62" s="25">
        <v>0</v>
      </c>
      <c r="KU62" s="25">
        <v>0</v>
      </c>
      <c r="KV62" s="25">
        <v>0</v>
      </c>
      <c r="KW62" s="25">
        <v>0</v>
      </c>
      <c r="KX62" s="25">
        <v>0</v>
      </c>
      <c r="KY62" s="25">
        <v>0</v>
      </c>
      <c r="KZ62" s="25">
        <v>0</v>
      </c>
      <c r="LA62" s="25">
        <v>0</v>
      </c>
      <c r="LB62" s="25">
        <v>0</v>
      </c>
      <c r="LC62" s="25">
        <v>0</v>
      </c>
      <c r="LD62" s="25">
        <v>0</v>
      </c>
      <c r="LE62" s="25">
        <v>0</v>
      </c>
      <c r="LF62" s="25">
        <v>0</v>
      </c>
      <c r="LG62" s="25">
        <v>0</v>
      </c>
      <c r="LH62" s="25">
        <v>0</v>
      </c>
      <c r="LI62" s="25">
        <v>0</v>
      </c>
      <c r="LJ62" s="25">
        <v>0</v>
      </c>
      <c r="LK62" s="25">
        <v>0</v>
      </c>
      <c r="LL62" s="25">
        <v>0</v>
      </c>
      <c r="LM62" s="25">
        <v>0</v>
      </c>
      <c r="LN62" s="25">
        <v>0</v>
      </c>
      <c r="LO62" s="25">
        <v>0</v>
      </c>
      <c r="LP62" s="25">
        <v>0</v>
      </c>
      <c r="LQ62" s="25">
        <v>0</v>
      </c>
      <c r="LR62" s="25">
        <v>0</v>
      </c>
      <c r="LS62" s="25">
        <v>0</v>
      </c>
      <c r="LT62" s="25">
        <v>0</v>
      </c>
      <c r="LU62" s="25">
        <v>0</v>
      </c>
      <c r="LV62" s="25">
        <v>0</v>
      </c>
      <c r="LW62" s="25">
        <v>1</v>
      </c>
      <c r="LX62" s="25">
        <v>0</v>
      </c>
      <c r="LY62" s="25">
        <v>0</v>
      </c>
      <c r="LZ62" s="25">
        <v>0</v>
      </c>
      <c r="MA62" s="25">
        <v>0</v>
      </c>
      <c r="MB62" s="25">
        <v>0</v>
      </c>
      <c r="MC62" s="25">
        <v>0</v>
      </c>
      <c r="MD62" s="25">
        <v>0</v>
      </c>
      <c r="ME62" s="25">
        <v>0</v>
      </c>
      <c r="MF62" s="25">
        <v>0</v>
      </c>
      <c r="MG62" s="25">
        <v>0</v>
      </c>
      <c r="MH62" s="25">
        <v>0</v>
      </c>
      <c r="MI62" s="25">
        <v>0</v>
      </c>
      <c r="MJ62" s="25">
        <v>0</v>
      </c>
      <c r="MK62" s="25">
        <v>0</v>
      </c>
      <c r="ML62" s="25">
        <v>0</v>
      </c>
      <c r="MM62" s="25">
        <v>0</v>
      </c>
      <c r="MN62" s="25">
        <v>0</v>
      </c>
      <c r="MO62" s="25">
        <v>0</v>
      </c>
      <c r="MP62" s="25">
        <v>0</v>
      </c>
      <c r="MQ62" s="25">
        <v>0</v>
      </c>
      <c r="MS62" s="1">
        <f t="shared" si="308"/>
        <v>0</v>
      </c>
      <c r="MT62" s="1">
        <f t="shared" si="309"/>
        <v>0</v>
      </c>
      <c r="MU62" s="1">
        <f t="shared" si="310"/>
        <v>0</v>
      </c>
      <c r="MV62" s="1">
        <f t="shared" si="311"/>
        <v>0</v>
      </c>
      <c r="MW62" s="1">
        <f t="shared" si="312"/>
        <v>0</v>
      </c>
      <c r="MX62" s="1">
        <f t="shared" si="313"/>
        <v>0</v>
      </c>
      <c r="MY62" s="1">
        <f t="shared" si="314"/>
        <v>0</v>
      </c>
      <c r="MZ62" s="1">
        <f t="shared" si="315"/>
        <v>0</v>
      </c>
      <c r="NA62" s="1">
        <f t="shared" si="316"/>
        <v>0</v>
      </c>
      <c r="NB62" s="1">
        <f t="shared" si="317"/>
        <v>0</v>
      </c>
      <c r="NC62" s="1">
        <f t="shared" si="318"/>
        <v>0</v>
      </c>
      <c r="ND62" s="1">
        <f t="shared" si="319"/>
        <v>0</v>
      </c>
      <c r="NE62" s="1">
        <f t="shared" si="320"/>
        <v>0</v>
      </c>
      <c r="NF62" s="1">
        <f t="shared" si="321"/>
        <v>0</v>
      </c>
      <c r="NG62" s="1">
        <f t="shared" si="322"/>
        <v>0</v>
      </c>
      <c r="NH62" s="1">
        <f t="shared" si="323"/>
        <v>0</v>
      </c>
      <c r="NI62" s="1">
        <f t="shared" si="324"/>
        <v>0</v>
      </c>
      <c r="NJ62" s="1">
        <f t="shared" si="325"/>
        <v>0</v>
      </c>
      <c r="NK62" s="1">
        <f t="shared" si="326"/>
        <v>0</v>
      </c>
      <c r="NL62" s="1">
        <f t="shared" si="327"/>
        <v>0</v>
      </c>
      <c r="NM62" s="1">
        <f t="shared" si="328"/>
        <v>0</v>
      </c>
      <c r="NN62" s="1">
        <f t="shared" si="329"/>
        <v>0</v>
      </c>
      <c r="NO62" s="1">
        <f t="shared" si="330"/>
        <v>0</v>
      </c>
      <c r="NP62" s="1">
        <f t="shared" si="331"/>
        <v>0</v>
      </c>
      <c r="NQ62" s="1">
        <f t="shared" si="332"/>
        <v>0</v>
      </c>
      <c r="NR62" s="1">
        <f t="shared" si="333"/>
        <v>0</v>
      </c>
      <c r="NS62" s="1">
        <f t="shared" si="334"/>
        <v>0</v>
      </c>
      <c r="NT62" s="1">
        <f t="shared" si="335"/>
        <v>0</v>
      </c>
      <c r="NU62" s="1">
        <f t="shared" si="336"/>
        <v>0</v>
      </c>
      <c r="NV62" s="1">
        <f t="shared" si="337"/>
        <v>0</v>
      </c>
      <c r="NW62" s="1">
        <f t="shared" si="338"/>
        <v>0</v>
      </c>
      <c r="NX62" s="1">
        <f t="shared" si="339"/>
        <v>0</v>
      </c>
      <c r="NY62" s="1">
        <f t="shared" si="340"/>
        <v>0</v>
      </c>
      <c r="NZ62" s="1">
        <f t="shared" si="341"/>
        <v>0</v>
      </c>
      <c r="OA62" s="1">
        <f t="shared" si="342"/>
        <v>0</v>
      </c>
      <c r="OB62" s="1">
        <f t="shared" si="343"/>
        <v>0</v>
      </c>
      <c r="OC62" s="1">
        <f t="shared" si="344"/>
        <v>0</v>
      </c>
      <c r="OD62" s="1">
        <f t="shared" si="345"/>
        <v>0</v>
      </c>
      <c r="OE62" s="1">
        <f t="shared" si="346"/>
        <v>0</v>
      </c>
      <c r="OF62" s="1">
        <f t="shared" si="347"/>
        <v>0</v>
      </c>
      <c r="OG62" s="1">
        <f t="shared" si="348"/>
        <v>0</v>
      </c>
      <c r="OH62" s="1">
        <f t="shared" si="349"/>
        <v>0</v>
      </c>
      <c r="OI62" s="1">
        <f t="shared" si="350"/>
        <v>0</v>
      </c>
      <c r="OJ62" s="1">
        <f t="shared" si="351"/>
        <v>0</v>
      </c>
      <c r="OK62" s="1">
        <f t="shared" si="352"/>
        <v>0</v>
      </c>
      <c r="OL62" s="1">
        <f t="shared" si="353"/>
        <v>0</v>
      </c>
      <c r="OM62" s="1">
        <f t="shared" si="354"/>
        <v>0</v>
      </c>
      <c r="ON62" s="1">
        <f t="shared" si="355"/>
        <v>0</v>
      </c>
      <c r="OO62" s="1">
        <f t="shared" si="356"/>
        <v>0</v>
      </c>
      <c r="OP62" s="1">
        <f t="shared" si="357"/>
        <v>0</v>
      </c>
      <c r="OQ62" s="1">
        <f t="shared" si="358"/>
        <v>0</v>
      </c>
      <c r="OR62" s="1">
        <f t="shared" si="359"/>
        <v>0</v>
      </c>
      <c r="OS62" s="1">
        <f t="shared" si="360"/>
        <v>0</v>
      </c>
      <c r="OT62" s="1">
        <f t="shared" si="361"/>
        <v>0</v>
      </c>
      <c r="OU62" s="1">
        <f t="shared" si="362"/>
        <v>0</v>
      </c>
      <c r="OV62" s="1">
        <f t="shared" si="363"/>
        <v>0.65005704175049905</v>
      </c>
      <c r="OW62" s="1">
        <f t="shared" si="364"/>
        <v>0</v>
      </c>
      <c r="OX62" s="1">
        <f t="shared" si="365"/>
        <v>0</v>
      </c>
      <c r="OY62" s="1">
        <f t="shared" si="366"/>
        <v>0</v>
      </c>
      <c r="OZ62" s="1">
        <f t="shared" si="367"/>
        <v>0</v>
      </c>
      <c r="PA62" s="1">
        <f t="shared" si="368"/>
        <v>0</v>
      </c>
      <c r="PB62" s="1">
        <f t="shared" si="369"/>
        <v>0</v>
      </c>
      <c r="PC62" s="1">
        <f t="shared" si="370"/>
        <v>0</v>
      </c>
      <c r="PD62" s="1">
        <f t="shared" si="371"/>
        <v>0</v>
      </c>
      <c r="PE62" s="1">
        <f t="shared" si="372"/>
        <v>0</v>
      </c>
      <c r="PF62" s="1">
        <f t="shared" si="373"/>
        <v>0</v>
      </c>
      <c r="PG62" s="1">
        <f t="shared" si="374"/>
        <v>0</v>
      </c>
      <c r="PH62" s="1">
        <f t="shared" si="375"/>
        <v>0</v>
      </c>
      <c r="PI62" s="1">
        <f t="shared" si="376"/>
        <v>0</v>
      </c>
      <c r="PJ62" s="1">
        <f t="shared" si="377"/>
        <v>0</v>
      </c>
      <c r="PK62" s="1">
        <f t="shared" si="378"/>
        <v>0</v>
      </c>
      <c r="PL62" s="1">
        <f t="shared" si="379"/>
        <v>0</v>
      </c>
      <c r="PM62" s="1">
        <f t="shared" si="380"/>
        <v>0</v>
      </c>
      <c r="PN62" s="1">
        <f t="shared" si="381"/>
        <v>0</v>
      </c>
      <c r="PO62" s="1">
        <f t="shared" si="382"/>
        <v>0</v>
      </c>
      <c r="PP62" s="1">
        <f t="shared" si="383"/>
        <v>0</v>
      </c>
      <c r="PR62" s="96">
        <v>9.1026385299346037E-5</v>
      </c>
      <c r="PS62" s="96">
        <v>1.1204180639700655E-4</v>
      </c>
      <c r="PT62" s="96">
        <v>8.9372773434015263E-5</v>
      </c>
      <c r="PU62" s="96">
        <v>8.1446540117088159E-5</v>
      </c>
      <c r="PV62" s="96">
        <v>8.0352172291332235E-5</v>
      </c>
      <c r="PW62" s="96">
        <v>9.5196169761155167E-5</v>
      </c>
      <c r="PX62" s="96">
        <v>5.7249451130086751E-5</v>
      </c>
      <c r="PY62" s="96">
        <v>7.5449848099116884E-5</v>
      </c>
      <c r="PZ62" s="96">
        <v>8.3975481719741077E-5</v>
      </c>
      <c r="QA62" s="96">
        <v>5.3819682493866903E-5</v>
      </c>
      <c r="QB62" s="96">
        <v>3.891686116177922E-5</v>
      </c>
      <c r="QC62" s="96">
        <v>7.1021039413034464E-5</v>
      </c>
      <c r="QD62" s="96">
        <v>1.9965968106064335E-4</v>
      </c>
      <c r="QE62" s="96">
        <v>1.5149100412008886E-4</v>
      </c>
      <c r="QF62" s="96">
        <v>7.0681883392767814E-5</v>
      </c>
      <c r="QG62" s="96">
        <v>7.0887051904532173E-5</v>
      </c>
      <c r="QH62" s="96">
        <v>7.4363409392589388E-5</v>
      </c>
      <c r="QI62" s="96">
        <v>5.9744426353177602E-3</v>
      </c>
      <c r="QJ62" s="96">
        <v>3.1636455628994502E-3</v>
      </c>
      <c r="QK62" s="96">
        <v>8.5646027821469751E-5</v>
      </c>
      <c r="QL62" s="96">
        <v>4.1556313474516883E-4</v>
      </c>
      <c r="QM62" s="96">
        <v>5.3385098710973753E-5</v>
      </c>
      <c r="QN62" s="96">
        <v>1.2872283663718133E-4</v>
      </c>
      <c r="QO62" s="96">
        <v>5.5708770435381192E-5</v>
      </c>
      <c r="QP62" s="96">
        <v>1.1070468874342895E-4</v>
      </c>
      <c r="QQ62" s="96">
        <v>1.1265678032101053E-4</v>
      </c>
      <c r="QR62" s="96">
        <v>5.3256092099353649E-5</v>
      </c>
      <c r="QS62" s="96">
        <v>2.0015450008641333E-4</v>
      </c>
      <c r="QT62" s="96">
        <v>1.9580777829555446E-4</v>
      </c>
      <c r="QU62" s="96">
        <v>7.4100356154080122E-4</v>
      </c>
      <c r="QV62" s="96">
        <v>9.3991115929714723E-5</v>
      </c>
      <c r="QW62" s="96">
        <v>7.0602995229646659E-5</v>
      </c>
      <c r="QX62" s="96">
        <v>1.2409437851941386E-4</v>
      </c>
      <c r="QY62" s="96">
        <v>4.7598738314446942E-4</v>
      </c>
      <c r="QZ62" s="96">
        <v>1.0539807896135029E-4</v>
      </c>
      <c r="RA62" s="96">
        <v>1.0527547922160971E-4</v>
      </c>
      <c r="RB62" s="96">
        <v>1.9406782534194669E-4</v>
      </c>
      <c r="RC62" s="96">
        <v>2.3640268069460832E-4</v>
      </c>
      <c r="RD62" s="96">
        <v>9.176056950410604E-5</v>
      </c>
      <c r="RE62" s="96">
        <v>1.2682812950387157E-4</v>
      </c>
      <c r="RF62" s="96">
        <v>9.1664669277187634E-5</v>
      </c>
      <c r="RG62" s="96">
        <v>8.2518636188829954E-5</v>
      </c>
      <c r="RH62" s="96">
        <v>8.618572019899185E-5</v>
      </c>
      <c r="RI62" s="96">
        <v>9.6166593129385153E-5</v>
      </c>
      <c r="RJ62" s="96">
        <v>1.9025759809112107E-5</v>
      </c>
      <c r="RK62" s="96">
        <v>8.6983409271385815E-5</v>
      </c>
      <c r="RL62" s="96">
        <v>8.8748755906265802E-5</v>
      </c>
      <c r="RM62" s="96">
        <v>5.6436089341968827E-5</v>
      </c>
      <c r="RN62" s="96">
        <v>5.801821112416451E-5</v>
      </c>
      <c r="RO62" s="96">
        <v>9.0438282902525669E-5</v>
      </c>
      <c r="RP62" s="96">
        <v>3.6418510962647646E-4</v>
      </c>
      <c r="RQ62" s="96">
        <v>1.7332667477354936E-4</v>
      </c>
      <c r="RR62" s="96">
        <v>8.3873768497335878E-5</v>
      </c>
      <c r="RS62" s="96">
        <v>1.0567059979778256E-4</v>
      </c>
      <c r="RT62" s="96">
        <v>9.7696855833355107E-5</v>
      </c>
      <c r="RU62" s="96">
        <v>1.00900261692102</v>
      </c>
      <c r="RV62" s="96">
        <v>3.5157262170623692E-3</v>
      </c>
      <c r="RW62" s="96">
        <v>1.2095447774251583E-4</v>
      </c>
      <c r="RX62" s="96">
        <v>6.6271032161978479E-4</v>
      </c>
      <c r="RY62" s="96">
        <v>8.9042115493077591E-5</v>
      </c>
      <c r="RZ62" s="96">
        <v>1.4696245847198831E-4</v>
      </c>
      <c r="SA62" s="96">
        <v>9.8236071206198733E-5</v>
      </c>
      <c r="SB62" s="96">
        <v>2.342807304918201E-4</v>
      </c>
      <c r="SC62" s="96">
        <v>1.7875381259442618E-4</v>
      </c>
      <c r="SD62" s="96">
        <v>6.2349142394907737E-5</v>
      </c>
      <c r="SE62" s="96">
        <v>2.0045691796264124E-4</v>
      </c>
      <c r="SF62" s="96">
        <v>2.3095230955148767E-4</v>
      </c>
      <c r="SG62" s="96">
        <v>5.9940148667924167E-4</v>
      </c>
      <c r="SH62" s="96">
        <v>1.2236895827677247E-4</v>
      </c>
      <c r="SI62" s="96">
        <v>9.4917737950490279E-5</v>
      </c>
      <c r="SJ62" s="96">
        <v>1.4619646206862817E-4</v>
      </c>
      <c r="SK62" s="96">
        <v>6.3226662286238898E-4</v>
      </c>
      <c r="SL62" s="96">
        <v>1.3661609089799716E-4</v>
      </c>
      <c r="SM62" s="96">
        <v>1.0897975944898791E-4</v>
      </c>
      <c r="SN62" s="96">
        <v>2.2321030222052229E-4</v>
      </c>
      <c r="SO62" s="96">
        <v>2.5035540787055895E-4</v>
      </c>
      <c r="SR62" s="96">
        <v>3.7861652407229005E-5</v>
      </c>
      <c r="SS62" s="96">
        <v>1.0928421020761726E-6</v>
      </c>
      <c r="ST62" s="96">
        <v>4.0326368481051376E-5</v>
      </c>
      <c r="SU62" s="96">
        <v>5.8822003357350004E-6</v>
      </c>
      <c r="SV62" s="96">
        <v>1.9514049521786587E-5</v>
      </c>
      <c r="SW62" s="96">
        <v>1.8181886109444712E-5</v>
      </c>
      <c r="SX62" s="96">
        <v>6.2878730322136928E-6</v>
      </c>
      <c r="SY62" s="96">
        <v>2.2406913545020751E-5</v>
      </c>
      <c r="SZ62" s="96">
        <v>5.5136271993943727E-5</v>
      </c>
      <c r="TA62" s="96">
        <v>3.9648020754468433E-5</v>
      </c>
      <c r="TB62" s="96">
        <v>3.5433488789469262E-6</v>
      </c>
      <c r="TC62" s="96">
        <v>2.595883852850123E-5</v>
      </c>
      <c r="TD62" s="96">
        <v>9.1042419638733552E-5</v>
      </c>
      <c r="TE62" s="96">
        <v>4.9660662338185053E-5</v>
      </c>
      <c r="TF62" s="96">
        <v>2.2460693706002992E-5</v>
      </c>
      <c r="TG62" s="96">
        <v>7.9862948450549698E-6</v>
      </c>
      <c r="TH62" s="96">
        <v>2.0671467803765959E-5</v>
      </c>
      <c r="TI62" s="96">
        <v>1.4715935473521733E-3</v>
      </c>
      <c r="TJ62" s="96">
        <v>1.7129767101740972E-3</v>
      </c>
      <c r="TK62" s="96">
        <v>5.0049537906948348E-5</v>
      </c>
      <c r="TL62" s="96">
        <v>4.1556313474516883E-4</v>
      </c>
      <c r="TM62" s="96">
        <v>5.3383373596083364E-5</v>
      </c>
      <c r="TN62" s="96">
        <v>1.2865915172274419E-4</v>
      </c>
      <c r="TO62" s="96">
        <v>5.5700985293760858E-5</v>
      </c>
      <c r="TP62" s="96">
        <v>1.0908709079720127E-4</v>
      </c>
      <c r="TQ62" s="96">
        <v>1.0751502439777539E-4</v>
      </c>
      <c r="TR62" s="96">
        <v>5.3254655844183319E-5</v>
      </c>
      <c r="TS62" s="96">
        <v>1.8219427949101656E-4</v>
      </c>
      <c r="TT62" s="96">
        <v>1.8753423304034667E-4</v>
      </c>
      <c r="TU62" s="96">
        <v>7.4100356154080122E-4</v>
      </c>
      <c r="TV62" s="96">
        <v>9.1712023302820819E-5</v>
      </c>
      <c r="TW62" s="96">
        <v>7.0595719848257104E-5</v>
      </c>
      <c r="TX62" s="96">
        <v>1.183004519293212E-4</v>
      </c>
      <c r="TY62" s="96">
        <v>4.5723749792846966E-4</v>
      </c>
      <c r="TZ62" s="96">
        <v>1.0281261585866141E-4</v>
      </c>
      <c r="UA62" s="96">
        <v>1.0527547922160971E-4</v>
      </c>
      <c r="UB62" s="96">
        <v>1.922575313861465E-4</v>
      </c>
      <c r="UC62" s="96">
        <v>2.3640268069460832E-4</v>
      </c>
      <c r="UD62" s="96">
        <v>7.4771024511919817E-5</v>
      </c>
      <c r="UE62" s="96">
        <v>4.6002593286692184E-6</v>
      </c>
      <c r="UF62" s="96">
        <v>7.5104645929358277E-5</v>
      </c>
      <c r="UG62" s="96">
        <v>3.0318066599571097E-5</v>
      </c>
      <c r="UH62" s="96">
        <v>6.9866279396860856E-5</v>
      </c>
      <c r="UI62" s="96">
        <v>7.0666080851781369E-5</v>
      </c>
      <c r="UJ62" s="96">
        <v>1.5542353838849261E-5</v>
      </c>
      <c r="UK62" s="96">
        <v>7.4637762147285519E-5</v>
      </c>
      <c r="UL62" s="96">
        <v>7.7662964850214078E-5</v>
      </c>
      <c r="UM62" s="96">
        <v>5.404832460600414E-5</v>
      </c>
      <c r="UN62" s="96">
        <v>3.6887600552406674E-5</v>
      </c>
      <c r="UO62" s="96">
        <v>8.1055445943076441E-5</v>
      </c>
      <c r="UP62" s="96">
        <v>2.9711161650111212E-4</v>
      </c>
      <c r="UQ62" s="96">
        <v>1.4395120643316409E-4</v>
      </c>
      <c r="UR62" s="96">
        <v>5.6546745945767067E-5</v>
      </c>
      <c r="US62" s="96">
        <v>6.4576776627060784E-5</v>
      </c>
      <c r="UT62" s="96">
        <v>6.5266622133197953E-5</v>
      </c>
      <c r="UU62" s="96">
        <v>0.35309336064682972</v>
      </c>
      <c r="UV62" s="96">
        <v>3.1307487752738556E-3</v>
      </c>
      <c r="UW62" s="96">
        <v>8.3902473733981836E-5</v>
      </c>
      <c r="UX62" s="96">
        <v>6.6271032161978479E-4</v>
      </c>
      <c r="UY62" s="96">
        <v>8.9035144719140389E-5</v>
      </c>
      <c r="UZ62" s="96">
        <v>1.4691576948124965E-4</v>
      </c>
      <c r="VA62" s="96">
        <v>9.8230286521154445E-5</v>
      </c>
      <c r="VB62" s="96">
        <v>2.3402092513069865E-4</v>
      </c>
      <c r="VC62" s="96">
        <v>1.707740581592199E-4</v>
      </c>
      <c r="VD62" s="96">
        <v>6.2347797895652562E-5</v>
      </c>
      <c r="VE62" s="96">
        <v>1.8577489317269576E-4</v>
      </c>
      <c r="VF62" s="96">
        <v>2.1545797836132542E-4</v>
      </c>
      <c r="VG62" s="96">
        <v>5.9940148667924167E-4</v>
      </c>
      <c r="VH62" s="96">
        <v>1.1618899785044621E-4</v>
      </c>
      <c r="VI62" s="96">
        <v>9.4913298168611591E-5</v>
      </c>
      <c r="VJ62" s="96">
        <v>1.4229626024584615E-4</v>
      </c>
      <c r="VK62" s="96">
        <v>5.92793833491732E-4</v>
      </c>
      <c r="VL62" s="96">
        <v>1.3343727590448421E-4</v>
      </c>
      <c r="VM62" s="96">
        <v>1.0897975944898791E-4</v>
      </c>
      <c r="VN62" s="96">
        <v>2.20766760571257E-4</v>
      </c>
      <c r="VO62" s="96">
        <v>2.5035540787055895E-4</v>
      </c>
    </row>
    <row r="63" spans="1:587">
      <c r="A63" s="17"/>
      <c r="B63" s="17"/>
      <c r="C63" s="17" t="s">
        <v>360</v>
      </c>
      <c r="D63" s="17" t="s">
        <v>14</v>
      </c>
      <c r="E63" s="95">
        <v>729</v>
      </c>
      <c r="F63" s="95">
        <v>0</v>
      </c>
      <c r="G63" s="95">
        <v>0</v>
      </c>
      <c r="H63" s="95">
        <v>0</v>
      </c>
      <c r="I63" s="95">
        <v>0</v>
      </c>
      <c r="J63" s="95">
        <v>0</v>
      </c>
      <c r="K63" s="95">
        <v>0</v>
      </c>
      <c r="L63" s="95">
        <v>0</v>
      </c>
      <c r="M63" s="95">
        <v>0</v>
      </c>
      <c r="N63" s="95">
        <v>0</v>
      </c>
      <c r="O63" s="95">
        <v>0</v>
      </c>
      <c r="P63" s="95">
        <v>0</v>
      </c>
      <c r="Q63" s="95">
        <v>0</v>
      </c>
      <c r="R63" s="95">
        <v>44</v>
      </c>
      <c r="S63" s="95">
        <v>0</v>
      </c>
      <c r="T63" s="95">
        <v>0</v>
      </c>
      <c r="U63" s="95">
        <v>0</v>
      </c>
      <c r="V63" s="95">
        <v>0</v>
      </c>
      <c r="W63" s="95">
        <v>687248</v>
      </c>
      <c r="X63" s="95">
        <v>0</v>
      </c>
      <c r="Y63" s="95">
        <v>0</v>
      </c>
      <c r="Z63" s="95">
        <v>0</v>
      </c>
      <c r="AA63" s="95">
        <v>0</v>
      </c>
      <c r="AB63" s="95">
        <v>0</v>
      </c>
      <c r="AC63" s="95">
        <v>0</v>
      </c>
      <c r="AD63" s="95">
        <v>0</v>
      </c>
      <c r="AE63" s="95">
        <v>0</v>
      </c>
      <c r="AF63" s="95">
        <v>105126</v>
      </c>
      <c r="AG63" s="95">
        <v>0</v>
      </c>
      <c r="AH63" s="95">
        <v>22739</v>
      </c>
      <c r="AI63" s="95">
        <v>451</v>
      </c>
      <c r="AJ63" s="95">
        <v>0</v>
      </c>
      <c r="AK63" s="95">
        <v>0</v>
      </c>
      <c r="AL63" s="95">
        <v>101489</v>
      </c>
      <c r="AM63" s="95">
        <v>311</v>
      </c>
      <c r="AN63" s="95">
        <v>0</v>
      </c>
      <c r="AO63" s="95">
        <v>0</v>
      </c>
      <c r="AP63" s="95">
        <v>0</v>
      </c>
      <c r="AQ63" s="95">
        <v>71223</v>
      </c>
      <c r="AR63" s="95">
        <v>31</v>
      </c>
      <c r="AS63" s="95">
        <v>0</v>
      </c>
      <c r="AT63" s="95">
        <v>0</v>
      </c>
      <c r="AU63" s="95">
        <v>0</v>
      </c>
      <c r="AV63" s="95">
        <v>0</v>
      </c>
      <c r="AW63" s="95">
        <v>0</v>
      </c>
      <c r="AX63" s="95">
        <v>0</v>
      </c>
      <c r="AY63" s="95">
        <v>0</v>
      </c>
      <c r="AZ63" s="95">
        <v>0</v>
      </c>
      <c r="BA63" s="95">
        <v>0</v>
      </c>
      <c r="BB63" s="95">
        <v>0</v>
      </c>
      <c r="BC63" s="95">
        <v>0</v>
      </c>
      <c r="BD63" s="95">
        <v>8379</v>
      </c>
      <c r="BE63" s="95">
        <v>0</v>
      </c>
      <c r="BF63" s="95">
        <v>0</v>
      </c>
      <c r="BG63" s="95">
        <v>0</v>
      </c>
      <c r="BH63" s="95">
        <v>0</v>
      </c>
      <c r="BI63" s="95">
        <v>23630738</v>
      </c>
      <c r="BJ63" s="95">
        <v>0</v>
      </c>
      <c r="BK63" s="95">
        <v>0</v>
      </c>
      <c r="BL63" s="95">
        <v>0</v>
      </c>
      <c r="BM63" s="95">
        <v>0</v>
      </c>
      <c r="BN63" s="95">
        <v>0</v>
      </c>
      <c r="BO63" s="95">
        <v>0</v>
      </c>
      <c r="BP63" s="95">
        <v>0</v>
      </c>
      <c r="BQ63" s="95">
        <v>0</v>
      </c>
      <c r="BR63" s="95">
        <v>582839</v>
      </c>
      <c r="BS63" s="95">
        <v>0</v>
      </c>
      <c r="BT63" s="95">
        <v>146009</v>
      </c>
      <c r="BU63" s="95">
        <v>2396</v>
      </c>
      <c r="BV63" s="95">
        <v>0</v>
      </c>
      <c r="BW63" s="95">
        <v>0</v>
      </c>
      <c r="BX63" s="95">
        <v>1647162</v>
      </c>
      <c r="BY63" s="95">
        <v>1157</v>
      </c>
      <c r="BZ63" s="95">
        <v>0</v>
      </c>
      <c r="CA63" s="95">
        <v>0</v>
      </c>
      <c r="CB63" s="95">
        <v>0</v>
      </c>
      <c r="CC63" s="95">
        <v>27008071</v>
      </c>
      <c r="CD63" s="95">
        <v>0</v>
      </c>
      <c r="CE63" s="95">
        <v>0</v>
      </c>
      <c r="CF63" s="95">
        <v>395189</v>
      </c>
      <c r="CG63" s="95">
        <v>412</v>
      </c>
      <c r="CH63" s="95">
        <v>0</v>
      </c>
      <c r="CI63" s="95">
        <v>79005</v>
      </c>
      <c r="CJ63" s="95">
        <v>789056</v>
      </c>
      <c r="CK63" s="95">
        <v>5672</v>
      </c>
      <c r="CL63" s="95">
        <v>1269334</v>
      </c>
      <c r="CM63" s="95">
        <v>2187471</v>
      </c>
      <c r="CN63" s="95">
        <v>2088</v>
      </c>
      <c r="CO63" s="95">
        <v>2088</v>
      </c>
      <c r="CP63" s="95">
        <v>1271422</v>
      </c>
      <c r="CQ63" s="95">
        <v>2189559</v>
      </c>
      <c r="CR63" s="95">
        <v>0</v>
      </c>
      <c r="CS63" s="95">
        <v>0</v>
      </c>
      <c r="CT63" s="95">
        <v>0</v>
      </c>
      <c r="CU63" s="95">
        <v>0</v>
      </c>
      <c r="CV63" s="95">
        <v>0</v>
      </c>
      <c r="CW63" s="95">
        <v>0</v>
      </c>
      <c r="CX63" s="95">
        <v>16</v>
      </c>
      <c r="CY63" s="95">
        <v>5306928</v>
      </c>
      <c r="CZ63" s="95">
        <v>0</v>
      </c>
      <c r="DA63" s="95">
        <v>674408</v>
      </c>
      <c r="DB63" s="95">
        <v>5249991</v>
      </c>
      <c r="DC63" s="95">
        <v>107027</v>
      </c>
      <c r="DD63" s="95">
        <v>11338370</v>
      </c>
      <c r="DE63" s="95">
        <v>37428304</v>
      </c>
      <c r="DF63" s="95">
        <v>17919191</v>
      </c>
      <c r="DG63" s="95">
        <v>17919191</v>
      </c>
      <c r="DH63" s="95">
        <v>29257561</v>
      </c>
      <c r="DI63" s="95">
        <v>55347495</v>
      </c>
      <c r="DJ63" s="95">
        <v>-3797422</v>
      </c>
      <c r="DK63" s="95">
        <v>0</v>
      </c>
      <c r="DL63" s="95">
        <v>-301035</v>
      </c>
      <c r="DM63" s="95">
        <v>-4098457</v>
      </c>
      <c r="DN63" s="95">
        <v>12607704</v>
      </c>
      <c r="DO63" s="95">
        <v>39615775</v>
      </c>
      <c r="DP63" s="95">
        <v>17921279</v>
      </c>
      <c r="DQ63" s="95">
        <v>30528983</v>
      </c>
      <c r="DR63" s="95">
        <v>57537054</v>
      </c>
      <c r="DS63" s="95">
        <v>-4098457</v>
      </c>
      <c r="DT63" s="95">
        <v>53438597</v>
      </c>
      <c r="DV63" s="96">
        <f t="shared" si="192"/>
        <v>7.1670140390892286E-3</v>
      </c>
      <c r="DW63" s="96">
        <f t="shared" si="193"/>
        <v>0</v>
      </c>
      <c r="DX63" s="96">
        <f t="shared" si="194"/>
        <v>0</v>
      </c>
      <c r="DY63" s="96">
        <f t="shared" si="195"/>
        <v>0</v>
      </c>
      <c r="DZ63" s="96">
        <f t="shared" si="196"/>
        <v>0</v>
      </c>
      <c r="EA63" s="96">
        <f t="shared" si="197"/>
        <v>0</v>
      </c>
      <c r="EB63" s="96">
        <f t="shared" si="198"/>
        <v>0</v>
      </c>
      <c r="EC63" s="96">
        <f t="shared" si="199"/>
        <v>0</v>
      </c>
      <c r="ED63" s="96">
        <f t="shared" si="200"/>
        <v>0</v>
      </c>
      <c r="EE63" s="96">
        <f t="shared" si="201"/>
        <v>0</v>
      </c>
      <c r="EF63" s="96">
        <f t="shared" si="202"/>
        <v>0</v>
      </c>
      <c r="EG63" s="96">
        <f t="shared" si="203"/>
        <v>0</v>
      </c>
      <c r="EH63" s="96">
        <f t="shared" si="204"/>
        <v>0</v>
      </c>
      <c r="EI63" s="96">
        <f t="shared" si="205"/>
        <v>1.2267851815502662E-4</v>
      </c>
      <c r="EJ63" s="96">
        <f t="shared" si="206"/>
        <v>0</v>
      </c>
      <c r="EK63" s="96">
        <f t="shared" si="207"/>
        <v>0</v>
      </c>
      <c r="EL63" s="96">
        <f t="shared" si="208"/>
        <v>0</v>
      </c>
      <c r="EM63" s="96">
        <f t="shared" si="209"/>
        <v>0</v>
      </c>
      <c r="EN63" s="96">
        <f t="shared" si="210"/>
        <v>0.3544130418190557</v>
      </c>
      <c r="EO63" s="96">
        <f t="shared" si="211"/>
        <v>0</v>
      </c>
      <c r="EP63" s="96">
        <f t="shared" si="212"/>
        <v>0</v>
      </c>
      <c r="EQ63" s="96">
        <f t="shared" si="213"/>
        <v>0</v>
      </c>
      <c r="ER63" s="96">
        <f t="shared" si="214"/>
        <v>0</v>
      </c>
      <c r="ES63" s="96">
        <f t="shared" si="215"/>
        <v>0</v>
      </c>
      <c r="ET63" s="96">
        <f t="shared" si="216"/>
        <v>0</v>
      </c>
      <c r="EU63" s="96">
        <f t="shared" si="217"/>
        <v>0</v>
      </c>
      <c r="EV63" s="96">
        <f t="shared" si="218"/>
        <v>0</v>
      </c>
      <c r="EW63" s="96">
        <f t="shared" si="219"/>
        <v>1.3923388912015217E-2</v>
      </c>
      <c r="EX63" s="96">
        <f t="shared" si="220"/>
        <v>0</v>
      </c>
      <c r="EY63" s="96">
        <f t="shared" si="221"/>
        <v>3.4091914283700979E-3</v>
      </c>
      <c r="EZ63" s="96">
        <f t="shared" si="222"/>
        <v>6.4047570729606918E-5</v>
      </c>
      <c r="FA63" s="96">
        <f t="shared" si="223"/>
        <v>0</v>
      </c>
      <c r="FB63" s="96">
        <f t="shared" si="224"/>
        <v>0</v>
      </c>
      <c r="FC63" s="96">
        <f t="shared" si="225"/>
        <v>3.9516519247584665E-3</v>
      </c>
      <c r="FD63" s="96">
        <f t="shared" si="226"/>
        <v>3.0998479978071818E-5</v>
      </c>
      <c r="FE63" s="96">
        <f t="shared" si="227"/>
        <v>0</v>
      </c>
      <c r="FF63" s="96">
        <f t="shared" si="228"/>
        <v>0</v>
      </c>
      <c r="FG63" s="96">
        <f t="shared" si="229"/>
        <v>0</v>
      </c>
      <c r="FH63" s="96">
        <f t="shared" si="230"/>
        <v>5.5704304411435526E-3</v>
      </c>
      <c r="FI63" s="96">
        <f t="shared" si="231"/>
        <v>3.6976646265895487E-5</v>
      </c>
      <c r="FJ63" s="96">
        <f t="shared" si="232"/>
        <v>0</v>
      </c>
      <c r="FK63" s="96">
        <f t="shared" si="233"/>
        <v>0</v>
      </c>
      <c r="FL63" s="96">
        <f t="shared" si="234"/>
        <v>0</v>
      </c>
      <c r="FM63" s="96">
        <f t="shared" si="235"/>
        <v>0</v>
      </c>
      <c r="FN63" s="96">
        <f t="shared" si="236"/>
        <v>0</v>
      </c>
      <c r="FO63" s="96">
        <f t="shared" si="237"/>
        <v>0</v>
      </c>
      <c r="FP63" s="96">
        <f t="shared" si="238"/>
        <v>0</v>
      </c>
      <c r="FQ63" s="96">
        <f t="shared" si="239"/>
        <v>0</v>
      </c>
      <c r="FR63" s="96">
        <f t="shared" si="240"/>
        <v>0</v>
      </c>
      <c r="FS63" s="96">
        <f t="shared" si="241"/>
        <v>0</v>
      </c>
      <c r="FT63" s="96">
        <f t="shared" si="242"/>
        <v>0</v>
      </c>
      <c r="FU63" s="96">
        <f t="shared" si="243"/>
        <v>5.1259425549400833E-4</v>
      </c>
      <c r="FV63" s="96">
        <f t="shared" si="244"/>
        <v>0</v>
      </c>
      <c r="FW63" s="96">
        <f t="shared" si="245"/>
        <v>0</v>
      </c>
      <c r="FX63" s="96">
        <f t="shared" si="246"/>
        <v>0</v>
      </c>
      <c r="FY63" s="96">
        <f t="shared" si="247"/>
        <v>0</v>
      </c>
      <c r="FZ63" s="96">
        <f t="shared" si="248"/>
        <v>0.44220356309129899</v>
      </c>
      <c r="GA63" s="96">
        <f t="shared" si="249"/>
        <v>0</v>
      </c>
      <c r="GB63" s="96">
        <f t="shared" si="250"/>
        <v>0</v>
      </c>
      <c r="GC63" s="96">
        <f t="shared" si="251"/>
        <v>0</v>
      </c>
      <c r="GD63" s="96">
        <f t="shared" si="252"/>
        <v>0</v>
      </c>
      <c r="GE63" s="96">
        <f t="shared" si="253"/>
        <v>0</v>
      </c>
      <c r="GF63" s="96">
        <f t="shared" si="254"/>
        <v>0</v>
      </c>
      <c r="GG63" s="96">
        <f t="shared" si="255"/>
        <v>0</v>
      </c>
      <c r="GH63" s="96">
        <f t="shared" si="256"/>
        <v>0</v>
      </c>
      <c r="GI63" s="96">
        <f t="shared" si="257"/>
        <v>1.2280868952827404E-2</v>
      </c>
      <c r="GJ63" s="96">
        <f t="shared" si="258"/>
        <v>0</v>
      </c>
      <c r="GK63" s="96">
        <f t="shared" si="259"/>
        <v>4.4152665061443263E-3</v>
      </c>
      <c r="GL63" s="96">
        <f t="shared" si="260"/>
        <v>6.5395024568577756E-5</v>
      </c>
      <c r="GM63" s="96">
        <f t="shared" si="261"/>
        <v>0</v>
      </c>
      <c r="GN63" s="96">
        <f t="shared" si="262"/>
        <v>0</v>
      </c>
      <c r="GO63" s="96">
        <f t="shared" si="263"/>
        <v>3.3543037818163216E-2</v>
      </c>
      <c r="GP63" s="96">
        <f t="shared" si="264"/>
        <v>2.5841271297635407E-5</v>
      </c>
      <c r="GQ63" s="96">
        <f t="shared" si="265"/>
        <v>0</v>
      </c>
      <c r="GR63" s="96">
        <f t="shared" si="266"/>
        <v>0</v>
      </c>
      <c r="GS63" s="96">
        <f t="shared" si="267"/>
        <v>0</v>
      </c>
      <c r="GU63" s="1">
        <v>0</v>
      </c>
      <c r="GV63" s="1">
        <v>0</v>
      </c>
      <c r="GW63" s="1">
        <v>0</v>
      </c>
      <c r="GX63" s="1">
        <v>0</v>
      </c>
      <c r="GY63" s="1">
        <v>0</v>
      </c>
      <c r="GZ63" s="1">
        <v>0</v>
      </c>
      <c r="HA63" s="1">
        <v>0</v>
      </c>
      <c r="HB63" s="1">
        <v>0</v>
      </c>
      <c r="HC63" s="1">
        <v>0</v>
      </c>
      <c r="HD63" s="1">
        <v>0</v>
      </c>
      <c r="HE63" s="1">
        <v>0</v>
      </c>
      <c r="HF63" s="1">
        <v>0</v>
      </c>
      <c r="HG63" s="1">
        <v>0</v>
      </c>
      <c r="HH63" s="1">
        <v>0</v>
      </c>
      <c r="HI63" s="1">
        <v>0</v>
      </c>
      <c r="HJ63" s="1">
        <v>0</v>
      </c>
      <c r="HK63" s="1">
        <v>0</v>
      </c>
      <c r="HL63" s="1">
        <v>0</v>
      </c>
      <c r="HM63" s="1">
        <v>0</v>
      </c>
      <c r="HN63" s="1">
        <v>0</v>
      </c>
      <c r="HO63" s="1">
        <v>0</v>
      </c>
      <c r="HP63" s="1">
        <v>0</v>
      </c>
      <c r="HQ63" s="1">
        <v>0</v>
      </c>
      <c r="HR63" s="1">
        <v>0</v>
      </c>
      <c r="HS63" s="1">
        <v>0</v>
      </c>
      <c r="HT63" s="1">
        <v>0</v>
      </c>
      <c r="HU63" s="1">
        <v>0</v>
      </c>
      <c r="HV63" s="1">
        <v>0</v>
      </c>
      <c r="HW63" s="1">
        <v>0</v>
      </c>
      <c r="HX63" s="1">
        <v>0</v>
      </c>
      <c r="HY63" s="1">
        <v>0</v>
      </c>
      <c r="HZ63" s="1">
        <v>0</v>
      </c>
      <c r="IA63" s="1">
        <v>0</v>
      </c>
      <c r="IB63" s="1">
        <v>0</v>
      </c>
      <c r="IC63" s="1">
        <v>0</v>
      </c>
      <c r="ID63" s="1">
        <v>0</v>
      </c>
      <c r="IE63" s="1">
        <v>0</v>
      </c>
      <c r="IF63" s="1">
        <v>0</v>
      </c>
      <c r="IG63" s="96">
        <f t="shared" si="307"/>
        <v>5.5704304411435526E-3</v>
      </c>
      <c r="IH63" s="96">
        <f t="shared" si="268"/>
        <v>3.6976646265895487E-5</v>
      </c>
      <c r="II63" s="96">
        <f t="shared" si="269"/>
        <v>0</v>
      </c>
      <c r="IJ63" s="96">
        <f t="shared" si="270"/>
        <v>0</v>
      </c>
      <c r="IK63" s="96">
        <f t="shared" si="271"/>
        <v>0</v>
      </c>
      <c r="IL63" s="96">
        <f t="shared" si="272"/>
        <v>0</v>
      </c>
      <c r="IM63" s="96">
        <f t="shared" si="273"/>
        <v>0</v>
      </c>
      <c r="IN63" s="96">
        <f t="shared" si="274"/>
        <v>0</v>
      </c>
      <c r="IO63" s="96">
        <f t="shared" si="275"/>
        <v>0</v>
      </c>
      <c r="IP63" s="96">
        <f t="shared" si="276"/>
        <v>0</v>
      </c>
      <c r="IQ63" s="96">
        <f t="shared" si="277"/>
        <v>0</v>
      </c>
      <c r="IR63" s="96">
        <f t="shared" si="278"/>
        <v>0</v>
      </c>
      <c r="IS63" s="96">
        <f t="shared" si="279"/>
        <v>0</v>
      </c>
      <c r="IT63" s="96">
        <f t="shared" si="280"/>
        <v>5.1259425549400833E-4</v>
      </c>
      <c r="IU63" s="96">
        <f t="shared" si="281"/>
        <v>0</v>
      </c>
      <c r="IV63" s="96">
        <f t="shared" si="282"/>
        <v>0</v>
      </c>
      <c r="IW63" s="96">
        <f t="shared" si="283"/>
        <v>0</v>
      </c>
      <c r="IX63" s="96">
        <f t="shared" si="284"/>
        <v>0</v>
      </c>
      <c r="IY63" s="96">
        <f t="shared" si="285"/>
        <v>0.44220356309129899</v>
      </c>
      <c r="IZ63" s="96">
        <f t="shared" si="286"/>
        <v>0</v>
      </c>
      <c r="JA63" s="96">
        <f t="shared" si="287"/>
        <v>0</v>
      </c>
      <c r="JB63" s="96">
        <f t="shared" si="288"/>
        <v>0</v>
      </c>
      <c r="JC63" s="96">
        <f t="shared" si="289"/>
        <v>0</v>
      </c>
      <c r="JD63" s="96">
        <f t="shared" si="290"/>
        <v>0</v>
      </c>
      <c r="JE63" s="96">
        <f t="shared" si="291"/>
        <v>0</v>
      </c>
      <c r="JF63" s="96">
        <f t="shared" si="292"/>
        <v>0</v>
      </c>
      <c r="JG63" s="96">
        <f t="shared" si="293"/>
        <v>0</v>
      </c>
      <c r="JH63" s="96">
        <f t="shared" si="294"/>
        <v>1.2280868952827404E-2</v>
      </c>
      <c r="JI63" s="96">
        <f t="shared" si="295"/>
        <v>0</v>
      </c>
      <c r="JJ63" s="96">
        <f t="shared" si="296"/>
        <v>4.4152665061443263E-3</v>
      </c>
      <c r="JK63" s="96">
        <f t="shared" si="297"/>
        <v>6.5395024568577756E-5</v>
      </c>
      <c r="JL63" s="96">
        <f t="shared" si="298"/>
        <v>0</v>
      </c>
      <c r="JM63" s="96">
        <f t="shared" si="299"/>
        <v>0</v>
      </c>
      <c r="JN63" s="96">
        <f t="shared" si="300"/>
        <v>3.3543037818163216E-2</v>
      </c>
      <c r="JO63" s="96">
        <f t="shared" si="301"/>
        <v>2.5841271297635407E-5</v>
      </c>
      <c r="JP63" s="96">
        <f t="shared" si="302"/>
        <v>0</v>
      </c>
      <c r="JQ63" s="96">
        <f t="shared" si="303"/>
        <v>0</v>
      </c>
      <c r="JR63" s="96">
        <f t="shared" si="304"/>
        <v>0</v>
      </c>
      <c r="JT63" s="25">
        <v>0</v>
      </c>
      <c r="JU63" s="25">
        <v>0</v>
      </c>
      <c r="JV63" s="25">
        <v>0</v>
      </c>
      <c r="JW63" s="25">
        <v>0</v>
      </c>
      <c r="JX63" s="25">
        <v>0</v>
      </c>
      <c r="JY63" s="25">
        <v>0</v>
      </c>
      <c r="JZ63" s="25">
        <v>0</v>
      </c>
      <c r="KA63" s="25">
        <v>0</v>
      </c>
      <c r="KB63" s="25">
        <v>0</v>
      </c>
      <c r="KC63" s="25">
        <v>0</v>
      </c>
      <c r="KD63" s="25">
        <v>0</v>
      </c>
      <c r="KE63" s="25">
        <v>0</v>
      </c>
      <c r="KF63" s="25">
        <v>0</v>
      </c>
      <c r="KG63" s="25">
        <v>0</v>
      </c>
      <c r="KH63" s="25">
        <v>0</v>
      </c>
      <c r="KI63" s="25">
        <v>0</v>
      </c>
      <c r="KJ63" s="25">
        <v>0</v>
      </c>
      <c r="KK63" s="25">
        <v>0</v>
      </c>
      <c r="KL63" s="25">
        <v>0</v>
      </c>
      <c r="KM63" s="25">
        <v>0</v>
      </c>
      <c r="KN63" s="25">
        <v>0</v>
      </c>
      <c r="KO63" s="25">
        <v>0</v>
      </c>
      <c r="KP63" s="25">
        <v>0</v>
      </c>
      <c r="KQ63" s="25">
        <v>0</v>
      </c>
      <c r="KR63" s="25">
        <v>0</v>
      </c>
      <c r="KS63" s="25">
        <v>0</v>
      </c>
      <c r="KT63" s="25">
        <v>0</v>
      </c>
      <c r="KU63" s="25">
        <v>0</v>
      </c>
      <c r="KV63" s="25">
        <v>0</v>
      </c>
      <c r="KW63" s="25">
        <v>0</v>
      </c>
      <c r="KX63" s="25">
        <v>0</v>
      </c>
      <c r="KY63" s="25">
        <v>0</v>
      </c>
      <c r="KZ63" s="25">
        <v>0</v>
      </c>
      <c r="LA63" s="25">
        <v>0</v>
      </c>
      <c r="LB63" s="25">
        <v>0</v>
      </c>
      <c r="LC63" s="25">
        <v>0</v>
      </c>
      <c r="LD63" s="25">
        <v>0</v>
      </c>
      <c r="LE63" s="25">
        <v>0</v>
      </c>
      <c r="LF63" s="25">
        <v>0</v>
      </c>
      <c r="LG63" s="25">
        <v>0</v>
      </c>
      <c r="LH63" s="25">
        <v>0</v>
      </c>
      <c r="LI63" s="25">
        <v>0</v>
      </c>
      <c r="LJ63" s="25">
        <v>0</v>
      </c>
      <c r="LK63" s="25">
        <v>0</v>
      </c>
      <c r="LL63" s="25">
        <v>0</v>
      </c>
      <c r="LM63" s="25">
        <v>0</v>
      </c>
      <c r="LN63" s="25">
        <v>0</v>
      </c>
      <c r="LO63" s="25">
        <v>0</v>
      </c>
      <c r="LP63" s="25">
        <v>0</v>
      </c>
      <c r="LQ63" s="25">
        <v>0</v>
      </c>
      <c r="LR63" s="25">
        <v>0</v>
      </c>
      <c r="LS63" s="25">
        <v>0</v>
      </c>
      <c r="LT63" s="25">
        <v>0</v>
      </c>
      <c r="LU63" s="25">
        <v>0</v>
      </c>
      <c r="LV63" s="25">
        <v>0</v>
      </c>
      <c r="LW63" s="25">
        <v>0</v>
      </c>
      <c r="LX63" s="25">
        <v>1</v>
      </c>
      <c r="LY63" s="25">
        <v>0</v>
      </c>
      <c r="LZ63" s="25">
        <v>0</v>
      </c>
      <c r="MA63" s="25">
        <v>0</v>
      </c>
      <c r="MB63" s="25">
        <v>0</v>
      </c>
      <c r="MC63" s="25">
        <v>0</v>
      </c>
      <c r="MD63" s="25">
        <v>0</v>
      </c>
      <c r="ME63" s="25">
        <v>0</v>
      </c>
      <c r="MF63" s="25">
        <v>0</v>
      </c>
      <c r="MG63" s="25">
        <v>0</v>
      </c>
      <c r="MH63" s="25">
        <v>0</v>
      </c>
      <c r="MI63" s="25">
        <v>0</v>
      </c>
      <c r="MJ63" s="25">
        <v>0</v>
      </c>
      <c r="MK63" s="25">
        <v>0</v>
      </c>
      <c r="ML63" s="25">
        <v>0</v>
      </c>
      <c r="MM63" s="25">
        <v>0</v>
      </c>
      <c r="MN63" s="25">
        <v>0</v>
      </c>
      <c r="MO63" s="25">
        <v>0</v>
      </c>
      <c r="MP63" s="25">
        <v>0</v>
      </c>
      <c r="MQ63" s="25">
        <v>0</v>
      </c>
      <c r="MS63" s="1">
        <f t="shared" si="308"/>
        <v>0</v>
      </c>
      <c r="MT63" s="1">
        <f t="shared" si="309"/>
        <v>0</v>
      </c>
      <c r="MU63" s="1">
        <f t="shared" si="310"/>
        <v>0</v>
      </c>
      <c r="MV63" s="1">
        <f t="shared" si="311"/>
        <v>0</v>
      </c>
      <c r="MW63" s="1">
        <f t="shared" si="312"/>
        <v>0</v>
      </c>
      <c r="MX63" s="1">
        <f t="shared" si="313"/>
        <v>0</v>
      </c>
      <c r="MY63" s="1">
        <f t="shared" si="314"/>
        <v>0</v>
      </c>
      <c r="MZ63" s="1">
        <f t="shared" si="315"/>
        <v>0</v>
      </c>
      <c r="NA63" s="1">
        <f t="shared" si="316"/>
        <v>0</v>
      </c>
      <c r="NB63" s="1">
        <f t="shared" si="317"/>
        <v>0</v>
      </c>
      <c r="NC63" s="1">
        <f t="shared" si="318"/>
        <v>0</v>
      </c>
      <c r="ND63" s="1">
        <f t="shared" si="319"/>
        <v>0</v>
      </c>
      <c r="NE63" s="1">
        <f t="shared" si="320"/>
        <v>0</v>
      </c>
      <c r="NF63" s="1">
        <f t="shared" si="321"/>
        <v>0</v>
      </c>
      <c r="NG63" s="1">
        <f t="shared" si="322"/>
        <v>0</v>
      </c>
      <c r="NH63" s="1">
        <f t="shared" si="323"/>
        <v>0</v>
      </c>
      <c r="NI63" s="1">
        <f t="shared" si="324"/>
        <v>0</v>
      </c>
      <c r="NJ63" s="1">
        <f t="shared" si="325"/>
        <v>0</v>
      </c>
      <c r="NK63" s="1">
        <f t="shared" si="326"/>
        <v>0</v>
      </c>
      <c r="NL63" s="1">
        <f t="shared" si="327"/>
        <v>0</v>
      </c>
      <c r="NM63" s="1">
        <f t="shared" si="328"/>
        <v>0</v>
      </c>
      <c r="NN63" s="1">
        <f t="shared" si="329"/>
        <v>0</v>
      </c>
      <c r="NO63" s="1">
        <f t="shared" si="330"/>
        <v>0</v>
      </c>
      <c r="NP63" s="1">
        <f t="shared" si="331"/>
        <v>0</v>
      </c>
      <c r="NQ63" s="1">
        <f t="shared" si="332"/>
        <v>0</v>
      </c>
      <c r="NR63" s="1">
        <f t="shared" si="333"/>
        <v>0</v>
      </c>
      <c r="NS63" s="1">
        <f t="shared" si="334"/>
        <v>0</v>
      </c>
      <c r="NT63" s="1">
        <f t="shared" si="335"/>
        <v>0</v>
      </c>
      <c r="NU63" s="1">
        <f t="shared" si="336"/>
        <v>0</v>
      </c>
      <c r="NV63" s="1">
        <f t="shared" si="337"/>
        <v>0</v>
      </c>
      <c r="NW63" s="1">
        <f t="shared" si="338"/>
        <v>0</v>
      </c>
      <c r="NX63" s="1">
        <f t="shared" si="339"/>
        <v>0</v>
      </c>
      <c r="NY63" s="1">
        <f t="shared" si="340"/>
        <v>0</v>
      </c>
      <c r="NZ63" s="1">
        <f t="shared" si="341"/>
        <v>0</v>
      </c>
      <c r="OA63" s="1">
        <f t="shared" si="342"/>
        <v>0</v>
      </c>
      <c r="OB63" s="1">
        <f t="shared" si="343"/>
        <v>0</v>
      </c>
      <c r="OC63" s="1">
        <f t="shared" si="344"/>
        <v>0</v>
      </c>
      <c r="OD63" s="1">
        <f t="shared" si="345"/>
        <v>0</v>
      </c>
      <c r="OE63" s="1">
        <f t="shared" si="346"/>
        <v>0</v>
      </c>
      <c r="OF63" s="1">
        <f t="shared" si="347"/>
        <v>0</v>
      </c>
      <c r="OG63" s="1">
        <f t="shared" si="348"/>
        <v>0</v>
      </c>
      <c r="OH63" s="1">
        <f t="shared" si="349"/>
        <v>0</v>
      </c>
      <c r="OI63" s="1">
        <f t="shared" si="350"/>
        <v>0</v>
      </c>
      <c r="OJ63" s="1">
        <f t="shared" si="351"/>
        <v>0</v>
      </c>
      <c r="OK63" s="1">
        <f t="shared" si="352"/>
        <v>0</v>
      </c>
      <c r="OL63" s="1">
        <f t="shared" si="353"/>
        <v>0</v>
      </c>
      <c r="OM63" s="1">
        <f t="shared" si="354"/>
        <v>0</v>
      </c>
      <c r="ON63" s="1">
        <f t="shared" si="355"/>
        <v>0</v>
      </c>
      <c r="OO63" s="1">
        <f t="shared" si="356"/>
        <v>0</v>
      </c>
      <c r="OP63" s="1">
        <f t="shared" si="357"/>
        <v>0</v>
      </c>
      <c r="OQ63" s="1">
        <f t="shared" si="358"/>
        <v>0</v>
      </c>
      <c r="OR63" s="1">
        <f t="shared" si="359"/>
        <v>0</v>
      </c>
      <c r="OS63" s="1">
        <f t="shared" si="360"/>
        <v>0</v>
      </c>
      <c r="OT63" s="1">
        <f t="shared" si="361"/>
        <v>0</v>
      </c>
      <c r="OU63" s="1">
        <f t="shared" si="362"/>
        <v>0</v>
      </c>
      <c r="OV63" s="1">
        <f t="shared" si="363"/>
        <v>0</v>
      </c>
      <c r="OW63" s="1">
        <f t="shared" si="364"/>
        <v>0.1095015419346813</v>
      </c>
      <c r="OX63" s="1">
        <f t="shared" si="365"/>
        <v>0</v>
      </c>
      <c r="OY63" s="1">
        <f t="shared" si="366"/>
        <v>0</v>
      </c>
      <c r="OZ63" s="1">
        <f t="shared" si="367"/>
        <v>0</v>
      </c>
      <c r="PA63" s="1">
        <f t="shared" si="368"/>
        <v>0</v>
      </c>
      <c r="PB63" s="1">
        <f t="shared" si="369"/>
        <v>0</v>
      </c>
      <c r="PC63" s="1">
        <f t="shared" si="370"/>
        <v>0</v>
      </c>
      <c r="PD63" s="1">
        <f t="shared" si="371"/>
        <v>0</v>
      </c>
      <c r="PE63" s="1">
        <f t="shared" si="372"/>
        <v>0</v>
      </c>
      <c r="PF63" s="1">
        <f t="shared" si="373"/>
        <v>0</v>
      </c>
      <c r="PG63" s="1">
        <f t="shared" si="374"/>
        <v>0</v>
      </c>
      <c r="PH63" s="1">
        <f t="shared" si="375"/>
        <v>0</v>
      </c>
      <c r="PI63" s="1">
        <f t="shared" si="376"/>
        <v>0</v>
      </c>
      <c r="PJ63" s="1">
        <f t="shared" si="377"/>
        <v>0</v>
      </c>
      <c r="PK63" s="1">
        <f t="shared" si="378"/>
        <v>0</v>
      </c>
      <c r="PL63" s="1">
        <f t="shared" si="379"/>
        <v>0</v>
      </c>
      <c r="PM63" s="1">
        <f t="shared" si="380"/>
        <v>0</v>
      </c>
      <c r="PN63" s="1">
        <f t="shared" si="381"/>
        <v>0</v>
      </c>
      <c r="PO63" s="1">
        <f t="shared" si="382"/>
        <v>0</v>
      </c>
      <c r="PP63" s="1">
        <f t="shared" si="383"/>
        <v>0</v>
      </c>
      <c r="PR63" s="96">
        <v>1.4961590326511559E-2</v>
      </c>
      <c r="PS63" s="96">
        <v>8.2758050937540087E-3</v>
      </c>
      <c r="PT63" s="96">
        <v>5.4542384518828976E-3</v>
      </c>
      <c r="PU63" s="96">
        <v>2.794084170455088E-3</v>
      </c>
      <c r="PV63" s="96">
        <v>3.2696459713058945E-3</v>
      </c>
      <c r="PW63" s="96">
        <v>3.1750848160518189E-3</v>
      </c>
      <c r="PX63" s="96">
        <v>2.3981423313232868E-3</v>
      </c>
      <c r="PY63" s="96">
        <v>2.9703089342703031E-3</v>
      </c>
      <c r="PZ63" s="96">
        <v>4.8620207891302203E-3</v>
      </c>
      <c r="QA63" s="96">
        <v>2.75906733130566E-3</v>
      </c>
      <c r="QB63" s="96">
        <v>1.7709153671545553E-3</v>
      </c>
      <c r="QC63" s="96">
        <v>2.5625487817908278E-3</v>
      </c>
      <c r="QD63" s="96">
        <v>2.6812240340429228E-3</v>
      </c>
      <c r="QE63" s="96">
        <v>2.7240016855100829E-3</v>
      </c>
      <c r="QF63" s="96">
        <v>2.4500826228833349E-3</v>
      </c>
      <c r="QG63" s="96">
        <v>2.4225247682255128E-3</v>
      </c>
      <c r="QH63" s="96">
        <v>2.3714250114215676E-3</v>
      </c>
      <c r="QI63" s="96">
        <v>2.4621679774582041E-3</v>
      </c>
      <c r="QJ63" s="96">
        <v>0.63797093207345357</v>
      </c>
      <c r="QK63" s="96">
        <v>3.4789834615165656E-3</v>
      </c>
      <c r="QL63" s="96">
        <v>3.7359596482566685E-3</v>
      </c>
      <c r="QM63" s="96">
        <v>2.0334560042628244E-3</v>
      </c>
      <c r="QN63" s="96">
        <v>3.5321563915882148E-3</v>
      </c>
      <c r="QO63" s="96">
        <v>2.4215547784338298E-3</v>
      </c>
      <c r="QP63" s="96">
        <v>2.3041002009290676E-3</v>
      </c>
      <c r="QQ63" s="96">
        <v>2.5131728438361422E-3</v>
      </c>
      <c r="QR63" s="96">
        <v>7.502458264526037E-4</v>
      </c>
      <c r="QS63" s="96">
        <v>3.5295793823112237E-2</v>
      </c>
      <c r="QT63" s="96">
        <v>3.7079917905304166E-3</v>
      </c>
      <c r="QU63" s="96">
        <v>1.0818620311202634E-2</v>
      </c>
      <c r="QV63" s="96">
        <v>2.2880351263223583E-3</v>
      </c>
      <c r="QW63" s="96">
        <v>2.0857443456936357E-3</v>
      </c>
      <c r="QX63" s="96">
        <v>3.3021766017925737E-3</v>
      </c>
      <c r="QY63" s="96">
        <v>1.0148688481070131E-2</v>
      </c>
      <c r="QZ63" s="96">
        <v>3.3616689229260498E-3</v>
      </c>
      <c r="RA63" s="96">
        <v>5.2554108661353642E-3</v>
      </c>
      <c r="RB63" s="96">
        <v>5.2714812406691467E-3</v>
      </c>
      <c r="RC63" s="96">
        <v>3.3256050273495416E-3</v>
      </c>
      <c r="RD63" s="96">
        <v>1.3419002246825733E-2</v>
      </c>
      <c r="RE63" s="96">
        <v>8.8174333390562288E-3</v>
      </c>
      <c r="RF63" s="96">
        <v>5.6732340524893498E-3</v>
      </c>
      <c r="RG63" s="96">
        <v>3.8339980722195718E-3</v>
      </c>
      <c r="RH63" s="96">
        <v>4.6193644406125924E-3</v>
      </c>
      <c r="RI63" s="96">
        <v>4.474734905079162E-3</v>
      </c>
      <c r="RJ63" s="96">
        <v>1.091140910316962E-3</v>
      </c>
      <c r="RK63" s="96">
        <v>4.4338645296627338E-3</v>
      </c>
      <c r="RL63" s="96">
        <v>5.6544682340345159E-3</v>
      </c>
      <c r="RM63" s="96">
        <v>3.2614290259339392E-3</v>
      </c>
      <c r="RN63" s="96">
        <v>3.1729988912501807E-3</v>
      </c>
      <c r="RO63" s="96">
        <v>3.7060662017310195E-3</v>
      </c>
      <c r="RP63" s="96">
        <v>4.1529052151598597E-3</v>
      </c>
      <c r="RQ63" s="96">
        <v>4.5135466404570349E-3</v>
      </c>
      <c r="RR63" s="96">
        <v>3.5834165456860028E-3</v>
      </c>
      <c r="RS63" s="96">
        <v>4.4551118754106722E-3</v>
      </c>
      <c r="RT63" s="96">
        <v>4.1946696789296163E-3</v>
      </c>
      <c r="RU63" s="96">
        <v>4.1322886482336408E-3</v>
      </c>
      <c r="RV63" s="96">
        <v>1.658603703109039</v>
      </c>
      <c r="RW63" s="96">
        <v>5.966572169840271E-3</v>
      </c>
      <c r="RX63" s="96">
        <v>7.181722402433424E-3</v>
      </c>
      <c r="RY63" s="96">
        <v>5.4210533010480341E-3</v>
      </c>
      <c r="RZ63" s="96">
        <v>9.0746324746707966E-3</v>
      </c>
      <c r="SA63" s="96">
        <v>5.9845419659871552E-3</v>
      </c>
      <c r="SB63" s="96">
        <v>6.2087943887766906E-3</v>
      </c>
      <c r="SC63" s="96">
        <v>7.9763766169777765E-3</v>
      </c>
      <c r="SD63" s="96">
        <v>2.0061241284888638E-3</v>
      </c>
      <c r="SE63" s="96">
        <v>2.8081218278580591E-2</v>
      </c>
      <c r="SF63" s="96">
        <v>1.0299340705453151E-2</v>
      </c>
      <c r="SG63" s="96">
        <v>1.2700095641746097E-2</v>
      </c>
      <c r="SH63" s="96">
        <v>5.2620037707894274E-3</v>
      </c>
      <c r="SI63" s="96">
        <v>4.3091279609446514E-3</v>
      </c>
      <c r="SJ63" s="96">
        <v>6.2957943380364152E-3</v>
      </c>
      <c r="SK63" s="96">
        <v>5.6949141264693387E-2</v>
      </c>
      <c r="SL63" s="96">
        <v>4.5422608814026577E-3</v>
      </c>
      <c r="SM63" s="96">
        <v>5.2203315353500776E-3</v>
      </c>
      <c r="SN63" s="96">
        <v>8.9289669527575569E-3</v>
      </c>
      <c r="SO63" s="96">
        <v>6.1927527558601437E-3</v>
      </c>
      <c r="SR63" s="96">
        <v>6.2231465144844131E-3</v>
      </c>
      <c r="SS63" s="96">
        <v>8.0721192614335264E-5</v>
      </c>
      <c r="ST63" s="96">
        <v>2.4610361874529917E-3</v>
      </c>
      <c r="SU63" s="96">
        <v>2.0179325999477901E-4</v>
      </c>
      <c r="SV63" s="96">
        <v>7.9405486601456712E-4</v>
      </c>
      <c r="SW63" s="96">
        <v>6.064217778732285E-4</v>
      </c>
      <c r="SX63" s="96">
        <v>2.6339491811499784E-4</v>
      </c>
      <c r="SY63" s="96">
        <v>8.8211516880411613E-4</v>
      </c>
      <c r="SZ63" s="96">
        <v>3.1922853573422682E-3</v>
      </c>
      <c r="TA63" s="96">
        <v>2.0325567477483446E-3</v>
      </c>
      <c r="TB63" s="96">
        <v>1.6124041851247017E-4</v>
      </c>
      <c r="TC63" s="96">
        <v>9.3663498306541389E-4</v>
      </c>
      <c r="TD63" s="96">
        <v>1.2226059981466707E-3</v>
      </c>
      <c r="TE63" s="96">
        <v>8.9296211810391312E-4</v>
      </c>
      <c r="TF63" s="96">
        <v>7.7856662422515135E-4</v>
      </c>
      <c r="TG63" s="96">
        <v>2.729270938584546E-4</v>
      </c>
      <c r="TH63" s="96">
        <v>6.5920640504591192E-4</v>
      </c>
      <c r="TI63" s="96">
        <v>6.0646837358610485E-4</v>
      </c>
      <c r="TJ63" s="96">
        <v>0.34543355969633954</v>
      </c>
      <c r="TK63" s="96">
        <v>2.0330366633906044E-3</v>
      </c>
      <c r="TL63" s="96">
        <v>3.7359596482566685E-3</v>
      </c>
      <c r="TM63" s="96">
        <v>2.0333902940680958E-3</v>
      </c>
      <c r="TN63" s="96">
        <v>3.5304088766681474E-3</v>
      </c>
      <c r="TO63" s="96">
        <v>2.4212163730670594E-3</v>
      </c>
      <c r="TP63" s="96">
        <v>2.2704330835266271E-3</v>
      </c>
      <c r="TQ63" s="96">
        <v>2.3984693939497958E-3</v>
      </c>
      <c r="TR63" s="96">
        <v>7.5022559319092811E-4</v>
      </c>
      <c r="TS63" s="96">
        <v>3.2128639235635796E-2</v>
      </c>
      <c r="TT63" s="96">
        <v>3.551316513623969E-3</v>
      </c>
      <c r="TU63" s="96">
        <v>1.0818620311202634E-2</v>
      </c>
      <c r="TV63" s="96">
        <v>2.2325549467873585E-3</v>
      </c>
      <c r="TW63" s="96">
        <v>2.0855294173390145E-3</v>
      </c>
      <c r="TX63" s="96">
        <v>3.1479990391456514E-3</v>
      </c>
      <c r="TY63" s="96">
        <v>9.7489158172320046E-3</v>
      </c>
      <c r="TZ63" s="96">
        <v>3.2792056460871203E-3</v>
      </c>
      <c r="UA63" s="96">
        <v>5.2554108661353642E-3</v>
      </c>
      <c r="UB63" s="96">
        <v>5.2223080682935463E-3</v>
      </c>
      <c r="UC63" s="96">
        <v>3.3256050273495416E-3</v>
      </c>
      <c r="UD63" s="96">
        <v>1.0934462932665394E-2</v>
      </c>
      <c r="UE63" s="96">
        <v>3.19822425289921E-4</v>
      </c>
      <c r="UF63" s="96">
        <v>4.648314755799049E-3</v>
      </c>
      <c r="UG63" s="96">
        <v>1.4086443289026969E-3</v>
      </c>
      <c r="UH63" s="96">
        <v>3.7446784211886E-3</v>
      </c>
      <c r="UI63" s="96">
        <v>3.2881686696249299E-3</v>
      </c>
      <c r="UJ63" s="96">
        <v>8.9136509061089376E-4</v>
      </c>
      <c r="UK63" s="96">
        <v>3.804561455228193E-3</v>
      </c>
      <c r="UL63" s="96">
        <v>4.9481568865065127E-3</v>
      </c>
      <c r="UM63" s="96">
        <v>3.1234406339709702E-3</v>
      </c>
      <c r="UN63" s="96">
        <v>2.0173720179544989E-3</v>
      </c>
      <c r="UO63" s="96">
        <v>3.3215673610216467E-3</v>
      </c>
      <c r="UP63" s="96">
        <v>3.3880473117573651E-3</v>
      </c>
      <c r="UQ63" s="96">
        <v>3.7485891022545448E-3</v>
      </c>
      <c r="UR63" s="96">
        <v>2.4158988997042725E-3</v>
      </c>
      <c r="US63" s="96">
        <v>2.7225809731137537E-3</v>
      </c>
      <c r="UT63" s="96">
        <v>2.8022592802296959E-3</v>
      </c>
      <c r="UU63" s="96">
        <v>1.4460653139037117E-3</v>
      </c>
      <c r="UV63" s="96">
        <v>1.4769840401600269</v>
      </c>
      <c r="UW63" s="96">
        <v>4.1388311876110438E-3</v>
      </c>
      <c r="UX63" s="96">
        <v>7.181722402433424E-3</v>
      </c>
      <c r="UY63" s="96">
        <v>5.4206289070761037E-3</v>
      </c>
      <c r="UZ63" s="96">
        <v>9.0717495245897228E-3</v>
      </c>
      <c r="VA63" s="96">
        <v>5.984189562944337E-3</v>
      </c>
      <c r="VB63" s="96">
        <v>6.2019091529960154E-3</v>
      </c>
      <c r="VC63" s="96">
        <v>7.6203029435696562E-3</v>
      </c>
      <c r="VD63" s="96">
        <v>2.0060808683525903E-3</v>
      </c>
      <c r="VE63" s="96">
        <v>2.602447138708729E-2</v>
      </c>
      <c r="VF63" s="96">
        <v>9.6083694991442835E-3</v>
      </c>
      <c r="VG63" s="96">
        <v>1.2700095641746097E-2</v>
      </c>
      <c r="VH63" s="96">
        <v>4.9962584745590934E-3</v>
      </c>
      <c r="VI63" s="96">
        <v>4.3089264012715388E-3</v>
      </c>
      <c r="VJ63" s="96">
        <v>6.1278363163057405E-3</v>
      </c>
      <c r="VK63" s="96">
        <v>5.3393771778630396E-2</v>
      </c>
      <c r="VL63" s="96">
        <v>4.4365704982322679E-3</v>
      </c>
      <c r="VM63" s="96">
        <v>5.2203315353500776E-3</v>
      </c>
      <c r="VN63" s="96">
        <v>8.8312192125460827E-3</v>
      </c>
      <c r="VO63" s="96">
        <v>6.1927527558601437E-3</v>
      </c>
    </row>
    <row r="64" spans="1:587">
      <c r="A64" s="17"/>
      <c r="B64" s="17"/>
      <c r="C64" s="17" t="s">
        <v>361</v>
      </c>
      <c r="D64" s="17" t="s">
        <v>15</v>
      </c>
      <c r="E64" s="95">
        <v>56</v>
      </c>
      <c r="F64" s="95">
        <v>17</v>
      </c>
      <c r="G64" s="95">
        <v>4908</v>
      </c>
      <c r="H64" s="95">
        <v>1188</v>
      </c>
      <c r="I64" s="95">
        <v>2523</v>
      </c>
      <c r="J64" s="95">
        <v>2131</v>
      </c>
      <c r="K64" s="95">
        <v>6</v>
      </c>
      <c r="L64" s="95">
        <v>73</v>
      </c>
      <c r="M64" s="95">
        <v>305</v>
      </c>
      <c r="N64" s="95">
        <v>167</v>
      </c>
      <c r="O64" s="95">
        <v>47</v>
      </c>
      <c r="P64" s="95">
        <v>197</v>
      </c>
      <c r="Q64" s="95">
        <v>151</v>
      </c>
      <c r="R64" s="95">
        <v>487</v>
      </c>
      <c r="S64" s="95">
        <v>1674</v>
      </c>
      <c r="T64" s="95">
        <v>398</v>
      </c>
      <c r="U64" s="95">
        <v>868</v>
      </c>
      <c r="V64" s="95">
        <v>2266</v>
      </c>
      <c r="W64" s="95">
        <v>1707</v>
      </c>
      <c r="X64" s="95">
        <v>31352</v>
      </c>
      <c r="Y64" s="95">
        <v>16215</v>
      </c>
      <c r="Z64" s="95">
        <v>1839</v>
      </c>
      <c r="AA64" s="95">
        <v>1488</v>
      </c>
      <c r="AB64" s="95">
        <v>953</v>
      </c>
      <c r="AC64" s="95">
        <v>47324</v>
      </c>
      <c r="AD64" s="95">
        <v>103390</v>
      </c>
      <c r="AE64" s="95">
        <v>704</v>
      </c>
      <c r="AF64" s="95">
        <v>12969</v>
      </c>
      <c r="AG64" s="95">
        <v>381814</v>
      </c>
      <c r="AH64" s="95">
        <v>39728</v>
      </c>
      <c r="AI64" s="95">
        <v>57646</v>
      </c>
      <c r="AJ64" s="95">
        <v>16341</v>
      </c>
      <c r="AK64" s="95">
        <v>20737</v>
      </c>
      <c r="AL64" s="95">
        <v>198231</v>
      </c>
      <c r="AM64" s="95">
        <v>25660</v>
      </c>
      <c r="AN64" s="95">
        <v>23651</v>
      </c>
      <c r="AO64" s="95">
        <v>188</v>
      </c>
      <c r="AP64" s="95">
        <v>118535</v>
      </c>
      <c r="AQ64" s="95">
        <v>27944</v>
      </c>
      <c r="AR64" s="95">
        <v>3204</v>
      </c>
      <c r="AS64" s="95">
        <v>287085</v>
      </c>
      <c r="AT64" s="95">
        <v>54357</v>
      </c>
      <c r="AU64" s="95">
        <v>154532</v>
      </c>
      <c r="AV64" s="95">
        <v>88047</v>
      </c>
      <c r="AW64" s="95">
        <v>19955</v>
      </c>
      <c r="AX64" s="95">
        <v>26427</v>
      </c>
      <c r="AY64" s="95">
        <v>56156</v>
      </c>
      <c r="AZ64" s="95">
        <v>202306</v>
      </c>
      <c r="BA64" s="95">
        <v>263342</v>
      </c>
      <c r="BB64" s="95">
        <v>30502</v>
      </c>
      <c r="BC64" s="95">
        <v>11720</v>
      </c>
      <c r="BD64" s="95">
        <v>46591</v>
      </c>
      <c r="BE64" s="95">
        <v>41239</v>
      </c>
      <c r="BF64" s="95">
        <v>67315</v>
      </c>
      <c r="BG64" s="95">
        <v>58664</v>
      </c>
      <c r="BH64" s="95">
        <v>34579</v>
      </c>
      <c r="BI64" s="95">
        <v>80989</v>
      </c>
      <c r="BJ64" s="95">
        <v>424003</v>
      </c>
      <c r="BK64" s="95">
        <v>167264</v>
      </c>
      <c r="BL64" s="95">
        <v>196095</v>
      </c>
      <c r="BM64" s="95">
        <v>12913</v>
      </c>
      <c r="BN64" s="95">
        <v>15592</v>
      </c>
      <c r="BO64" s="95">
        <v>409902</v>
      </c>
      <c r="BP64" s="95">
        <v>338578</v>
      </c>
      <c r="BQ64" s="95">
        <v>2291</v>
      </c>
      <c r="BR64" s="95">
        <v>86188</v>
      </c>
      <c r="BS64" s="95">
        <v>378103</v>
      </c>
      <c r="BT64" s="95">
        <v>261451</v>
      </c>
      <c r="BU64" s="95">
        <v>600680</v>
      </c>
      <c r="BV64" s="95">
        <v>228554</v>
      </c>
      <c r="BW64" s="95">
        <v>158450</v>
      </c>
      <c r="BX64" s="95">
        <v>351312</v>
      </c>
      <c r="BY64" s="95">
        <v>276130</v>
      </c>
      <c r="BZ64" s="95">
        <v>169423</v>
      </c>
      <c r="CA64" s="95">
        <v>6663</v>
      </c>
      <c r="CB64" s="95">
        <v>69883</v>
      </c>
      <c r="CC64" s="95">
        <v>6826363</v>
      </c>
      <c r="CD64" s="95">
        <v>22897</v>
      </c>
      <c r="CE64" s="95">
        <v>0</v>
      </c>
      <c r="CF64" s="95">
        <v>132872</v>
      </c>
      <c r="CG64" s="95">
        <v>19623</v>
      </c>
      <c r="CH64" s="95">
        <v>0</v>
      </c>
      <c r="CI64" s="95">
        <v>11456</v>
      </c>
      <c r="CJ64" s="95">
        <v>113459</v>
      </c>
      <c r="CK64" s="95">
        <v>3619</v>
      </c>
      <c r="CL64" s="95">
        <v>303926</v>
      </c>
      <c r="CM64" s="95">
        <v>1421860</v>
      </c>
      <c r="CN64" s="95">
        <v>4242</v>
      </c>
      <c r="CO64" s="95">
        <v>4242</v>
      </c>
      <c r="CP64" s="95">
        <v>308168</v>
      </c>
      <c r="CQ64" s="95">
        <v>1426102</v>
      </c>
      <c r="CR64" s="95">
        <v>0</v>
      </c>
      <c r="CS64" s="95">
        <v>0</v>
      </c>
      <c r="CT64" s="95">
        <v>0</v>
      </c>
      <c r="CU64" s="95">
        <v>0</v>
      </c>
      <c r="CV64" s="95">
        <v>0</v>
      </c>
      <c r="CW64" s="95">
        <v>165492</v>
      </c>
      <c r="CX64" s="95">
        <v>32272</v>
      </c>
      <c r="CY64" s="95">
        <v>2452959</v>
      </c>
      <c r="CZ64" s="95">
        <v>10</v>
      </c>
      <c r="DA64" s="95">
        <v>88993</v>
      </c>
      <c r="DB64" s="95">
        <v>830274</v>
      </c>
      <c r="DC64" s="95">
        <v>30710</v>
      </c>
      <c r="DD64" s="95">
        <v>3600710</v>
      </c>
      <c r="DE64" s="95">
        <v>9309139</v>
      </c>
      <c r="DF64" s="95">
        <v>747102</v>
      </c>
      <c r="DG64" s="95">
        <v>747102</v>
      </c>
      <c r="DH64" s="95">
        <v>4347812</v>
      </c>
      <c r="DI64" s="95">
        <v>10056241</v>
      </c>
      <c r="DJ64" s="95">
        <v>-2574209</v>
      </c>
      <c r="DK64" s="95">
        <v>-91201</v>
      </c>
      <c r="DL64" s="95">
        <v>-186260</v>
      </c>
      <c r="DM64" s="95">
        <v>-2851670</v>
      </c>
      <c r="DN64" s="95">
        <v>3904636</v>
      </c>
      <c r="DO64" s="95">
        <v>10730999</v>
      </c>
      <c r="DP64" s="95">
        <v>751344</v>
      </c>
      <c r="DQ64" s="95">
        <v>4655980</v>
      </c>
      <c r="DR64" s="95">
        <v>11482343</v>
      </c>
      <c r="DS64" s="95">
        <v>-2851670</v>
      </c>
      <c r="DT64" s="95">
        <v>8630673</v>
      </c>
      <c r="DV64" s="96">
        <f t="shared" si="192"/>
        <v>5.5055251877777339E-4</v>
      </c>
      <c r="DW64" s="96">
        <f t="shared" si="193"/>
        <v>1.7804775869291998E-3</v>
      </c>
      <c r="DX64" s="96">
        <f t="shared" si="194"/>
        <v>4.2240066096924942E-3</v>
      </c>
      <c r="DY64" s="96">
        <f t="shared" si="195"/>
        <v>1.4331210191082803E-2</v>
      </c>
      <c r="DZ64" s="96">
        <f t="shared" si="196"/>
        <v>8.8506440658939738E-3</v>
      </c>
      <c r="EA64" s="96">
        <f t="shared" si="197"/>
        <v>4.168826722746613E-3</v>
      </c>
      <c r="EB64" s="96">
        <f t="shared" si="198"/>
        <v>2.0223810165835243E-4</v>
      </c>
      <c r="EC64" s="96">
        <f t="shared" si="199"/>
        <v>3.6407524886787558E-4</v>
      </c>
      <c r="ED64" s="96">
        <f t="shared" si="200"/>
        <v>1.8695828071939094E-3</v>
      </c>
      <c r="EE64" s="96">
        <f t="shared" si="201"/>
        <v>1.0057999120677921E-3</v>
      </c>
      <c r="EF64" s="96">
        <f t="shared" si="202"/>
        <v>6.2975667274091547E-4</v>
      </c>
      <c r="EG64" s="96">
        <f t="shared" si="203"/>
        <v>8.517629764143805E-4</v>
      </c>
      <c r="EH64" s="96">
        <f t="shared" si="204"/>
        <v>5.6234381924556546E-4</v>
      </c>
      <c r="EI64" s="96">
        <f t="shared" si="205"/>
        <v>1.3578281441249537E-3</v>
      </c>
      <c r="EJ64" s="96">
        <f t="shared" si="206"/>
        <v>3.0802691647391985E-3</v>
      </c>
      <c r="EK64" s="96">
        <f t="shared" si="207"/>
        <v>1.2973720067541578E-3</v>
      </c>
      <c r="EL64" s="96">
        <f t="shared" si="208"/>
        <v>1.2932620747916701E-3</v>
      </c>
      <c r="EM64" s="96">
        <f t="shared" si="209"/>
        <v>4.0158222688509715E-3</v>
      </c>
      <c r="EN64" s="96">
        <f t="shared" si="210"/>
        <v>8.8029803271181303E-4</v>
      </c>
      <c r="EO64" s="96">
        <f t="shared" si="211"/>
        <v>2.4142179510872913E-2</v>
      </c>
      <c r="EP64" s="96">
        <f t="shared" si="212"/>
        <v>1.9428375612865502E-3</v>
      </c>
      <c r="EQ64" s="96">
        <f t="shared" si="213"/>
        <v>1.3199998277324857E-3</v>
      </c>
      <c r="ER64" s="96">
        <f t="shared" si="214"/>
        <v>2.2795165218989842E-3</v>
      </c>
      <c r="ES64" s="96">
        <f t="shared" si="215"/>
        <v>2.0753619906053395E-3</v>
      </c>
      <c r="ET64" s="96">
        <f t="shared" si="216"/>
        <v>1.9601587097314525E-3</v>
      </c>
      <c r="EU64" s="96">
        <f t="shared" si="217"/>
        <v>9.2712837342819061E-3</v>
      </c>
      <c r="EV64" s="96">
        <f t="shared" si="218"/>
        <v>4.7605011482342294E-5</v>
      </c>
      <c r="EW64" s="96">
        <f t="shared" si="219"/>
        <v>1.7176762247201013E-3</v>
      </c>
      <c r="EX64" s="96">
        <f t="shared" si="220"/>
        <v>1.6940418765284862E-2</v>
      </c>
      <c r="EY64" s="96">
        <f t="shared" si="221"/>
        <v>5.9563022589510205E-3</v>
      </c>
      <c r="EZ64" s="96">
        <f t="shared" si="222"/>
        <v>8.1864440405297577E-3</v>
      </c>
      <c r="FA64" s="96">
        <f t="shared" si="223"/>
        <v>2.2447840811963171E-3</v>
      </c>
      <c r="FB64" s="96">
        <f t="shared" si="224"/>
        <v>3.5173688852703708E-2</v>
      </c>
      <c r="FC64" s="96">
        <f t="shared" si="225"/>
        <v>7.7184710924020888E-3</v>
      </c>
      <c r="FD64" s="96">
        <f t="shared" si="226"/>
        <v>2.5576237821135781E-3</v>
      </c>
      <c r="FE64" s="96">
        <f t="shared" si="227"/>
        <v>8.1599348612869729E-2</v>
      </c>
      <c r="FF64" s="96">
        <f t="shared" si="228"/>
        <v>2.505287088576557E-4</v>
      </c>
      <c r="FG64" s="96">
        <f t="shared" si="229"/>
        <v>3.8601357865084875E-3</v>
      </c>
      <c r="FH64" s="96">
        <f t="shared" si="230"/>
        <v>2.1855314750476034E-3</v>
      </c>
      <c r="FI64" s="96">
        <f t="shared" si="231"/>
        <v>3.8217153108364237E-3</v>
      </c>
      <c r="FJ64" s="96">
        <f t="shared" si="232"/>
        <v>7.7217560938557354E-3</v>
      </c>
      <c r="FK64" s="96">
        <f t="shared" si="233"/>
        <v>1.5516810234580533E-2</v>
      </c>
      <c r="FL64" s="96">
        <f t="shared" si="234"/>
        <v>1.3243445102289784E-2</v>
      </c>
      <c r="FM64" s="96">
        <f t="shared" si="235"/>
        <v>3.2022031617460105E-3</v>
      </c>
      <c r="FN64" s="96">
        <f t="shared" si="236"/>
        <v>1.1874481700147291E-3</v>
      </c>
      <c r="FO64" s="96">
        <f t="shared" si="237"/>
        <v>1.9153498983401243E-3</v>
      </c>
      <c r="FP64" s="96">
        <f t="shared" si="238"/>
        <v>9.1347999505488435E-3</v>
      </c>
      <c r="FQ64" s="96">
        <f t="shared" si="239"/>
        <v>7.4441014421000942E-3</v>
      </c>
      <c r="FR64" s="96">
        <f t="shared" si="240"/>
        <v>3.0158258076640607E-2</v>
      </c>
      <c r="FS64" s="96">
        <f t="shared" si="241"/>
        <v>2.651042130206479E-3</v>
      </c>
      <c r="FT64" s="96">
        <f t="shared" si="242"/>
        <v>1.1501428012198971E-3</v>
      </c>
      <c r="FU64" s="96">
        <f t="shared" si="243"/>
        <v>2.8502540825541644E-3</v>
      </c>
      <c r="FV64" s="96">
        <f t="shared" si="244"/>
        <v>6.4842816038954429E-3</v>
      </c>
      <c r="FW64" s="96">
        <f t="shared" si="245"/>
        <v>5.088322822581072E-3</v>
      </c>
      <c r="FX64" s="96">
        <f t="shared" si="246"/>
        <v>3.8114447164770203E-3</v>
      </c>
      <c r="FY64" s="96">
        <f t="shared" si="247"/>
        <v>7.0682017386071517E-3</v>
      </c>
      <c r="FZ64" s="96">
        <f t="shared" si="248"/>
        <v>1.5155525134763548E-3</v>
      </c>
      <c r="GA64" s="96">
        <f t="shared" si="249"/>
        <v>4.9127455066366205E-2</v>
      </c>
      <c r="GB64" s="96">
        <f t="shared" si="250"/>
        <v>3.1865558070485441E-3</v>
      </c>
      <c r="GC64" s="96">
        <f t="shared" si="251"/>
        <v>8.4376313841764434E-3</v>
      </c>
      <c r="GD64" s="96">
        <f t="shared" si="252"/>
        <v>3.3171325671364203E-3</v>
      </c>
      <c r="GE64" s="96">
        <f t="shared" si="253"/>
        <v>3.5095119433022049E-3</v>
      </c>
      <c r="GF64" s="96">
        <f t="shared" si="254"/>
        <v>5.7460799071570347E-3</v>
      </c>
      <c r="GG64" s="96">
        <f t="shared" si="255"/>
        <v>1.3935208839628744E-2</v>
      </c>
      <c r="GH64" s="96">
        <f t="shared" si="256"/>
        <v>3.4748668387345091E-5</v>
      </c>
      <c r="GI64" s="96">
        <f t="shared" si="257"/>
        <v>1.8160478851042712E-3</v>
      </c>
      <c r="GJ64" s="96">
        <f t="shared" si="258"/>
        <v>1.3781337578092563E-2</v>
      </c>
      <c r="GK64" s="96">
        <f t="shared" si="259"/>
        <v>7.9061964899282949E-3</v>
      </c>
      <c r="GL64" s="96">
        <f t="shared" si="260"/>
        <v>1.6394609080907046E-2</v>
      </c>
      <c r="GM64" s="96">
        <f t="shared" si="261"/>
        <v>3.7898254477242649E-3</v>
      </c>
      <c r="GN64" s="96">
        <f t="shared" si="262"/>
        <v>4.1239039902056955E-2</v>
      </c>
      <c r="GO64" s="96">
        <f t="shared" si="263"/>
        <v>7.1541668044640154E-3</v>
      </c>
      <c r="GP64" s="96">
        <f t="shared" si="264"/>
        <v>6.1672862950873514E-3</v>
      </c>
      <c r="GQ64" s="96">
        <f t="shared" si="265"/>
        <v>0.14436671324857697</v>
      </c>
      <c r="GR64" s="96">
        <f t="shared" si="266"/>
        <v>1.6900122381945809E-3</v>
      </c>
      <c r="GS64" s="96">
        <f t="shared" si="267"/>
        <v>1.3558085754974854E-3</v>
      </c>
      <c r="GU64" s="1">
        <v>0</v>
      </c>
      <c r="GV64" s="1">
        <v>0</v>
      </c>
      <c r="GW64" s="1">
        <v>0</v>
      </c>
      <c r="GX64" s="1">
        <v>0</v>
      </c>
      <c r="GY64" s="1">
        <v>0</v>
      </c>
      <c r="GZ64" s="1">
        <v>0</v>
      </c>
      <c r="HA64" s="1">
        <v>0</v>
      </c>
      <c r="HB64" s="1">
        <v>0</v>
      </c>
      <c r="HC64" s="1">
        <v>0</v>
      </c>
      <c r="HD64" s="1">
        <v>0</v>
      </c>
      <c r="HE64" s="1">
        <v>0</v>
      </c>
      <c r="HF64" s="1">
        <v>0</v>
      </c>
      <c r="HG64" s="1">
        <v>0</v>
      </c>
      <c r="HH64" s="1">
        <v>0</v>
      </c>
      <c r="HI64" s="1">
        <v>0</v>
      </c>
      <c r="HJ64" s="1">
        <v>0</v>
      </c>
      <c r="HK64" s="1">
        <v>0</v>
      </c>
      <c r="HL64" s="1">
        <v>0</v>
      </c>
      <c r="HM64" s="1">
        <v>0</v>
      </c>
      <c r="HN64" s="1">
        <v>0</v>
      </c>
      <c r="HO64" s="1">
        <v>0</v>
      </c>
      <c r="HP64" s="1">
        <v>0</v>
      </c>
      <c r="HQ64" s="1">
        <v>0</v>
      </c>
      <c r="HR64" s="1">
        <v>0</v>
      </c>
      <c r="HS64" s="1">
        <v>0</v>
      </c>
      <c r="HT64" s="1">
        <v>0</v>
      </c>
      <c r="HU64" s="1">
        <v>0</v>
      </c>
      <c r="HV64" s="1">
        <v>0</v>
      </c>
      <c r="HW64" s="1">
        <v>0</v>
      </c>
      <c r="HX64" s="1">
        <v>0</v>
      </c>
      <c r="HY64" s="1">
        <v>0</v>
      </c>
      <c r="HZ64" s="1">
        <v>0</v>
      </c>
      <c r="IA64" s="1">
        <v>0</v>
      </c>
      <c r="IB64" s="1">
        <v>0</v>
      </c>
      <c r="IC64" s="1">
        <v>0</v>
      </c>
      <c r="ID64" s="1">
        <v>0</v>
      </c>
      <c r="IE64" s="1">
        <v>0</v>
      </c>
      <c r="IF64" s="1">
        <v>0</v>
      </c>
      <c r="IG64" s="96">
        <f t="shared" si="307"/>
        <v>2.1855314750476034E-3</v>
      </c>
      <c r="IH64" s="96">
        <f t="shared" si="268"/>
        <v>3.8217153108364237E-3</v>
      </c>
      <c r="II64" s="96">
        <f t="shared" si="269"/>
        <v>7.7217560938557354E-3</v>
      </c>
      <c r="IJ64" s="96">
        <f t="shared" si="270"/>
        <v>1.5516810234580533E-2</v>
      </c>
      <c r="IK64" s="96">
        <f t="shared" si="271"/>
        <v>1.3243445102289784E-2</v>
      </c>
      <c r="IL64" s="96">
        <f t="shared" si="272"/>
        <v>3.2022031617460105E-3</v>
      </c>
      <c r="IM64" s="96">
        <f t="shared" si="273"/>
        <v>1.1874481700147291E-3</v>
      </c>
      <c r="IN64" s="96">
        <f t="shared" si="274"/>
        <v>1.9153498983401243E-3</v>
      </c>
      <c r="IO64" s="96">
        <f t="shared" si="275"/>
        <v>9.1347999505488435E-3</v>
      </c>
      <c r="IP64" s="96">
        <f t="shared" si="276"/>
        <v>7.4441014421000942E-3</v>
      </c>
      <c r="IQ64" s="96">
        <f t="shared" si="277"/>
        <v>3.0158258076640607E-2</v>
      </c>
      <c r="IR64" s="96">
        <f t="shared" si="278"/>
        <v>2.651042130206479E-3</v>
      </c>
      <c r="IS64" s="96">
        <f t="shared" si="279"/>
        <v>1.1501428012198971E-3</v>
      </c>
      <c r="IT64" s="96">
        <f t="shared" si="280"/>
        <v>2.8502540825541644E-3</v>
      </c>
      <c r="IU64" s="96">
        <f t="shared" si="281"/>
        <v>6.4842816038954429E-3</v>
      </c>
      <c r="IV64" s="96">
        <f t="shared" si="282"/>
        <v>5.088322822581072E-3</v>
      </c>
      <c r="IW64" s="96">
        <f t="shared" si="283"/>
        <v>3.8114447164770203E-3</v>
      </c>
      <c r="IX64" s="96">
        <f t="shared" si="284"/>
        <v>7.0682017386071517E-3</v>
      </c>
      <c r="IY64" s="96">
        <f t="shared" si="285"/>
        <v>1.5155525134763548E-3</v>
      </c>
      <c r="IZ64" s="96">
        <f t="shared" si="286"/>
        <v>4.9127455066366205E-2</v>
      </c>
      <c r="JA64" s="96">
        <f t="shared" si="287"/>
        <v>3.1865558070485441E-3</v>
      </c>
      <c r="JB64" s="96">
        <f t="shared" si="288"/>
        <v>8.4376313841764434E-3</v>
      </c>
      <c r="JC64" s="96">
        <f t="shared" si="289"/>
        <v>3.3171325671364203E-3</v>
      </c>
      <c r="JD64" s="96">
        <f t="shared" si="290"/>
        <v>3.5095119433022049E-3</v>
      </c>
      <c r="JE64" s="96">
        <f t="shared" si="291"/>
        <v>5.7460799071570347E-3</v>
      </c>
      <c r="JF64" s="96">
        <f t="shared" si="292"/>
        <v>1.3935208839628744E-2</v>
      </c>
      <c r="JG64" s="96">
        <f t="shared" si="293"/>
        <v>3.4748668387345091E-5</v>
      </c>
      <c r="JH64" s="96">
        <f t="shared" si="294"/>
        <v>1.8160478851042712E-3</v>
      </c>
      <c r="JI64" s="96">
        <f t="shared" si="295"/>
        <v>1.3781337578092563E-2</v>
      </c>
      <c r="JJ64" s="96">
        <f t="shared" si="296"/>
        <v>7.9061964899282949E-3</v>
      </c>
      <c r="JK64" s="96">
        <f t="shared" si="297"/>
        <v>1.6394609080907046E-2</v>
      </c>
      <c r="JL64" s="96">
        <f t="shared" si="298"/>
        <v>3.7898254477242649E-3</v>
      </c>
      <c r="JM64" s="96">
        <f t="shared" si="299"/>
        <v>4.1239039902056955E-2</v>
      </c>
      <c r="JN64" s="96">
        <f t="shared" si="300"/>
        <v>7.1541668044640154E-3</v>
      </c>
      <c r="JO64" s="96">
        <f t="shared" si="301"/>
        <v>6.1672862950873514E-3</v>
      </c>
      <c r="JP64" s="96">
        <f t="shared" si="302"/>
        <v>0.14436671324857697</v>
      </c>
      <c r="JQ64" s="96">
        <f t="shared" si="303"/>
        <v>1.6900122381945809E-3</v>
      </c>
      <c r="JR64" s="96">
        <f t="shared" si="304"/>
        <v>1.3558085754974854E-3</v>
      </c>
      <c r="JT64" s="25">
        <v>0</v>
      </c>
      <c r="JU64" s="25">
        <v>0</v>
      </c>
      <c r="JV64" s="25">
        <v>0</v>
      </c>
      <c r="JW64" s="25">
        <v>0</v>
      </c>
      <c r="JX64" s="25">
        <v>0</v>
      </c>
      <c r="JY64" s="25">
        <v>0</v>
      </c>
      <c r="JZ64" s="25">
        <v>0</v>
      </c>
      <c r="KA64" s="25">
        <v>0</v>
      </c>
      <c r="KB64" s="25">
        <v>0</v>
      </c>
      <c r="KC64" s="25">
        <v>0</v>
      </c>
      <c r="KD64" s="25">
        <v>0</v>
      </c>
      <c r="KE64" s="25">
        <v>0</v>
      </c>
      <c r="KF64" s="25">
        <v>0</v>
      </c>
      <c r="KG64" s="25">
        <v>0</v>
      </c>
      <c r="KH64" s="25">
        <v>0</v>
      </c>
      <c r="KI64" s="25">
        <v>0</v>
      </c>
      <c r="KJ64" s="25">
        <v>0</v>
      </c>
      <c r="KK64" s="25">
        <v>0</v>
      </c>
      <c r="KL64" s="25">
        <v>0</v>
      </c>
      <c r="KM64" s="25">
        <v>0</v>
      </c>
      <c r="KN64" s="25">
        <v>0</v>
      </c>
      <c r="KO64" s="25">
        <v>0</v>
      </c>
      <c r="KP64" s="25">
        <v>0</v>
      </c>
      <c r="KQ64" s="25">
        <v>0</v>
      </c>
      <c r="KR64" s="25">
        <v>0</v>
      </c>
      <c r="KS64" s="25">
        <v>0</v>
      </c>
      <c r="KT64" s="25">
        <v>0</v>
      </c>
      <c r="KU64" s="25">
        <v>0</v>
      </c>
      <c r="KV64" s="25">
        <v>0</v>
      </c>
      <c r="KW64" s="25">
        <v>0</v>
      </c>
      <c r="KX64" s="25">
        <v>0</v>
      </c>
      <c r="KY64" s="25">
        <v>0</v>
      </c>
      <c r="KZ64" s="25">
        <v>0</v>
      </c>
      <c r="LA64" s="25">
        <v>0</v>
      </c>
      <c r="LB64" s="25">
        <v>0</v>
      </c>
      <c r="LC64" s="25">
        <v>0</v>
      </c>
      <c r="LD64" s="25">
        <v>0</v>
      </c>
      <c r="LE64" s="25">
        <v>0</v>
      </c>
      <c r="LF64" s="25">
        <v>0</v>
      </c>
      <c r="LG64" s="25">
        <v>0</v>
      </c>
      <c r="LH64" s="25">
        <v>0</v>
      </c>
      <c r="LI64" s="25">
        <v>0</v>
      </c>
      <c r="LJ64" s="25">
        <v>0</v>
      </c>
      <c r="LK64" s="25">
        <v>0</v>
      </c>
      <c r="LL64" s="25">
        <v>0</v>
      </c>
      <c r="LM64" s="25">
        <v>0</v>
      </c>
      <c r="LN64" s="25">
        <v>0</v>
      </c>
      <c r="LO64" s="25">
        <v>0</v>
      </c>
      <c r="LP64" s="25">
        <v>0</v>
      </c>
      <c r="LQ64" s="25">
        <v>0</v>
      </c>
      <c r="LR64" s="25">
        <v>0</v>
      </c>
      <c r="LS64" s="25">
        <v>0</v>
      </c>
      <c r="LT64" s="25">
        <v>0</v>
      </c>
      <c r="LU64" s="25">
        <v>0</v>
      </c>
      <c r="LV64" s="25">
        <v>0</v>
      </c>
      <c r="LW64" s="25">
        <v>0</v>
      </c>
      <c r="LX64" s="25">
        <v>0</v>
      </c>
      <c r="LY64" s="25">
        <v>1</v>
      </c>
      <c r="LZ64" s="25">
        <v>0</v>
      </c>
      <c r="MA64" s="25">
        <v>0</v>
      </c>
      <c r="MB64" s="25">
        <v>0</v>
      </c>
      <c r="MC64" s="25">
        <v>0</v>
      </c>
      <c r="MD64" s="25">
        <v>0</v>
      </c>
      <c r="ME64" s="25">
        <v>0</v>
      </c>
      <c r="MF64" s="25">
        <v>0</v>
      </c>
      <c r="MG64" s="25">
        <v>0</v>
      </c>
      <c r="MH64" s="25">
        <v>0</v>
      </c>
      <c r="MI64" s="25">
        <v>0</v>
      </c>
      <c r="MJ64" s="25">
        <v>0</v>
      </c>
      <c r="MK64" s="25">
        <v>0</v>
      </c>
      <c r="ML64" s="25">
        <v>0</v>
      </c>
      <c r="MM64" s="25">
        <v>0</v>
      </c>
      <c r="MN64" s="25">
        <v>0</v>
      </c>
      <c r="MO64" s="25">
        <v>0</v>
      </c>
      <c r="MP64" s="25">
        <v>0</v>
      </c>
      <c r="MQ64" s="25">
        <v>0</v>
      </c>
      <c r="MS64" s="1">
        <f t="shared" si="308"/>
        <v>0</v>
      </c>
      <c r="MT64" s="1">
        <f t="shared" si="309"/>
        <v>0</v>
      </c>
      <c r="MU64" s="1">
        <f t="shared" si="310"/>
        <v>0</v>
      </c>
      <c r="MV64" s="1">
        <f t="shared" si="311"/>
        <v>0</v>
      </c>
      <c r="MW64" s="1">
        <f t="shared" si="312"/>
        <v>0</v>
      </c>
      <c r="MX64" s="1">
        <f t="shared" si="313"/>
        <v>0</v>
      </c>
      <c r="MY64" s="1">
        <f t="shared" si="314"/>
        <v>0</v>
      </c>
      <c r="MZ64" s="1">
        <f t="shared" si="315"/>
        <v>0</v>
      </c>
      <c r="NA64" s="1">
        <f t="shared" si="316"/>
        <v>0</v>
      </c>
      <c r="NB64" s="1">
        <f t="shared" si="317"/>
        <v>0</v>
      </c>
      <c r="NC64" s="1">
        <f t="shared" si="318"/>
        <v>0</v>
      </c>
      <c r="ND64" s="1">
        <f t="shared" si="319"/>
        <v>0</v>
      </c>
      <c r="NE64" s="1">
        <f t="shared" si="320"/>
        <v>0</v>
      </c>
      <c r="NF64" s="1">
        <f t="shared" si="321"/>
        <v>0</v>
      </c>
      <c r="NG64" s="1">
        <f t="shared" si="322"/>
        <v>0</v>
      </c>
      <c r="NH64" s="1">
        <f t="shared" si="323"/>
        <v>0</v>
      </c>
      <c r="NI64" s="1">
        <f t="shared" si="324"/>
        <v>0</v>
      </c>
      <c r="NJ64" s="1">
        <f t="shared" si="325"/>
        <v>0</v>
      </c>
      <c r="NK64" s="1">
        <f t="shared" si="326"/>
        <v>0</v>
      </c>
      <c r="NL64" s="1">
        <f t="shared" si="327"/>
        <v>0</v>
      </c>
      <c r="NM64" s="1">
        <f t="shared" si="328"/>
        <v>0</v>
      </c>
      <c r="NN64" s="1">
        <f t="shared" si="329"/>
        <v>0</v>
      </c>
      <c r="NO64" s="1">
        <f t="shared" si="330"/>
        <v>0</v>
      </c>
      <c r="NP64" s="1">
        <f t="shared" si="331"/>
        <v>0</v>
      </c>
      <c r="NQ64" s="1">
        <f t="shared" si="332"/>
        <v>0</v>
      </c>
      <c r="NR64" s="1">
        <f t="shared" si="333"/>
        <v>0</v>
      </c>
      <c r="NS64" s="1">
        <f t="shared" si="334"/>
        <v>0</v>
      </c>
      <c r="NT64" s="1">
        <f t="shared" si="335"/>
        <v>0</v>
      </c>
      <c r="NU64" s="1">
        <f t="shared" si="336"/>
        <v>0</v>
      </c>
      <c r="NV64" s="1">
        <f t="shared" si="337"/>
        <v>0</v>
      </c>
      <c r="NW64" s="1">
        <f t="shared" si="338"/>
        <v>0</v>
      </c>
      <c r="NX64" s="1">
        <f t="shared" si="339"/>
        <v>0</v>
      </c>
      <c r="NY64" s="1">
        <f t="shared" si="340"/>
        <v>0</v>
      </c>
      <c r="NZ64" s="1">
        <f t="shared" si="341"/>
        <v>0</v>
      </c>
      <c r="OA64" s="1">
        <f t="shared" si="342"/>
        <v>0</v>
      </c>
      <c r="OB64" s="1">
        <f t="shared" si="343"/>
        <v>0</v>
      </c>
      <c r="OC64" s="1">
        <f t="shared" si="344"/>
        <v>0</v>
      </c>
      <c r="OD64" s="1">
        <f t="shared" si="345"/>
        <v>0</v>
      </c>
      <c r="OE64" s="1">
        <f t="shared" si="346"/>
        <v>0</v>
      </c>
      <c r="OF64" s="1">
        <f t="shared" si="347"/>
        <v>0</v>
      </c>
      <c r="OG64" s="1">
        <f t="shared" si="348"/>
        <v>0</v>
      </c>
      <c r="OH64" s="1">
        <f t="shared" si="349"/>
        <v>0</v>
      </c>
      <c r="OI64" s="1">
        <f t="shared" si="350"/>
        <v>0</v>
      </c>
      <c r="OJ64" s="1">
        <f t="shared" si="351"/>
        <v>0</v>
      </c>
      <c r="OK64" s="1">
        <f t="shared" si="352"/>
        <v>0</v>
      </c>
      <c r="OL64" s="1">
        <f t="shared" si="353"/>
        <v>0</v>
      </c>
      <c r="OM64" s="1">
        <f t="shared" si="354"/>
        <v>0</v>
      </c>
      <c r="ON64" s="1">
        <f t="shared" si="355"/>
        <v>0</v>
      </c>
      <c r="OO64" s="1">
        <f t="shared" si="356"/>
        <v>0</v>
      </c>
      <c r="OP64" s="1">
        <f t="shared" si="357"/>
        <v>0</v>
      </c>
      <c r="OQ64" s="1">
        <f t="shared" si="358"/>
        <v>0</v>
      </c>
      <c r="OR64" s="1">
        <f t="shared" si="359"/>
        <v>0</v>
      </c>
      <c r="OS64" s="1">
        <f t="shared" si="360"/>
        <v>0</v>
      </c>
      <c r="OT64" s="1">
        <f t="shared" si="361"/>
        <v>0</v>
      </c>
      <c r="OU64" s="1">
        <f t="shared" si="362"/>
        <v>0</v>
      </c>
      <c r="OV64" s="1">
        <f t="shared" si="363"/>
        <v>0</v>
      </c>
      <c r="OW64" s="1">
        <f t="shared" si="364"/>
        <v>0</v>
      </c>
      <c r="OX64" s="1">
        <f t="shared" si="365"/>
        <v>0.30633015577487888</v>
      </c>
      <c r="OY64" s="1">
        <f t="shared" si="366"/>
        <v>0</v>
      </c>
      <c r="OZ64" s="1">
        <f t="shared" si="367"/>
        <v>0</v>
      </c>
      <c r="PA64" s="1">
        <f t="shared" si="368"/>
        <v>0</v>
      </c>
      <c r="PB64" s="1">
        <f t="shared" si="369"/>
        <v>0</v>
      </c>
      <c r="PC64" s="1">
        <f t="shared" si="370"/>
        <v>0</v>
      </c>
      <c r="PD64" s="1">
        <f t="shared" si="371"/>
        <v>0</v>
      </c>
      <c r="PE64" s="1">
        <f t="shared" si="372"/>
        <v>0</v>
      </c>
      <c r="PF64" s="1">
        <f t="shared" si="373"/>
        <v>0</v>
      </c>
      <c r="PG64" s="1">
        <f t="shared" si="374"/>
        <v>0</v>
      </c>
      <c r="PH64" s="1">
        <f t="shared" si="375"/>
        <v>0</v>
      </c>
      <c r="PI64" s="1">
        <f t="shared" si="376"/>
        <v>0</v>
      </c>
      <c r="PJ64" s="1">
        <f t="shared" si="377"/>
        <v>0</v>
      </c>
      <c r="PK64" s="1">
        <f t="shared" si="378"/>
        <v>0</v>
      </c>
      <c r="PL64" s="1">
        <f t="shared" si="379"/>
        <v>0</v>
      </c>
      <c r="PM64" s="1">
        <f t="shared" si="380"/>
        <v>0</v>
      </c>
      <c r="PN64" s="1">
        <f t="shared" si="381"/>
        <v>0</v>
      </c>
      <c r="PO64" s="1">
        <f t="shared" si="382"/>
        <v>0</v>
      </c>
      <c r="PP64" s="1">
        <f t="shared" si="383"/>
        <v>0</v>
      </c>
      <c r="PR64" s="96">
        <v>3.3313591644382585E-3</v>
      </c>
      <c r="PS64" s="96">
        <v>6.2392735557050888E-3</v>
      </c>
      <c r="PT64" s="96">
        <v>9.2186196672368308E-3</v>
      </c>
      <c r="PU64" s="96">
        <v>2.0435616848103355E-2</v>
      </c>
      <c r="PV64" s="96">
        <v>1.5386341225500711E-2</v>
      </c>
      <c r="PW64" s="96">
        <v>8.8473536576886176E-3</v>
      </c>
      <c r="PX64" s="96">
        <v>2.5949592893447977E-3</v>
      </c>
      <c r="PY64" s="96">
        <v>4.1987226033683859E-3</v>
      </c>
      <c r="PZ64" s="96">
        <v>6.3276606341828049E-3</v>
      </c>
      <c r="QA64" s="96">
        <v>8.7259469208730896E-3</v>
      </c>
      <c r="QB64" s="96">
        <v>5.1179058377185263E-3</v>
      </c>
      <c r="QC64" s="96">
        <v>7.0305067587566362E-3</v>
      </c>
      <c r="QD64" s="96">
        <v>6.2899962591973935E-3</v>
      </c>
      <c r="QE64" s="96">
        <v>6.2137846004567546E-3</v>
      </c>
      <c r="QF64" s="96">
        <v>7.7348729473727101E-3</v>
      </c>
      <c r="QG64" s="96">
        <v>6.4209439238113609E-3</v>
      </c>
      <c r="QH64" s="96">
        <v>6.0836797355133193E-3</v>
      </c>
      <c r="QI64" s="96">
        <v>9.022352017365752E-3</v>
      </c>
      <c r="QJ64" s="96">
        <v>6.0700898467476701E-3</v>
      </c>
      <c r="QK64" s="96">
        <v>2.938448761772014E-2</v>
      </c>
      <c r="QL64" s="96">
        <v>7.3537393517038004E-3</v>
      </c>
      <c r="QM64" s="96">
        <v>3.4306748736021679E-3</v>
      </c>
      <c r="QN64" s="96">
        <v>7.9934974290402066E-3</v>
      </c>
      <c r="QO64" s="96">
        <v>4.75152660218724E-3</v>
      </c>
      <c r="QP64" s="96">
        <v>5.1235311471386821E-3</v>
      </c>
      <c r="QQ64" s="96">
        <v>1.3502898784282005E-2</v>
      </c>
      <c r="QR64" s="96">
        <v>1.7491831702683516E-3</v>
      </c>
      <c r="QS64" s="96">
        <v>5.8063677819643316E-3</v>
      </c>
      <c r="QT64" s="96">
        <v>2.4667594945020122E-2</v>
      </c>
      <c r="QU64" s="96">
        <v>1.0252679857914311E-2</v>
      </c>
      <c r="QV64" s="96">
        <v>1.1701699254579961E-2</v>
      </c>
      <c r="QW64" s="96">
        <v>5.4129277648224004E-3</v>
      </c>
      <c r="QX64" s="96">
        <v>4.2158836006077657E-2</v>
      </c>
      <c r="QY64" s="96">
        <v>1.4302536447831632E-2</v>
      </c>
      <c r="QZ64" s="96">
        <v>6.928955425217688E-3</v>
      </c>
      <c r="RA64" s="96">
        <v>9.4629389113179044E-2</v>
      </c>
      <c r="RB64" s="96">
        <v>5.1377342161606802E-3</v>
      </c>
      <c r="RC64" s="96">
        <v>8.4608531622561503E-3</v>
      </c>
      <c r="RD64" s="96">
        <v>5.0120942471022726E-3</v>
      </c>
      <c r="RE64" s="96">
        <v>6.4780680323882249E-3</v>
      </c>
      <c r="RF64" s="96">
        <v>9.8661322772380985E-3</v>
      </c>
      <c r="RG64" s="96">
        <v>1.5155659656191818E-2</v>
      </c>
      <c r="RH64" s="96">
        <v>1.5836125839744725E-2</v>
      </c>
      <c r="RI64" s="96">
        <v>6.1835338783723754E-3</v>
      </c>
      <c r="RJ64" s="96">
        <v>1.5078599987460137E-3</v>
      </c>
      <c r="RK64" s="96">
        <v>4.9439498630131137E-3</v>
      </c>
      <c r="RL64" s="96">
        <v>1.0335088065561429E-2</v>
      </c>
      <c r="RM64" s="96">
        <v>1.3221486833243451E-2</v>
      </c>
      <c r="RN64" s="96">
        <v>3.1170964731053786E-2</v>
      </c>
      <c r="RO64" s="96">
        <v>8.2110975203114681E-3</v>
      </c>
      <c r="RP64" s="96">
        <v>5.8822157586875421E-3</v>
      </c>
      <c r="RQ64" s="96">
        <v>6.6300008812025411E-3</v>
      </c>
      <c r="RR64" s="96">
        <v>9.2885748389303496E-3</v>
      </c>
      <c r="RS64" s="96">
        <v>8.556931009648017E-3</v>
      </c>
      <c r="RT64" s="96">
        <v>8.1549063741828548E-3</v>
      </c>
      <c r="RU64" s="96">
        <v>9.9773619638303078E-3</v>
      </c>
      <c r="RV64" s="96">
        <v>6.3919296885714154E-3</v>
      </c>
      <c r="RW64" s="96">
        <v>1.0400196377477227</v>
      </c>
      <c r="RX64" s="96">
        <v>6.8702676065327704E-3</v>
      </c>
      <c r="RY64" s="96">
        <v>8.6854592151320766E-3</v>
      </c>
      <c r="RZ64" s="96">
        <v>6.8593436908242645E-3</v>
      </c>
      <c r="SA64" s="96">
        <v>5.7953501084528633E-3</v>
      </c>
      <c r="SB64" s="96">
        <v>7.5298305025548636E-3</v>
      </c>
      <c r="SC64" s="96">
        <v>1.4501092175856286E-2</v>
      </c>
      <c r="SD64" s="96">
        <v>1.6783275909572595E-3</v>
      </c>
      <c r="SE64" s="96">
        <v>4.5403779322611276E-3</v>
      </c>
      <c r="SF64" s="96">
        <v>1.5777415776521798E-2</v>
      </c>
      <c r="SG64" s="96">
        <v>8.3169875843234365E-3</v>
      </c>
      <c r="SH64" s="96">
        <v>1.4656377551879617E-2</v>
      </c>
      <c r="SI64" s="96">
        <v>5.9257282068559958E-3</v>
      </c>
      <c r="SJ64" s="96">
        <v>3.4423025682216855E-2</v>
      </c>
      <c r="SK64" s="96">
        <v>8.6620047799204E-3</v>
      </c>
      <c r="SL64" s="96">
        <v>8.4787101931091836E-3</v>
      </c>
      <c r="SM64" s="96">
        <v>0.11238261531357832</v>
      </c>
      <c r="SN64" s="96">
        <v>6.3131603990311596E-3</v>
      </c>
      <c r="SO64" s="96">
        <v>3.9162426531951632E-3</v>
      </c>
      <c r="SR64" s="96">
        <v>1.3856505705769726E-3</v>
      </c>
      <c r="SS64" s="96">
        <v>6.0857112602097402E-5</v>
      </c>
      <c r="ST64" s="96">
        <v>4.15958282711377E-3</v>
      </c>
      <c r="SU64" s="96">
        <v>1.4758931700727346E-3</v>
      </c>
      <c r="SV64" s="96">
        <v>3.7366733975145558E-3</v>
      </c>
      <c r="SW64" s="96">
        <v>1.6897904293594087E-3</v>
      </c>
      <c r="SX64" s="96">
        <v>2.850118946658072E-4</v>
      </c>
      <c r="SY64" s="96">
        <v>1.2469264914835669E-3</v>
      </c>
      <c r="SZ64" s="96">
        <v>4.1545890617934681E-3</v>
      </c>
      <c r="TA64" s="96">
        <v>6.4282527987895742E-3</v>
      </c>
      <c r="TB64" s="96">
        <v>4.6598120637863865E-4</v>
      </c>
      <c r="TC64" s="96">
        <v>2.5697144287444096E-3</v>
      </c>
      <c r="TD64" s="96">
        <v>2.868162845466924E-3</v>
      </c>
      <c r="TE64" s="96">
        <v>2.0369569841974322E-3</v>
      </c>
      <c r="TF64" s="96">
        <v>2.4579227913381157E-3</v>
      </c>
      <c r="TG64" s="96">
        <v>7.2339799697387517E-4</v>
      </c>
      <c r="TH64" s="96">
        <v>1.6911353420761706E-3</v>
      </c>
      <c r="TI64" s="96">
        <v>2.2223386885007949E-3</v>
      </c>
      <c r="TJ64" s="96">
        <v>3.2866900951487813E-3</v>
      </c>
      <c r="TK64" s="96">
        <v>1.7171608121336227E-2</v>
      </c>
      <c r="TL64" s="96">
        <v>7.3537393517038004E-3</v>
      </c>
      <c r="TM64" s="96">
        <v>3.4305640129228504E-3</v>
      </c>
      <c r="TN64" s="96">
        <v>7.9895426902143619E-3</v>
      </c>
      <c r="TO64" s="96">
        <v>4.7508625899101474E-3</v>
      </c>
      <c r="TP64" s="96">
        <v>5.0486669877691263E-3</v>
      </c>
      <c r="TQ64" s="96">
        <v>1.2886614441634428E-2</v>
      </c>
      <c r="TR64" s="96">
        <v>1.7491359968225893E-3</v>
      </c>
      <c r="TS64" s="96">
        <v>5.2853520357429807E-3</v>
      </c>
      <c r="TT64" s="96">
        <v>2.3625305078441353E-2</v>
      </c>
      <c r="TU64" s="96">
        <v>1.0252679857914311E-2</v>
      </c>
      <c r="TV64" s="96">
        <v>1.1417956943091863E-2</v>
      </c>
      <c r="TW64" s="96">
        <v>5.4123699823402961E-3</v>
      </c>
      <c r="TX64" s="96">
        <v>4.0190453522863434E-2</v>
      </c>
      <c r="TY64" s="96">
        <v>1.373913723560272E-2</v>
      </c>
      <c r="TZ64" s="96">
        <v>6.7589849782359592E-3</v>
      </c>
      <c r="UA64" s="96">
        <v>9.4629389113179044E-2</v>
      </c>
      <c r="UB64" s="96">
        <v>5.0898086562094855E-3</v>
      </c>
      <c r="UC64" s="96">
        <v>8.4608531622561503E-3</v>
      </c>
      <c r="UD64" s="96">
        <v>4.0841008706835333E-3</v>
      </c>
      <c r="UE64" s="96">
        <v>2.3496989992932189E-4</v>
      </c>
      <c r="UF64" s="96">
        <v>8.0837292843273217E-3</v>
      </c>
      <c r="UG64" s="96">
        <v>5.568321533639873E-3</v>
      </c>
      <c r="UH64" s="96">
        <v>1.2837523315102435E-2</v>
      </c>
      <c r="UI64" s="96">
        <v>4.5438451210482777E-3</v>
      </c>
      <c r="UJ64" s="96">
        <v>1.2317875278091742E-3</v>
      </c>
      <c r="UK64" s="96">
        <v>4.2422498386145242E-3</v>
      </c>
      <c r="UL64" s="96">
        <v>9.0441107930268536E-3</v>
      </c>
      <c r="UM64" s="96">
        <v>1.2662096549729189E-2</v>
      </c>
      <c r="UN64" s="96">
        <v>1.9818296247906361E-2</v>
      </c>
      <c r="UO64" s="96">
        <v>7.3592083997024698E-3</v>
      </c>
      <c r="UP64" s="96">
        <v>4.7988635078036546E-3</v>
      </c>
      <c r="UQ64" s="96">
        <v>5.5063459028967254E-3</v>
      </c>
      <c r="UR64" s="96">
        <v>6.2622520845945079E-3</v>
      </c>
      <c r="US64" s="96">
        <v>5.2292598270536677E-3</v>
      </c>
      <c r="UT64" s="96">
        <v>5.4479050355854368E-3</v>
      </c>
      <c r="UU64" s="96">
        <v>3.491507561148828E-3</v>
      </c>
      <c r="UV64" s="96">
        <v>5.6920035317347779E-3</v>
      </c>
      <c r="UW64" s="96">
        <v>0.72143026010752964</v>
      </c>
      <c r="UX64" s="96">
        <v>6.8702676065327704E-3</v>
      </c>
      <c r="UY64" s="96">
        <v>8.6847792630398088E-3</v>
      </c>
      <c r="UZ64" s="96">
        <v>6.8571645231825145E-3</v>
      </c>
      <c r="VA64" s="96">
        <v>5.7950088460765577E-3</v>
      </c>
      <c r="VB64" s="96">
        <v>7.5214803052134401E-3</v>
      </c>
      <c r="VC64" s="96">
        <v>1.3853748474896073E-2</v>
      </c>
      <c r="VD64" s="96">
        <v>1.6782913994378688E-3</v>
      </c>
      <c r="VE64" s="96">
        <v>4.207827965741125E-3</v>
      </c>
      <c r="VF64" s="96">
        <v>1.4718926663158676E-2</v>
      </c>
      <c r="VG64" s="96">
        <v>8.3169875843234365E-3</v>
      </c>
      <c r="VH64" s="96">
        <v>1.3916191196292201E-2</v>
      </c>
      <c r="VI64" s="96">
        <v>5.9254510306265698E-3</v>
      </c>
      <c r="VJ64" s="96">
        <v>3.3504694652780373E-2</v>
      </c>
      <c r="VK64" s="96">
        <v>8.1212305592956967E-3</v>
      </c>
      <c r="VL64" s="96">
        <v>8.2814255913441527E-3</v>
      </c>
      <c r="VM64" s="96">
        <v>0.11238261531357832</v>
      </c>
      <c r="VN64" s="96">
        <v>6.2440485783846192E-3</v>
      </c>
      <c r="VO64" s="96">
        <v>3.9162426531951632E-3</v>
      </c>
    </row>
    <row r="65" spans="1:587">
      <c r="A65" s="17"/>
      <c r="B65" s="17"/>
      <c r="C65" s="17" t="s">
        <v>362</v>
      </c>
      <c r="D65" s="17" t="s">
        <v>16</v>
      </c>
      <c r="E65" s="95">
        <v>0</v>
      </c>
      <c r="F65" s="95">
        <v>0</v>
      </c>
      <c r="G65" s="95">
        <v>0</v>
      </c>
      <c r="H65" s="95">
        <v>0</v>
      </c>
      <c r="I65" s="95">
        <v>0</v>
      </c>
      <c r="J65" s="95">
        <v>0</v>
      </c>
      <c r="K65" s="95">
        <v>0</v>
      </c>
      <c r="L65" s="95">
        <v>0</v>
      </c>
      <c r="M65" s="95">
        <v>0</v>
      </c>
      <c r="N65" s="95">
        <v>0</v>
      </c>
      <c r="O65" s="95">
        <v>0</v>
      </c>
      <c r="P65" s="95">
        <v>0</v>
      </c>
      <c r="Q65" s="95">
        <v>0</v>
      </c>
      <c r="R65" s="95">
        <v>0</v>
      </c>
      <c r="S65" s="95">
        <v>0</v>
      </c>
      <c r="T65" s="95">
        <v>0</v>
      </c>
      <c r="U65" s="95">
        <v>0</v>
      </c>
      <c r="V65" s="95">
        <v>0</v>
      </c>
      <c r="W65" s="95">
        <v>0</v>
      </c>
      <c r="X65" s="95">
        <v>0</v>
      </c>
      <c r="Y65" s="95">
        <v>0</v>
      </c>
      <c r="Z65" s="95">
        <v>0</v>
      </c>
      <c r="AA65" s="95">
        <v>0</v>
      </c>
      <c r="AB65" s="95">
        <v>0</v>
      </c>
      <c r="AC65" s="95">
        <v>0</v>
      </c>
      <c r="AD65" s="95">
        <v>0</v>
      </c>
      <c r="AE65" s="95">
        <v>0</v>
      </c>
      <c r="AF65" s="95">
        <v>0</v>
      </c>
      <c r="AG65" s="95">
        <v>0</v>
      </c>
      <c r="AH65" s="95">
        <v>0</v>
      </c>
      <c r="AI65" s="95">
        <v>0</v>
      </c>
      <c r="AJ65" s="95">
        <v>0</v>
      </c>
      <c r="AK65" s="95">
        <v>0</v>
      </c>
      <c r="AL65" s="95">
        <v>0</v>
      </c>
      <c r="AM65" s="95">
        <v>0</v>
      </c>
      <c r="AN65" s="95">
        <v>0</v>
      </c>
      <c r="AO65" s="95">
        <v>0</v>
      </c>
      <c r="AP65" s="95">
        <v>0</v>
      </c>
      <c r="AQ65" s="95">
        <v>25737</v>
      </c>
      <c r="AR65" s="95">
        <v>1235</v>
      </c>
      <c r="AS65" s="95">
        <v>4138</v>
      </c>
      <c r="AT65" s="95">
        <v>5096</v>
      </c>
      <c r="AU65" s="95">
        <v>37149</v>
      </c>
      <c r="AV65" s="95">
        <v>68126</v>
      </c>
      <c r="AW65" s="95">
        <v>1453</v>
      </c>
      <c r="AX65" s="95">
        <v>36065</v>
      </c>
      <c r="AY65" s="95">
        <v>26316</v>
      </c>
      <c r="AZ65" s="95">
        <v>103486</v>
      </c>
      <c r="BA65" s="95">
        <v>23274</v>
      </c>
      <c r="BB65" s="95">
        <v>35694</v>
      </c>
      <c r="BC65" s="95">
        <v>8498</v>
      </c>
      <c r="BD65" s="95">
        <v>11998</v>
      </c>
      <c r="BE65" s="95">
        <v>1569</v>
      </c>
      <c r="BF65" s="95">
        <v>30242</v>
      </c>
      <c r="BG65" s="95">
        <v>17216</v>
      </c>
      <c r="BH65" s="95">
        <v>4298</v>
      </c>
      <c r="BI65" s="95">
        <v>11159</v>
      </c>
      <c r="BJ65" s="95">
        <v>3178</v>
      </c>
      <c r="BK65" s="95">
        <v>15356</v>
      </c>
      <c r="BL65" s="95">
        <v>321543</v>
      </c>
      <c r="BM65" s="95">
        <v>117886</v>
      </c>
      <c r="BN65" s="95">
        <v>11592</v>
      </c>
      <c r="BO65" s="95">
        <v>74112</v>
      </c>
      <c r="BP65" s="95">
        <v>21295</v>
      </c>
      <c r="BQ65" s="95">
        <v>597995</v>
      </c>
      <c r="BR65" s="95">
        <v>294851</v>
      </c>
      <c r="BS65" s="95">
        <v>119217</v>
      </c>
      <c r="BT65" s="95">
        <v>278487</v>
      </c>
      <c r="BU65" s="95">
        <v>177134</v>
      </c>
      <c r="BV65" s="95">
        <v>107504</v>
      </c>
      <c r="BW65" s="95">
        <v>1368</v>
      </c>
      <c r="BX65" s="95">
        <v>26306</v>
      </c>
      <c r="BY65" s="95">
        <v>64471</v>
      </c>
      <c r="BZ65" s="95">
        <v>0</v>
      </c>
      <c r="CA65" s="95">
        <v>0</v>
      </c>
      <c r="CB65" s="95">
        <v>398603</v>
      </c>
      <c r="CC65" s="95">
        <v>3083647</v>
      </c>
      <c r="CD65" s="95">
        <v>0</v>
      </c>
      <c r="CE65" s="95">
        <v>0</v>
      </c>
      <c r="CF65" s="95">
        <v>0</v>
      </c>
      <c r="CG65" s="95">
        <v>0</v>
      </c>
      <c r="CH65" s="95">
        <v>0</v>
      </c>
      <c r="CI65" s="95">
        <v>0</v>
      </c>
      <c r="CJ65" s="95">
        <v>0</v>
      </c>
      <c r="CK65" s="95">
        <v>0</v>
      </c>
      <c r="CL65" s="95">
        <v>0</v>
      </c>
      <c r="CM65" s="95">
        <v>0</v>
      </c>
      <c r="CN65" s="95">
        <v>0</v>
      </c>
      <c r="CO65" s="95">
        <v>0</v>
      </c>
      <c r="CP65" s="95">
        <v>0</v>
      </c>
      <c r="CQ65" s="95">
        <v>0</v>
      </c>
      <c r="CR65" s="95">
        <v>0</v>
      </c>
      <c r="CS65" s="95">
        <v>0</v>
      </c>
      <c r="CT65" s="95">
        <v>0</v>
      </c>
      <c r="CU65" s="95">
        <v>0</v>
      </c>
      <c r="CV65" s="95">
        <v>0</v>
      </c>
      <c r="CW65" s="95">
        <v>0</v>
      </c>
      <c r="CX65" s="95">
        <v>0</v>
      </c>
      <c r="CY65" s="95">
        <v>0</v>
      </c>
      <c r="CZ65" s="95">
        <v>0</v>
      </c>
      <c r="DA65" s="95">
        <v>18292677</v>
      </c>
      <c r="DB65" s="95">
        <v>31114205</v>
      </c>
      <c r="DC65" s="95">
        <v>0</v>
      </c>
      <c r="DD65" s="95">
        <v>49406882</v>
      </c>
      <c r="DE65" s="95">
        <v>52490529</v>
      </c>
      <c r="DF65" s="95">
        <v>0</v>
      </c>
      <c r="DG65" s="95">
        <v>0</v>
      </c>
      <c r="DH65" s="95">
        <v>49406882</v>
      </c>
      <c r="DI65" s="95">
        <v>52490529</v>
      </c>
      <c r="DJ65" s="95">
        <v>0</v>
      </c>
      <c r="DK65" s="95">
        <v>0</v>
      </c>
      <c r="DL65" s="95">
        <v>0</v>
      </c>
      <c r="DM65" s="95">
        <v>0</v>
      </c>
      <c r="DN65" s="95">
        <v>49406882</v>
      </c>
      <c r="DO65" s="95">
        <v>52490529</v>
      </c>
      <c r="DP65" s="95">
        <v>0</v>
      </c>
      <c r="DQ65" s="95">
        <v>49406882</v>
      </c>
      <c r="DR65" s="95">
        <v>52490529</v>
      </c>
      <c r="DS65" s="95">
        <v>0</v>
      </c>
      <c r="DT65" s="95">
        <v>52490529</v>
      </c>
      <c r="DV65" s="96">
        <f t="shared" si="192"/>
        <v>0</v>
      </c>
      <c r="DW65" s="96">
        <f t="shared" si="193"/>
        <v>0</v>
      </c>
      <c r="DX65" s="96">
        <f t="shared" si="194"/>
        <v>0</v>
      </c>
      <c r="DY65" s="96">
        <f t="shared" si="195"/>
        <v>0</v>
      </c>
      <c r="DZ65" s="96">
        <f t="shared" si="196"/>
        <v>0</v>
      </c>
      <c r="EA65" s="96">
        <f t="shared" si="197"/>
        <v>0</v>
      </c>
      <c r="EB65" s="96">
        <f t="shared" si="198"/>
        <v>0</v>
      </c>
      <c r="EC65" s="96">
        <f t="shared" si="199"/>
        <v>0</v>
      </c>
      <c r="ED65" s="96">
        <f t="shared" si="200"/>
        <v>0</v>
      </c>
      <c r="EE65" s="96">
        <f t="shared" si="201"/>
        <v>0</v>
      </c>
      <c r="EF65" s="96">
        <f t="shared" si="202"/>
        <v>0</v>
      </c>
      <c r="EG65" s="96">
        <f t="shared" si="203"/>
        <v>0</v>
      </c>
      <c r="EH65" s="96">
        <f t="shared" si="204"/>
        <v>0</v>
      </c>
      <c r="EI65" s="96">
        <f t="shared" si="205"/>
        <v>0</v>
      </c>
      <c r="EJ65" s="96">
        <f t="shared" si="206"/>
        <v>0</v>
      </c>
      <c r="EK65" s="96">
        <f t="shared" si="207"/>
        <v>0</v>
      </c>
      <c r="EL65" s="96">
        <f t="shared" si="208"/>
        <v>0</v>
      </c>
      <c r="EM65" s="96">
        <f t="shared" si="209"/>
        <v>0</v>
      </c>
      <c r="EN65" s="96">
        <f t="shared" si="210"/>
        <v>0</v>
      </c>
      <c r="EO65" s="96">
        <f t="shared" si="211"/>
        <v>0</v>
      </c>
      <c r="EP65" s="96">
        <f t="shared" si="212"/>
        <v>0</v>
      </c>
      <c r="EQ65" s="96">
        <f t="shared" si="213"/>
        <v>0</v>
      </c>
      <c r="ER65" s="96">
        <f t="shared" si="214"/>
        <v>0</v>
      </c>
      <c r="ES65" s="96">
        <f t="shared" si="215"/>
        <v>0</v>
      </c>
      <c r="ET65" s="96">
        <f t="shared" si="216"/>
        <v>0</v>
      </c>
      <c r="EU65" s="96">
        <f t="shared" si="217"/>
        <v>0</v>
      </c>
      <c r="EV65" s="96">
        <f t="shared" si="218"/>
        <v>0</v>
      </c>
      <c r="EW65" s="96">
        <f t="shared" si="219"/>
        <v>0</v>
      </c>
      <c r="EX65" s="96">
        <f t="shared" si="220"/>
        <v>0</v>
      </c>
      <c r="EY65" s="96">
        <f t="shared" si="221"/>
        <v>0</v>
      </c>
      <c r="EZ65" s="96">
        <f t="shared" si="222"/>
        <v>0</v>
      </c>
      <c r="FA65" s="96">
        <f t="shared" si="223"/>
        <v>0</v>
      </c>
      <c r="FB65" s="96">
        <f t="shared" si="224"/>
        <v>0</v>
      </c>
      <c r="FC65" s="96">
        <f t="shared" si="225"/>
        <v>0</v>
      </c>
      <c r="FD65" s="96">
        <f t="shared" si="226"/>
        <v>0</v>
      </c>
      <c r="FE65" s="96">
        <f t="shared" si="227"/>
        <v>0</v>
      </c>
      <c r="FF65" s="96">
        <f t="shared" si="228"/>
        <v>0</v>
      </c>
      <c r="FG65" s="96">
        <f t="shared" si="229"/>
        <v>0</v>
      </c>
      <c r="FH65" s="96">
        <f t="shared" si="230"/>
        <v>2.0129195381226798E-3</v>
      </c>
      <c r="FI65" s="96">
        <f t="shared" si="231"/>
        <v>1.4731018754316426E-3</v>
      </c>
      <c r="FJ65" s="96">
        <f t="shared" si="232"/>
        <v>1.1130023065076556E-4</v>
      </c>
      <c r="FK65" s="96">
        <f t="shared" si="233"/>
        <v>1.4547098801520023E-3</v>
      </c>
      <c r="FL65" s="96">
        <f t="shared" si="234"/>
        <v>3.1836819694623974E-3</v>
      </c>
      <c r="FM65" s="96">
        <f t="shared" si="235"/>
        <v>2.477691376163966E-3</v>
      </c>
      <c r="FN65" s="96">
        <f t="shared" si="236"/>
        <v>8.646265051522933E-5</v>
      </c>
      <c r="FO65" s="96">
        <f t="shared" si="237"/>
        <v>2.6138833043340744E-3</v>
      </c>
      <c r="FP65" s="96">
        <f t="shared" si="238"/>
        <v>4.280778465322376E-3</v>
      </c>
      <c r="FQ65" s="96">
        <f t="shared" si="239"/>
        <v>3.80789636410769E-3</v>
      </c>
      <c r="FR65" s="96">
        <f t="shared" si="240"/>
        <v>2.665367842864919E-3</v>
      </c>
      <c r="FS65" s="96">
        <f t="shared" si="241"/>
        <v>3.1022981376824491E-3</v>
      </c>
      <c r="FT65" s="96">
        <f t="shared" si="242"/>
        <v>8.3395166593572408E-4</v>
      </c>
      <c r="FU65" s="96">
        <f t="shared" si="243"/>
        <v>7.3399043769150404E-4</v>
      </c>
      <c r="FV65" s="96">
        <f t="shared" si="244"/>
        <v>2.4670428081456755E-4</v>
      </c>
      <c r="FW65" s="96">
        <f t="shared" si="245"/>
        <v>2.2859846809848735E-3</v>
      </c>
      <c r="FX65" s="96">
        <f t="shared" si="246"/>
        <v>1.1185366193725006E-3</v>
      </c>
      <c r="FY65" s="96">
        <f t="shared" si="247"/>
        <v>8.7854278818165759E-4</v>
      </c>
      <c r="FZ65" s="96">
        <f t="shared" si="248"/>
        <v>2.0881910503750688E-4</v>
      </c>
      <c r="GA65" s="96">
        <f t="shared" si="249"/>
        <v>3.6822157437780347E-4</v>
      </c>
      <c r="GB65" s="96">
        <f t="shared" si="250"/>
        <v>2.9254801375691987E-4</v>
      </c>
      <c r="GC65" s="96">
        <f t="shared" si="251"/>
        <v>1.3835443576645229E-2</v>
      </c>
      <c r="GD65" s="96">
        <f t="shared" si="252"/>
        <v>3.0282931139893447E-2</v>
      </c>
      <c r="GE65" s="96">
        <f t="shared" si="253"/>
        <v>2.6091753749845534E-3</v>
      </c>
      <c r="GF65" s="96">
        <f t="shared" si="254"/>
        <v>1.0389153360540377E-3</v>
      </c>
      <c r="GG65" s="96">
        <f t="shared" si="255"/>
        <v>8.7646058586173382E-4</v>
      </c>
      <c r="GH65" s="96">
        <f t="shared" si="256"/>
        <v>9.070069817673691E-3</v>
      </c>
      <c r="GI65" s="96">
        <f t="shared" si="257"/>
        <v>6.2127388380154944E-3</v>
      </c>
      <c r="GJ65" s="96">
        <f t="shared" si="258"/>
        <v>4.345296710281223E-3</v>
      </c>
      <c r="GK65" s="96">
        <f t="shared" si="259"/>
        <v>8.4213598031396362E-3</v>
      </c>
      <c r="GL65" s="96">
        <f t="shared" si="260"/>
        <v>4.8345919373666323E-3</v>
      </c>
      <c r="GM65" s="96">
        <f t="shared" si="261"/>
        <v>1.7826045264232933E-3</v>
      </c>
      <c r="GN65" s="96">
        <f t="shared" si="262"/>
        <v>3.5604295731154253E-4</v>
      </c>
      <c r="GO65" s="96">
        <f t="shared" si="263"/>
        <v>5.3569907079243056E-4</v>
      </c>
      <c r="GP65" s="96">
        <f t="shared" si="264"/>
        <v>1.4399417474761039E-3</v>
      </c>
      <c r="GQ65" s="96">
        <f t="shared" si="265"/>
        <v>0</v>
      </c>
      <c r="GR65" s="96">
        <f t="shared" si="266"/>
        <v>0</v>
      </c>
      <c r="GS65" s="96">
        <f t="shared" si="267"/>
        <v>7.7333452430351328E-3</v>
      </c>
      <c r="GU65" s="1">
        <v>0</v>
      </c>
      <c r="GV65" s="1">
        <v>0</v>
      </c>
      <c r="GW65" s="1">
        <v>0</v>
      </c>
      <c r="GX65" s="1">
        <v>0</v>
      </c>
      <c r="GY65" s="1">
        <v>0</v>
      </c>
      <c r="GZ65" s="1">
        <v>0</v>
      </c>
      <c r="HA65" s="1">
        <v>0</v>
      </c>
      <c r="HB65" s="1">
        <v>0</v>
      </c>
      <c r="HC65" s="1">
        <v>0</v>
      </c>
      <c r="HD65" s="1">
        <v>0</v>
      </c>
      <c r="HE65" s="1">
        <v>0</v>
      </c>
      <c r="HF65" s="1">
        <v>0</v>
      </c>
      <c r="HG65" s="1">
        <v>0</v>
      </c>
      <c r="HH65" s="1">
        <v>0</v>
      </c>
      <c r="HI65" s="1">
        <v>0</v>
      </c>
      <c r="HJ65" s="1">
        <v>0</v>
      </c>
      <c r="HK65" s="1">
        <v>0</v>
      </c>
      <c r="HL65" s="1">
        <v>0</v>
      </c>
      <c r="HM65" s="1">
        <v>0</v>
      </c>
      <c r="HN65" s="1">
        <v>0</v>
      </c>
      <c r="HO65" s="1">
        <v>0</v>
      </c>
      <c r="HP65" s="1">
        <v>0</v>
      </c>
      <c r="HQ65" s="1">
        <v>0</v>
      </c>
      <c r="HR65" s="1">
        <v>0</v>
      </c>
      <c r="HS65" s="1">
        <v>0</v>
      </c>
      <c r="HT65" s="1">
        <v>0</v>
      </c>
      <c r="HU65" s="1">
        <v>0</v>
      </c>
      <c r="HV65" s="1">
        <v>0</v>
      </c>
      <c r="HW65" s="1">
        <v>0</v>
      </c>
      <c r="HX65" s="1">
        <v>0</v>
      </c>
      <c r="HY65" s="1">
        <v>0</v>
      </c>
      <c r="HZ65" s="1">
        <v>0</v>
      </c>
      <c r="IA65" s="1">
        <v>0</v>
      </c>
      <c r="IB65" s="1">
        <v>0</v>
      </c>
      <c r="IC65" s="1">
        <v>0</v>
      </c>
      <c r="ID65" s="1">
        <v>0</v>
      </c>
      <c r="IE65" s="1">
        <v>0</v>
      </c>
      <c r="IF65" s="1">
        <v>0</v>
      </c>
      <c r="IG65" s="96">
        <f t="shared" si="307"/>
        <v>2.0129195381226798E-3</v>
      </c>
      <c r="IH65" s="96">
        <f t="shared" si="268"/>
        <v>1.4731018754316426E-3</v>
      </c>
      <c r="II65" s="96">
        <f t="shared" si="269"/>
        <v>1.1130023065076556E-4</v>
      </c>
      <c r="IJ65" s="96">
        <f t="shared" si="270"/>
        <v>1.4547098801520023E-3</v>
      </c>
      <c r="IK65" s="96">
        <f t="shared" si="271"/>
        <v>3.1836819694623974E-3</v>
      </c>
      <c r="IL65" s="96">
        <f t="shared" si="272"/>
        <v>2.477691376163966E-3</v>
      </c>
      <c r="IM65" s="96">
        <f t="shared" si="273"/>
        <v>8.646265051522933E-5</v>
      </c>
      <c r="IN65" s="96">
        <f t="shared" si="274"/>
        <v>2.6138833043340744E-3</v>
      </c>
      <c r="IO65" s="96">
        <f t="shared" si="275"/>
        <v>4.280778465322376E-3</v>
      </c>
      <c r="IP65" s="96">
        <f t="shared" si="276"/>
        <v>3.80789636410769E-3</v>
      </c>
      <c r="IQ65" s="96">
        <f t="shared" si="277"/>
        <v>2.665367842864919E-3</v>
      </c>
      <c r="IR65" s="96">
        <f t="shared" si="278"/>
        <v>3.1022981376824491E-3</v>
      </c>
      <c r="IS65" s="96">
        <f t="shared" si="279"/>
        <v>8.3395166593572408E-4</v>
      </c>
      <c r="IT65" s="96">
        <f t="shared" si="280"/>
        <v>7.3399043769150404E-4</v>
      </c>
      <c r="IU65" s="96">
        <f t="shared" si="281"/>
        <v>2.4670428081456755E-4</v>
      </c>
      <c r="IV65" s="96">
        <f t="shared" si="282"/>
        <v>2.2859846809848735E-3</v>
      </c>
      <c r="IW65" s="96">
        <f t="shared" si="283"/>
        <v>1.1185366193725006E-3</v>
      </c>
      <c r="IX65" s="96">
        <f t="shared" si="284"/>
        <v>8.7854278818165759E-4</v>
      </c>
      <c r="IY65" s="96">
        <f t="shared" si="285"/>
        <v>2.0881910503750688E-4</v>
      </c>
      <c r="IZ65" s="96">
        <f t="shared" si="286"/>
        <v>3.6822157437780347E-4</v>
      </c>
      <c r="JA65" s="96">
        <f t="shared" si="287"/>
        <v>2.9254801375691987E-4</v>
      </c>
      <c r="JB65" s="96">
        <f t="shared" si="288"/>
        <v>1.3835443576645229E-2</v>
      </c>
      <c r="JC65" s="96">
        <f t="shared" si="289"/>
        <v>3.0282931139893447E-2</v>
      </c>
      <c r="JD65" s="96">
        <f t="shared" si="290"/>
        <v>2.6091753749845534E-3</v>
      </c>
      <c r="JE65" s="96">
        <f t="shared" si="291"/>
        <v>1.0389153360540377E-3</v>
      </c>
      <c r="JF65" s="96">
        <f t="shared" si="292"/>
        <v>8.7646058586173382E-4</v>
      </c>
      <c r="JG65" s="96">
        <f t="shared" si="293"/>
        <v>9.070069817673691E-3</v>
      </c>
      <c r="JH65" s="96">
        <f t="shared" si="294"/>
        <v>6.2127388380154944E-3</v>
      </c>
      <c r="JI65" s="96">
        <f t="shared" si="295"/>
        <v>4.345296710281223E-3</v>
      </c>
      <c r="JJ65" s="96">
        <f t="shared" si="296"/>
        <v>8.4213598031396362E-3</v>
      </c>
      <c r="JK65" s="96">
        <f t="shared" si="297"/>
        <v>4.8345919373666323E-3</v>
      </c>
      <c r="JL65" s="96">
        <f t="shared" si="298"/>
        <v>1.7826045264232933E-3</v>
      </c>
      <c r="JM65" s="96">
        <f t="shared" si="299"/>
        <v>3.5604295731154253E-4</v>
      </c>
      <c r="JN65" s="96">
        <f t="shared" si="300"/>
        <v>5.3569907079243056E-4</v>
      </c>
      <c r="JO65" s="96">
        <f t="shared" si="301"/>
        <v>1.4399417474761039E-3</v>
      </c>
      <c r="JP65" s="96">
        <f t="shared" si="302"/>
        <v>0</v>
      </c>
      <c r="JQ65" s="96">
        <f t="shared" si="303"/>
        <v>0</v>
      </c>
      <c r="JR65" s="96">
        <f t="shared" si="304"/>
        <v>7.7333452430351328E-3</v>
      </c>
      <c r="JT65" s="25">
        <v>0</v>
      </c>
      <c r="JU65" s="25">
        <v>0</v>
      </c>
      <c r="JV65" s="25">
        <v>0</v>
      </c>
      <c r="JW65" s="25">
        <v>0</v>
      </c>
      <c r="JX65" s="25">
        <v>0</v>
      </c>
      <c r="JY65" s="25">
        <v>0</v>
      </c>
      <c r="JZ65" s="25">
        <v>0</v>
      </c>
      <c r="KA65" s="25">
        <v>0</v>
      </c>
      <c r="KB65" s="25">
        <v>0</v>
      </c>
      <c r="KC65" s="25">
        <v>0</v>
      </c>
      <c r="KD65" s="25">
        <v>0</v>
      </c>
      <c r="KE65" s="25">
        <v>0</v>
      </c>
      <c r="KF65" s="25">
        <v>0</v>
      </c>
      <c r="KG65" s="25">
        <v>0</v>
      </c>
      <c r="KH65" s="25">
        <v>0</v>
      </c>
      <c r="KI65" s="25">
        <v>0</v>
      </c>
      <c r="KJ65" s="25">
        <v>0</v>
      </c>
      <c r="KK65" s="25">
        <v>0</v>
      </c>
      <c r="KL65" s="25">
        <v>0</v>
      </c>
      <c r="KM65" s="25">
        <v>0</v>
      </c>
      <c r="KN65" s="25">
        <v>0</v>
      </c>
      <c r="KO65" s="25">
        <v>0</v>
      </c>
      <c r="KP65" s="25">
        <v>0</v>
      </c>
      <c r="KQ65" s="25">
        <v>0</v>
      </c>
      <c r="KR65" s="25">
        <v>0</v>
      </c>
      <c r="KS65" s="25">
        <v>0</v>
      </c>
      <c r="KT65" s="25">
        <v>0</v>
      </c>
      <c r="KU65" s="25">
        <v>0</v>
      </c>
      <c r="KV65" s="25">
        <v>0</v>
      </c>
      <c r="KW65" s="25">
        <v>0</v>
      </c>
      <c r="KX65" s="25">
        <v>0</v>
      </c>
      <c r="KY65" s="25">
        <v>0</v>
      </c>
      <c r="KZ65" s="25">
        <v>0</v>
      </c>
      <c r="LA65" s="25">
        <v>0</v>
      </c>
      <c r="LB65" s="25">
        <v>0</v>
      </c>
      <c r="LC65" s="25">
        <v>0</v>
      </c>
      <c r="LD65" s="25">
        <v>0</v>
      </c>
      <c r="LE65" s="25">
        <v>0</v>
      </c>
      <c r="LF65" s="25">
        <v>0</v>
      </c>
      <c r="LG65" s="25">
        <v>0</v>
      </c>
      <c r="LH65" s="25">
        <v>0</v>
      </c>
      <c r="LI65" s="25">
        <v>0</v>
      </c>
      <c r="LJ65" s="25">
        <v>0</v>
      </c>
      <c r="LK65" s="25">
        <v>0</v>
      </c>
      <c r="LL65" s="25">
        <v>0</v>
      </c>
      <c r="LM65" s="25">
        <v>0</v>
      </c>
      <c r="LN65" s="25">
        <v>0</v>
      </c>
      <c r="LO65" s="25">
        <v>0</v>
      </c>
      <c r="LP65" s="25">
        <v>0</v>
      </c>
      <c r="LQ65" s="25">
        <v>0</v>
      </c>
      <c r="LR65" s="25">
        <v>0</v>
      </c>
      <c r="LS65" s="25">
        <v>0</v>
      </c>
      <c r="LT65" s="25">
        <v>0</v>
      </c>
      <c r="LU65" s="25">
        <v>0</v>
      </c>
      <c r="LV65" s="25">
        <v>0</v>
      </c>
      <c r="LW65" s="25">
        <v>0</v>
      </c>
      <c r="LX65" s="25">
        <v>0</v>
      </c>
      <c r="LY65" s="25">
        <v>0</v>
      </c>
      <c r="LZ65" s="25">
        <v>1</v>
      </c>
      <c r="MA65" s="25">
        <v>0</v>
      </c>
      <c r="MB65" s="25">
        <v>0</v>
      </c>
      <c r="MC65" s="25">
        <v>0</v>
      </c>
      <c r="MD65" s="25">
        <v>0</v>
      </c>
      <c r="ME65" s="25">
        <v>0</v>
      </c>
      <c r="MF65" s="25">
        <v>0</v>
      </c>
      <c r="MG65" s="25">
        <v>0</v>
      </c>
      <c r="MH65" s="25">
        <v>0</v>
      </c>
      <c r="MI65" s="25">
        <v>0</v>
      </c>
      <c r="MJ65" s="25">
        <v>0</v>
      </c>
      <c r="MK65" s="25">
        <v>0</v>
      </c>
      <c r="ML65" s="25">
        <v>0</v>
      </c>
      <c r="MM65" s="25">
        <v>0</v>
      </c>
      <c r="MN65" s="25">
        <v>0</v>
      </c>
      <c r="MO65" s="25">
        <v>0</v>
      </c>
      <c r="MP65" s="25">
        <v>0</v>
      </c>
      <c r="MQ65" s="25">
        <v>0</v>
      </c>
      <c r="MS65" s="1">
        <f t="shared" si="308"/>
        <v>0</v>
      </c>
      <c r="MT65" s="1">
        <f t="shared" si="309"/>
        <v>0</v>
      </c>
      <c r="MU65" s="1">
        <f t="shared" si="310"/>
        <v>0</v>
      </c>
      <c r="MV65" s="1">
        <f t="shared" si="311"/>
        <v>0</v>
      </c>
      <c r="MW65" s="1">
        <f t="shared" si="312"/>
        <v>0</v>
      </c>
      <c r="MX65" s="1">
        <f t="shared" si="313"/>
        <v>0</v>
      </c>
      <c r="MY65" s="1">
        <f t="shared" si="314"/>
        <v>0</v>
      </c>
      <c r="MZ65" s="1">
        <f t="shared" si="315"/>
        <v>0</v>
      </c>
      <c r="NA65" s="1">
        <f t="shared" si="316"/>
        <v>0</v>
      </c>
      <c r="NB65" s="1">
        <f t="shared" si="317"/>
        <v>0</v>
      </c>
      <c r="NC65" s="1">
        <f t="shared" si="318"/>
        <v>0</v>
      </c>
      <c r="ND65" s="1">
        <f t="shared" si="319"/>
        <v>0</v>
      </c>
      <c r="NE65" s="1">
        <f t="shared" si="320"/>
        <v>0</v>
      </c>
      <c r="NF65" s="1">
        <f t="shared" si="321"/>
        <v>0</v>
      </c>
      <c r="NG65" s="1">
        <f t="shared" si="322"/>
        <v>0</v>
      </c>
      <c r="NH65" s="1">
        <f t="shared" si="323"/>
        <v>0</v>
      </c>
      <c r="NI65" s="1">
        <f t="shared" si="324"/>
        <v>0</v>
      </c>
      <c r="NJ65" s="1">
        <f t="shared" si="325"/>
        <v>0</v>
      </c>
      <c r="NK65" s="1">
        <f t="shared" si="326"/>
        <v>0</v>
      </c>
      <c r="NL65" s="1">
        <f t="shared" si="327"/>
        <v>0</v>
      </c>
      <c r="NM65" s="1">
        <f t="shared" si="328"/>
        <v>0</v>
      </c>
      <c r="NN65" s="1">
        <f t="shared" si="329"/>
        <v>0</v>
      </c>
      <c r="NO65" s="1">
        <f t="shared" si="330"/>
        <v>0</v>
      </c>
      <c r="NP65" s="1">
        <f t="shared" si="331"/>
        <v>0</v>
      </c>
      <c r="NQ65" s="1">
        <f t="shared" si="332"/>
        <v>0</v>
      </c>
      <c r="NR65" s="1">
        <f t="shared" si="333"/>
        <v>0</v>
      </c>
      <c r="NS65" s="1">
        <f t="shared" si="334"/>
        <v>0</v>
      </c>
      <c r="NT65" s="1">
        <f t="shared" si="335"/>
        <v>0</v>
      </c>
      <c r="NU65" s="1">
        <f t="shared" si="336"/>
        <v>0</v>
      </c>
      <c r="NV65" s="1">
        <f t="shared" si="337"/>
        <v>0</v>
      </c>
      <c r="NW65" s="1">
        <f t="shared" si="338"/>
        <v>0</v>
      </c>
      <c r="NX65" s="1">
        <f t="shared" si="339"/>
        <v>0</v>
      </c>
      <c r="NY65" s="1">
        <f t="shared" si="340"/>
        <v>0</v>
      </c>
      <c r="NZ65" s="1">
        <f t="shared" si="341"/>
        <v>0</v>
      </c>
      <c r="OA65" s="1">
        <f t="shared" si="342"/>
        <v>0</v>
      </c>
      <c r="OB65" s="1">
        <f t="shared" si="343"/>
        <v>0</v>
      </c>
      <c r="OC65" s="1">
        <f t="shared" si="344"/>
        <v>0</v>
      </c>
      <c r="OD65" s="1">
        <f t="shared" si="345"/>
        <v>0</v>
      </c>
      <c r="OE65" s="1">
        <f t="shared" si="346"/>
        <v>0</v>
      </c>
      <c r="OF65" s="1">
        <f t="shared" si="347"/>
        <v>0</v>
      </c>
      <c r="OG65" s="1">
        <f t="shared" si="348"/>
        <v>0</v>
      </c>
      <c r="OH65" s="1">
        <f t="shared" si="349"/>
        <v>0</v>
      </c>
      <c r="OI65" s="1">
        <f t="shared" si="350"/>
        <v>0</v>
      </c>
      <c r="OJ65" s="1">
        <f t="shared" si="351"/>
        <v>0</v>
      </c>
      <c r="OK65" s="1">
        <f t="shared" si="352"/>
        <v>0</v>
      </c>
      <c r="OL65" s="1">
        <f t="shared" si="353"/>
        <v>0</v>
      </c>
      <c r="OM65" s="1">
        <f t="shared" si="354"/>
        <v>0</v>
      </c>
      <c r="ON65" s="1">
        <f t="shared" si="355"/>
        <v>0</v>
      </c>
      <c r="OO65" s="1">
        <f t="shared" si="356"/>
        <v>0</v>
      </c>
      <c r="OP65" s="1">
        <f t="shared" si="357"/>
        <v>0</v>
      </c>
      <c r="OQ65" s="1">
        <f t="shared" si="358"/>
        <v>0</v>
      </c>
      <c r="OR65" s="1">
        <f t="shared" si="359"/>
        <v>0</v>
      </c>
      <c r="OS65" s="1">
        <f t="shared" si="360"/>
        <v>0</v>
      </c>
      <c r="OT65" s="1">
        <f t="shared" si="361"/>
        <v>0</v>
      </c>
      <c r="OU65" s="1">
        <f t="shared" si="362"/>
        <v>0</v>
      </c>
      <c r="OV65" s="1">
        <f t="shared" si="363"/>
        <v>0</v>
      </c>
      <c r="OW65" s="1">
        <f t="shared" si="364"/>
        <v>0</v>
      </c>
      <c r="OX65" s="1">
        <f t="shared" si="365"/>
        <v>0</v>
      </c>
      <c r="OY65" s="1">
        <f t="shared" si="366"/>
        <v>0</v>
      </c>
      <c r="OZ65" s="1">
        <f t="shared" si="367"/>
        <v>0</v>
      </c>
      <c r="PA65" s="1">
        <f t="shared" si="368"/>
        <v>0</v>
      </c>
      <c r="PB65" s="1">
        <f t="shared" si="369"/>
        <v>0</v>
      </c>
      <c r="PC65" s="1">
        <f t="shared" si="370"/>
        <v>0</v>
      </c>
      <c r="PD65" s="1">
        <f t="shared" si="371"/>
        <v>0</v>
      </c>
      <c r="PE65" s="1">
        <f t="shared" si="372"/>
        <v>0</v>
      </c>
      <c r="PF65" s="1">
        <f t="shared" si="373"/>
        <v>0</v>
      </c>
      <c r="PG65" s="1">
        <f t="shared" si="374"/>
        <v>0</v>
      </c>
      <c r="PH65" s="1">
        <f t="shared" si="375"/>
        <v>0</v>
      </c>
      <c r="PI65" s="1">
        <f t="shared" si="376"/>
        <v>0</v>
      </c>
      <c r="PJ65" s="1">
        <f t="shared" si="377"/>
        <v>0</v>
      </c>
      <c r="PK65" s="1">
        <f t="shared" si="378"/>
        <v>0</v>
      </c>
      <c r="PL65" s="1">
        <f t="shared" si="379"/>
        <v>0</v>
      </c>
      <c r="PM65" s="1">
        <f t="shared" si="380"/>
        <v>0</v>
      </c>
      <c r="PN65" s="1">
        <f t="shared" si="381"/>
        <v>0</v>
      </c>
      <c r="PO65" s="1">
        <f t="shared" si="382"/>
        <v>0</v>
      </c>
      <c r="PP65" s="1">
        <f t="shared" si="383"/>
        <v>0</v>
      </c>
      <c r="PR65" s="96">
        <v>1.2581761819916676E-3</v>
      </c>
      <c r="PS65" s="96">
        <v>1.8698706406440489E-3</v>
      </c>
      <c r="PT65" s="96">
        <v>2.4135221368830504E-3</v>
      </c>
      <c r="PU65" s="96">
        <v>2.0794974769362097E-3</v>
      </c>
      <c r="PV65" s="96">
        <v>3.1923168074735834E-3</v>
      </c>
      <c r="PW65" s="96">
        <v>2.4795333729295392E-3</v>
      </c>
      <c r="PX65" s="96">
        <v>1.4785751758107024E-3</v>
      </c>
      <c r="PY65" s="96">
        <v>2.9186773191203857E-3</v>
      </c>
      <c r="PZ65" s="96">
        <v>2.8027559055393641E-3</v>
      </c>
      <c r="QA65" s="96">
        <v>5.6653423429886291E-3</v>
      </c>
      <c r="QB65" s="96">
        <v>1.4799598711564548E-3</v>
      </c>
      <c r="QC65" s="96">
        <v>3.521278575312248E-3</v>
      </c>
      <c r="QD65" s="96">
        <v>2.9858688072212911E-3</v>
      </c>
      <c r="QE65" s="96">
        <v>2.5599804091569816E-3</v>
      </c>
      <c r="QF65" s="96">
        <v>2.2030793103379478E-3</v>
      </c>
      <c r="QG65" s="96">
        <v>2.5099742888600131E-3</v>
      </c>
      <c r="QH65" s="96">
        <v>2.2525561782881852E-3</v>
      </c>
      <c r="QI65" s="96">
        <v>2.2244933375095864E-3</v>
      </c>
      <c r="QJ65" s="96">
        <v>2.625496046807247E-3</v>
      </c>
      <c r="QK65" s="96">
        <v>2.2418785259381169E-3</v>
      </c>
      <c r="QL65" s="96">
        <v>2.5806367538021061E-3</v>
      </c>
      <c r="QM65" s="96">
        <v>1.074374687962065E-3</v>
      </c>
      <c r="QN65" s="96">
        <v>1.8082945363810255E-3</v>
      </c>
      <c r="QO65" s="96">
        <v>1.2710898153833743E-3</v>
      </c>
      <c r="QP65" s="96">
        <v>1.1573485323862836E-3</v>
      </c>
      <c r="QQ65" s="96">
        <v>9.8502871205038414E-4</v>
      </c>
      <c r="QR65" s="96">
        <v>3.1026662147227979E-4</v>
      </c>
      <c r="QS65" s="96">
        <v>1.3736604618640135E-3</v>
      </c>
      <c r="QT65" s="96">
        <v>1.247845707164431E-3</v>
      </c>
      <c r="QU65" s="96">
        <v>8.5766083541671378E-4</v>
      </c>
      <c r="QV65" s="96">
        <v>9.2851432512001627E-4</v>
      </c>
      <c r="QW65" s="96">
        <v>1.3773656202701696E-3</v>
      </c>
      <c r="QX65" s="96">
        <v>1.5878727212343853E-3</v>
      </c>
      <c r="QY65" s="96">
        <v>1.1889311089183351E-3</v>
      </c>
      <c r="QZ65" s="96">
        <v>1.6912010302840722E-3</v>
      </c>
      <c r="RA65" s="96">
        <v>4.6324177285639503E-3</v>
      </c>
      <c r="RB65" s="96">
        <v>9.6174054149644706E-4</v>
      </c>
      <c r="RC65" s="96">
        <v>7.9858455830396802E-4</v>
      </c>
      <c r="RD65" s="96">
        <v>4.2672582767552371E-3</v>
      </c>
      <c r="RE65" s="96">
        <v>5.5098066114156862E-3</v>
      </c>
      <c r="RF65" s="96">
        <v>2.8125295439795648E-3</v>
      </c>
      <c r="RG65" s="96">
        <v>4.1153661251041914E-3</v>
      </c>
      <c r="RH65" s="96">
        <v>7.2213251300977119E-3</v>
      </c>
      <c r="RI65" s="96">
        <v>5.6311585338252035E-3</v>
      </c>
      <c r="RJ65" s="96">
        <v>7.4247095373857017E-4</v>
      </c>
      <c r="RK65" s="96">
        <v>5.9835233632362546E-3</v>
      </c>
      <c r="RL65" s="96">
        <v>7.4312322527076546E-3</v>
      </c>
      <c r="RM65" s="96">
        <v>1.0126520681034616E-2</v>
      </c>
      <c r="RN65" s="96">
        <v>5.6638938907568447E-3</v>
      </c>
      <c r="RO65" s="96">
        <v>7.4066051853258486E-3</v>
      </c>
      <c r="RP65" s="96">
        <v>4.1470236055180703E-3</v>
      </c>
      <c r="RQ65" s="96">
        <v>3.7705259511090191E-3</v>
      </c>
      <c r="RR65" s="96">
        <v>3.0868464455443135E-3</v>
      </c>
      <c r="RS65" s="96">
        <v>5.3629889781965558E-3</v>
      </c>
      <c r="RT65" s="96">
        <v>4.0739293508757638E-3</v>
      </c>
      <c r="RU65" s="96">
        <v>3.6993690934079655E-3</v>
      </c>
      <c r="RV65" s="96">
        <v>3.4318572411197535E-3</v>
      </c>
      <c r="RW65" s="96">
        <v>4.0126047609172315E-3</v>
      </c>
      <c r="RX65" s="96">
        <v>1.0032671946604541</v>
      </c>
      <c r="RY65" s="96">
        <v>1.6474972592338787E-2</v>
      </c>
      <c r="RZ65" s="96">
        <v>3.5491520431912393E-2</v>
      </c>
      <c r="SA65" s="96">
        <v>5.7697419242295914E-3</v>
      </c>
      <c r="SB65" s="96">
        <v>3.9717295423820831E-3</v>
      </c>
      <c r="SC65" s="96">
        <v>3.3080675097328649E-3</v>
      </c>
      <c r="SD65" s="96">
        <v>9.890243370946683E-3</v>
      </c>
      <c r="SE65" s="96">
        <v>8.7657866932064309E-3</v>
      </c>
      <c r="SF65" s="96">
        <v>7.3403471382288482E-3</v>
      </c>
      <c r="SG65" s="96">
        <v>9.7709909052145667E-3</v>
      </c>
      <c r="SH65" s="96">
        <v>6.7034302462227182E-3</v>
      </c>
      <c r="SI65" s="96">
        <v>4.2050879352966003E-3</v>
      </c>
      <c r="SJ65" s="96">
        <v>3.2106690582828427E-3</v>
      </c>
      <c r="SK65" s="96">
        <v>2.4690400853888683E-3</v>
      </c>
      <c r="SL65" s="96">
        <v>4.5376640569038517E-3</v>
      </c>
      <c r="SM65" s="96">
        <v>4.6112564443459717E-3</v>
      </c>
      <c r="SN65" s="96">
        <v>4.664331561863173E-3</v>
      </c>
      <c r="SO65" s="96">
        <v>9.1751366783501022E-3</v>
      </c>
      <c r="SR65" s="96">
        <v>5.2332770452179266E-4</v>
      </c>
      <c r="SS65" s="96">
        <v>1.8238489964104666E-5</v>
      </c>
      <c r="ST65" s="96">
        <v>1.0890182690926448E-3</v>
      </c>
      <c r="SU65" s="96">
        <v>1.5018465780632811E-4</v>
      </c>
      <c r="SV65" s="96">
        <v>7.7527497382906551E-4</v>
      </c>
      <c r="SW65" s="96">
        <v>4.7357570692479849E-4</v>
      </c>
      <c r="SX65" s="96">
        <v>1.6239619403433478E-4</v>
      </c>
      <c r="SY65" s="96">
        <v>8.6678173651762321E-4</v>
      </c>
      <c r="SZ65" s="96">
        <v>1.8402217977884188E-3</v>
      </c>
      <c r="TA65" s="96">
        <v>4.1735588243497872E-3</v>
      </c>
      <c r="TB65" s="96">
        <v>1.3474915483417454E-4</v>
      </c>
      <c r="TC65" s="96">
        <v>1.2870594785131429E-3</v>
      </c>
      <c r="TD65" s="96">
        <v>1.3615203604912022E-3</v>
      </c>
      <c r="TE65" s="96">
        <v>8.3919387444772518E-4</v>
      </c>
      <c r="TF65" s="96">
        <v>7.0007599153188436E-4</v>
      </c>
      <c r="TG65" s="96">
        <v>2.8277935371525347E-4</v>
      </c>
      <c r="TH65" s="96">
        <v>6.2616336308402997E-4</v>
      </c>
      <c r="TI65" s="96">
        <v>5.4792559598036857E-4</v>
      </c>
      <c r="TJ65" s="96">
        <v>1.4215921130915628E-3</v>
      </c>
      <c r="TK65" s="96">
        <v>1.310101438686754E-3</v>
      </c>
      <c r="TL65" s="96">
        <v>2.5806367538021061E-3</v>
      </c>
      <c r="TM65" s="96">
        <v>1.0743399700385843E-3</v>
      </c>
      <c r="TN65" s="96">
        <v>1.8073998926190088E-3</v>
      </c>
      <c r="TO65" s="96">
        <v>1.2709121842106239E-3</v>
      </c>
      <c r="TP65" s="96">
        <v>1.1404375539055388E-3</v>
      </c>
      <c r="TQ65" s="96">
        <v>9.4007112316572155E-4</v>
      </c>
      <c r="TR65" s="96">
        <v>3.1025825394057207E-4</v>
      </c>
      <c r="TS65" s="96">
        <v>1.2503994564526891E-3</v>
      </c>
      <c r="TT65" s="96">
        <v>1.1951199777801857E-3</v>
      </c>
      <c r="TU65" s="96">
        <v>8.5766083541671378E-4</v>
      </c>
      <c r="TV65" s="96">
        <v>9.0599974880698647E-4</v>
      </c>
      <c r="TW65" s="96">
        <v>1.3772236877619562E-3</v>
      </c>
      <c r="TX65" s="96">
        <v>1.5137354549777722E-3</v>
      </c>
      <c r="TY65" s="96">
        <v>1.1420972586707037E-3</v>
      </c>
      <c r="TZ65" s="96">
        <v>1.6497150951881175E-3</v>
      </c>
      <c r="UA65" s="96">
        <v>4.6324177285639503E-3</v>
      </c>
      <c r="UB65" s="96">
        <v>9.5276928061767277E-4</v>
      </c>
      <c r="UC65" s="96">
        <v>7.9858455830396802E-4</v>
      </c>
      <c r="UD65" s="96">
        <v>3.4771718934861356E-3</v>
      </c>
      <c r="UE65" s="96">
        <v>1.9984950785349726E-4</v>
      </c>
      <c r="UF65" s="96">
        <v>2.3044215097497113E-3</v>
      </c>
      <c r="UG65" s="96">
        <v>1.5120214054072923E-3</v>
      </c>
      <c r="UH65" s="96">
        <v>5.8539525804285264E-3</v>
      </c>
      <c r="UI65" s="96">
        <v>4.1379432429835801E-3</v>
      </c>
      <c r="UJ65" s="96">
        <v>6.0653274265272438E-4</v>
      </c>
      <c r="UK65" s="96">
        <v>5.1342755742601895E-3</v>
      </c>
      <c r="UL65" s="96">
        <v>6.5029816287832084E-3</v>
      </c>
      <c r="UM65" s="96">
        <v>9.6980758815787774E-3</v>
      </c>
      <c r="UN65" s="96">
        <v>3.6010668265233181E-3</v>
      </c>
      <c r="UO65" s="96">
        <v>6.6381809445447033E-3</v>
      </c>
      <c r="UP65" s="96">
        <v>3.3832489427353782E-3</v>
      </c>
      <c r="UQ65" s="96">
        <v>3.1314958315494484E-3</v>
      </c>
      <c r="UR65" s="96">
        <v>2.081116955360516E-3</v>
      </c>
      <c r="US65" s="96">
        <v>3.2773973267979442E-3</v>
      </c>
      <c r="UT65" s="96">
        <v>2.721598410439056E-3</v>
      </c>
      <c r="UU65" s="96">
        <v>1.2945681642039578E-3</v>
      </c>
      <c r="UV65" s="96">
        <v>3.0560635815174392E-3</v>
      </c>
      <c r="UW65" s="96">
        <v>2.7834229194424352E-3</v>
      </c>
      <c r="UX65" s="96">
        <v>1.0032671946604541</v>
      </c>
      <c r="UY65" s="96">
        <v>1.6473682828400376E-2</v>
      </c>
      <c r="UZ65" s="96">
        <v>3.548024501310152E-2</v>
      </c>
      <c r="VA65" s="96">
        <v>5.7694021698052886E-3</v>
      </c>
      <c r="VB65" s="96">
        <v>3.9673250972283173E-3</v>
      </c>
      <c r="VC65" s="96">
        <v>3.1603919664836369E-3</v>
      </c>
      <c r="VD65" s="96">
        <v>9.890030097366085E-3</v>
      </c>
      <c r="VE65" s="96">
        <v>8.1237559823630345E-3</v>
      </c>
      <c r="VF65" s="96">
        <v>6.8478914886995158E-3</v>
      </c>
      <c r="VG65" s="96">
        <v>9.7709909052145667E-3</v>
      </c>
      <c r="VH65" s="96">
        <v>6.3648890489642106E-3</v>
      </c>
      <c r="VI65" s="96">
        <v>4.2048912421008234E-3</v>
      </c>
      <c r="VJ65" s="96">
        <v>3.1250154307170381E-3</v>
      </c>
      <c r="VK65" s="96">
        <v>2.3148964129029721E-3</v>
      </c>
      <c r="VL65" s="96">
        <v>4.4320806337155788E-3</v>
      </c>
      <c r="VM65" s="96">
        <v>4.6112564443459717E-3</v>
      </c>
      <c r="VN65" s="96">
        <v>4.6132699024146098E-3</v>
      </c>
      <c r="VO65" s="96">
        <v>9.1751366783501022E-3</v>
      </c>
    </row>
    <row r="66" spans="1:587">
      <c r="A66" s="17"/>
      <c r="B66" s="17"/>
      <c r="C66" s="17" t="s">
        <v>363</v>
      </c>
      <c r="D66" s="17" t="s">
        <v>17</v>
      </c>
      <c r="E66" s="95">
        <v>556</v>
      </c>
      <c r="F66" s="95">
        <v>239</v>
      </c>
      <c r="G66" s="95">
        <v>5504</v>
      </c>
      <c r="H66" s="95">
        <v>896</v>
      </c>
      <c r="I66" s="95">
        <v>2544</v>
      </c>
      <c r="J66" s="95">
        <v>2680</v>
      </c>
      <c r="K66" s="95">
        <v>575</v>
      </c>
      <c r="L66" s="95">
        <v>3625</v>
      </c>
      <c r="M66" s="95">
        <v>3946</v>
      </c>
      <c r="N66" s="95">
        <v>2716</v>
      </c>
      <c r="O66" s="95">
        <v>1819</v>
      </c>
      <c r="P66" s="95">
        <v>3562</v>
      </c>
      <c r="Q66" s="95">
        <v>1527</v>
      </c>
      <c r="R66" s="95">
        <v>1754</v>
      </c>
      <c r="S66" s="95">
        <v>1783</v>
      </c>
      <c r="T66" s="95">
        <v>3677</v>
      </c>
      <c r="U66" s="95">
        <v>2137</v>
      </c>
      <c r="V66" s="95">
        <v>907</v>
      </c>
      <c r="W66" s="95">
        <v>9316</v>
      </c>
      <c r="X66" s="95">
        <v>10902</v>
      </c>
      <c r="Y66" s="95">
        <v>8311</v>
      </c>
      <c r="Z66" s="95">
        <v>30347</v>
      </c>
      <c r="AA66" s="95">
        <v>20374</v>
      </c>
      <c r="AB66" s="95">
        <v>15110</v>
      </c>
      <c r="AC66" s="95">
        <v>107164</v>
      </c>
      <c r="AD66" s="95">
        <v>22178</v>
      </c>
      <c r="AE66" s="95">
        <v>23910</v>
      </c>
      <c r="AF66" s="95">
        <v>82216</v>
      </c>
      <c r="AG66" s="95">
        <v>43439</v>
      </c>
      <c r="AH66" s="95">
        <v>49817</v>
      </c>
      <c r="AI66" s="95">
        <v>54996</v>
      </c>
      <c r="AJ66" s="95">
        <v>39890</v>
      </c>
      <c r="AK66" s="95">
        <v>753</v>
      </c>
      <c r="AL66" s="95">
        <v>47023</v>
      </c>
      <c r="AM66" s="95">
        <v>111020</v>
      </c>
      <c r="AN66" s="95">
        <v>0</v>
      </c>
      <c r="AO66" s="95">
        <v>1726</v>
      </c>
      <c r="AP66" s="95">
        <v>242262</v>
      </c>
      <c r="AQ66" s="95">
        <v>113640</v>
      </c>
      <c r="AR66" s="95">
        <v>31460</v>
      </c>
      <c r="AS66" s="95">
        <v>482830</v>
      </c>
      <c r="AT66" s="95">
        <v>98744</v>
      </c>
      <c r="AU66" s="95">
        <v>502587</v>
      </c>
      <c r="AV66" s="95">
        <v>796375</v>
      </c>
      <c r="AW66" s="95">
        <v>127236</v>
      </c>
      <c r="AX66" s="95">
        <v>443345</v>
      </c>
      <c r="AY66" s="95">
        <v>334926</v>
      </c>
      <c r="AZ66" s="95">
        <v>1168802</v>
      </c>
      <c r="BA66" s="95">
        <v>309285</v>
      </c>
      <c r="BB66" s="95">
        <v>261853</v>
      </c>
      <c r="BC66" s="95">
        <v>135947</v>
      </c>
      <c r="BD66" s="95">
        <v>166811</v>
      </c>
      <c r="BE66" s="95">
        <v>57930</v>
      </c>
      <c r="BF66" s="95">
        <v>364840</v>
      </c>
      <c r="BG66" s="95">
        <v>139493</v>
      </c>
      <c r="BH66" s="95">
        <v>26584</v>
      </c>
      <c r="BI66" s="95">
        <v>644539</v>
      </c>
      <c r="BJ66" s="95">
        <v>151262</v>
      </c>
      <c r="BK66" s="95">
        <v>160048</v>
      </c>
      <c r="BL66" s="95">
        <v>2053396</v>
      </c>
      <c r="BM66" s="95">
        <v>160128</v>
      </c>
      <c r="BN66" s="95">
        <v>332844</v>
      </c>
      <c r="BO66" s="95">
        <v>1674200</v>
      </c>
      <c r="BP66" s="95">
        <v>112442</v>
      </c>
      <c r="BQ66" s="95">
        <v>267855</v>
      </c>
      <c r="BR66" s="95">
        <v>548615</v>
      </c>
      <c r="BS66" s="95">
        <v>178298</v>
      </c>
      <c r="BT66" s="95">
        <v>380162</v>
      </c>
      <c r="BU66" s="95">
        <v>692553</v>
      </c>
      <c r="BV66" s="95">
        <v>727745</v>
      </c>
      <c r="BW66" s="95">
        <v>12365</v>
      </c>
      <c r="BX66" s="95">
        <v>227882</v>
      </c>
      <c r="BY66" s="95">
        <v>1589116</v>
      </c>
      <c r="BZ66" s="95">
        <v>0</v>
      </c>
      <c r="CA66" s="95">
        <v>18337</v>
      </c>
      <c r="CB66" s="95">
        <v>275979</v>
      </c>
      <c r="CC66" s="95">
        <v>16731655</v>
      </c>
      <c r="CD66" s="95">
        <v>815</v>
      </c>
      <c r="CE66" s="95">
        <v>0</v>
      </c>
      <c r="CF66" s="95">
        <v>402685</v>
      </c>
      <c r="CG66" s="95">
        <v>0</v>
      </c>
      <c r="CH66" s="95">
        <v>0</v>
      </c>
      <c r="CI66" s="95">
        <v>0</v>
      </c>
      <c r="CJ66" s="95">
        <v>0</v>
      </c>
      <c r="CK66" s="95">
        <v>0</v>
      </c>
      <c r="CL66" s="95">
        <v>403500</v>
      </c>
      <c r="CM66" s="95">
        <v>1364701</v>
      </c>
      <c r="CN66" s="95">
        <v>6</v>
      </c>
      <c r="CO66" s="95">
        <v>6</v>
      </c>
      <c r="CP66" s="95">
        <v>403506</v>
      </c>
      <c r="CQ66" s="95">
        <v>1364707</v>
      </c>
      <c r="CR66" s="95">
        <v>0</v>
      </c>
      <c r="CS66" s="95">
        <v>0</v>
      </c>
      <c r="CT66" s="95">
        <v>0</v>
      </c>
      <c r="CU66" s="95">
        <v>0</v>
      </c>
      <c r="CV66" s="95">
        <v>0</v>
      </c>
      <c r="CW66" s="95">
        <v>5201</v>
      </c>
      <c r="CX66" s="95">
        <v>1330</v>
      </c>
      <c r="CY66" s="95">
        <v>6040382</v>
      </c>
      <c r="CZ66" s="95">
        <v>0</v>
      </c>
      <c r="DA66" s="95">
        <v>0</v>
      </c>
      <c r="DB66" s="95">
        <v>0</v>
      </c>
      <c r="DC66" s="95">
        <v>0</v>
      </c>
      <c r="DD66" s="95">
        <v>6046913</v>
      </c>
      <c r="DE66" s="95">
        <v>21817367</v>
      </c>
      <c r="DF66" s="95">
        <v>60161</v>
      </c>
      <c r="DG66" s="95">
        <v>60161</v>
      </c>
      <c r="DH66" s="95">
        <v>6107074</v>
      </c>
      <c r="DI66" s="95">
        <v>21877528</v>
      </c>
      <c r="DJ66" s="95">
        <v>-1708</v>
      </c>
      <c r="DK66" s="95">
        <v>0</v>
      </c>
      <c r="DL66" s="95">
        <v>0</v>
      </c>
      <c r="DM66" s="95">
        <v>-1708</v>
      </c>
      <c r="DN66" s="95">
        <v>6450413</v>
      </c>
      <c r="DO66" s="95">
        <v>23182068</v>
      </c>
      <c r="DP66" s="95">
        <v>60167</v>
      </c>
      <c r="DQ66" s="95">
        <v>6510580</v>
      </c>
      <c r="DR66" s="95">
        <v>23242235</v>
      </c>
      <c r="DS66" s="95">
        <v>-1708</v>
      </c>
      <c r="DT66" s="95">
        <v>23240527</v>
      </c>
      <c r="DV66" s="96">
        <f t="shared" si="192"/>
        <v>5.4662000078650359E-3</v>
      </c>
      <c r="DW66" s="96">
        <f t="shared" si="193"/>
        <v>2.5031420192710516E-2</v>
      </c>
      <c r="DX66" s="96">
        <f t="shared" si="194"/>
        <v>4.7369462876421129E-3</v>
      </c>
      <c r="DY66" s="96">
        <f t="shared" si="195"/>
        <v>1.0808724184520363E-2</v>
      </c>
      <c r="DZ66" s="96">
        <f t="shared" si="196"/>
        <v>8.9243117335054585E-3</v>
      </c>
      <c r="EA66" s="96">
        <f t="shared" si="197"/>
        <v>5.2428229080060647E-3</v>
      </c>
      <c r="EB66" s="96">
        <f t="shared" si="198"/>
        <v>1.9381151408925441E-2</v>
      </c>
      <c r="EC66" s="96">
        <f t="shared" si="199"/>
        <v>1.8079079138986973E-2</v>
      </c>
      <c r="ED66" s="96">
        <f t="shared" si="200"/>
        <v>2.4188110679302186E-2</v>
      </c>
      <c r="EE66" s="96">
        <f t="shared" si="201"/>
        <v>1.6357799767521698E-2</v>
      </c>
      <c r="EF66" s="96">
        <f t="shared" si="202"/>
        <v>2.4372923142887769E-2</v>
      </c>
      <c r="EG66" s="96">
        <f t="shared" si="203"/>
        <v>1.5400912294355449E-2</v>
      </c>
      <c r="EH66" s="96">
        <f t="shared" si="204"/>
        <v>5.6867484237614471E-3</v>
      </c>
      <c r="EI66" s="96">
        <f t="shared" si="205"/>
        <v>4.8904118373617423E-3</v>
      </c>
      <c r="EJ66" s="96">
        <f t="shared" si="206"/>
        <v>3.2808362728375092E-3</v>
      </c>
      <c r="EK66" s="96">
        <f t="shared" si="207"/>
        <v>1.1986022283505121E-2</v>
      </c>
      <c r="EL66" s="96">
        <f t="shared" si="208"/>
        <v>3.1839873892048377E-3</v>
      </c>
      <c r="EM66" s="96">
        <f t="shared" si="209"/>
        <v>1.6073922320599431E-3</v>
      </c>
      <c r="EN66" s="96">
        <f t="shared" si="210"/>
        <v>4.8042510092227595E-3</v>
      </c>
      <c r="EO66" s="96">
        <f t="shared" si="211"/>
        <v>8.3949362409905751E-3</v>
      </c>
      <c r="EP66" s="96">
        <f t="shared" si="212"/>
        <v>9.9580160171770077E-4</v>
      </c>
      <c r="EQ66" s="96">
        <f t="shared" si="213"/>
        <v>2.1782509392168432E-2</v>
      </c>
      <c r="ER66" s="96">
        <f t="shared" si="214"/>
        <v>3.1211605925517409E-2</v>
      </c>
      <c r="ES66" s="96">
        <f t="shared" si="215"/>
        <v>3.2905267238244156E-2</v>
      </c>
      <c r="ET66" s="96">
        <f t="shared" si="216"/>
        <v>4.4387297770615624E-3</v>
      </c>
      <c r="EU66" s="96">
        <f t="shared" si="217"/>
        <v>1.9887661346252453E-3</v>
      </c>
      <c r="EV66" s="96">
        <f t="shared" si="218"/>
        <v>1.6168122507710287E-3</v>
      </c>
      <c r="EW66" s="96">
        <f t="shared" si="219"/>
        <v>1.0889079226739751E-2</v>
      </c>
      <c r="EX66" s="96">
        <f t="shared" si="220"/>
        <v>1.9273123844207104E-3</v>
      </c>
      <c r="EY66" s="96">
        <f t="shared" si="221"/>
        <v>7.4689163721849321E-3</v>
      </c>
      <c r="EZ66" s="96">
        <f t="shared" si="222"/>
        <v>7.8101113078613352E-3</v>
      </c>
      <c r="FA66" s="96">
        <f t="shared" si="223"/>
        <v>5.4797403463020065E-3</v>
      </c>
      <c r="FB66" s="96">
        <f t="shared" si="224"/>
        <v>1.2772236922450641E-3</v>
      </c>
      <c r="FC66" s="96">
        <f t="shared" si="225"/>
        <v>1.8309228434403469E-3</v>
      </c>
      <c r="FD66" s="96">
        <f t="shared" si="226"/>
        <v>1.1065759637188208E-2</v>
      </c>
      <c r="FE66" s="96">
        <f t="shared" si="227"/>
        <v>0</v>
      </c>
      <c r="FF66" s="96">
        <f t="shared" si="228"/>
        <v>2.3000667632357115E-3</v>
      </c>
      <c r="FG66" s="96">
        <f t="shared" si="229"/>
        <v>7.8893509588823484E-3</v>
      </c>
      <c r="FH66" s="96">
        <f t="shared" si="230"/>
        <v>8.8879114237192108E-3</v>
      </c>
      <c r="FI66" s="96">
        <f t="shared" si="231"/>
        <v>3.7525331984679743E-2</v>
      </c>
      <c r="FJ66" s="96">
        <f t="shared" si="232"/>
        <v>1.2986730392728163E-2</v>
      </c>
      <c r="FK66" s="96">
        <f t="shared" si="233"/>
        <v>2.8187573078047354E-2</v>
      </c>
      <c r="FL66" s="96">
        <f t="shared" si="234"/>
        <v>4.3071877304535731E-2</v>
      </c>
      <c r="FM66" s="96">
        <f t="shared" si="235"/>
        <v>2.8963559723051088E-2</v>
      </c>
      <c r="FN66" s="96">
        <f t="shared" si="236"/>
        <v>7.5713432904031099E-3</v>
      </c>
      <c r="FO66" s="96">
        <f t="shared" si="237"/>
        <v>3.2132319244696804E-2</v>
      </c>
      <c r="FP66" s="96">
        <f t="shared" si="238"/>
        <v>5.4481836459817683E-2</v>
      </c>
      <c r="FQ66" s="96">
        <f t="shared" si="239"/>
        <v>4.3007526488237989E-2</v>
      </c>
      <c r="FR66" s="96">
        <f t="shared" si="240"/>
        <v>3.5419708399092399E-2</v>
      </c>
      <c r="FS66" s="96">
        <f t="shared" si="241"/>
        <v>2.2758616973344605E-2</v>
      </c>
      <c r="FT66" s="96">
        <f t="shared" si="242"/>
        <v>1.3341165818894314E-2</v>
      </c>
      <c r="FU66" s="96">
        <f t="shared" si="243"/>
        <v>1.0204840715265668E-2</v>
      </c>
      <c r="FV66" s="96">
        <f t="shared" si="244"/>
        <v>9.1087182839948364E-3</v>
      </c>
      <c r="FW66" s="96">
        <f t="shared" si="245"/>
        <v>2.7578157893344401E-2</v>
      </c>
      <c r="FX66" s="96">
        <f t="shared" si="246"/>
        <v>9.0629663479396046E-3</v>
      </c>
      <c r="FY66" s="96">
        <f t="shared" si="247"/>
        <v>5.4339649792976234E-3</v>
      </c>
      <c r="FZ66" s="96">
        <f t="shared" si="248"/>
        <v>1.2061300935726289E-2</v>
      </c>
      <c r="GA66" s="96">
        <f t="shared" si="249"/>
        <v>1.752609558953282E-2</v>
      </c>
      <c r="GB66" s="96">
        <f t="shared" si="250"/>
        <v>3.0490833879765243E-3</v>
      </c>
      <c r="GC66" s="96">
        <f t="shared" si="251"/>
        <v>8.8354106600078391E-2</v>
      </c>
      <c r="GD66" s="96">
        <f t="shared" si="252"/>
        <v>4.1134190638149208E-2</v>
      </c>
      <c r="GE66" s="96">
        <f t="shared" si="253"/>
        <v>7.4917906186280081E-2</v>
      </c>
      <c r="GF66" s="96">
        <f t="shared" si="254"/>
        <v>2.346923650180362E-2</v>
      </c>
      <c r="GG66" s="96">
        <f t="shared" si="255"/>
        <v>4.6278929887515882E-3</v>
      </c>
      <c r="GH66" s="96">
        <f t="shared" si="256"/>
        <v>4.062682047530475E-3</v>
      </c>
      <c r="GI66" s="96">
        <f t="shared" si="257"/>
        <v>1.155974277725994E-2</v>
      </c>
      <c r="GJ66" s="96">
        <f t="shared" si="258"/>
        <v>6.4987184113819456E-3</v>
      </c>
      <c r="GK66" s="96">
        <f t="shared" si="259"/>
        <v>1.1495980011566681E-2</v>
      </c>
      <c r="GL66" s="96">
        <f t="shared" si="260"/>
        <v>1.8902137082655354E-2</v>
      </c>
      <c r="GM66" s="96">
        <f t="shared" si="261"/>
        <v>1.206728615755618E-2</v>
      </c>
      <c r="GN66" s="96">
        <f t="shared" si="262"/>
        <v>3.2181806777465084E-3</v>
      </c>
      <c r="GO66" s="96">
        <f t="shared" si="263"/>
        <v>4.6406209857188727E-3</v>
      </c>
      <c r="GP66" s="96">
        <f t="shared" si="264"/>
        <v>3.5492461261376999E-2</v>
      </c>
      <c r="GQ66" s="96">
        <f t="shared" si="265"/>
        <v>0</v>
      </c>
      <c r="GR66" s="96">
        <f t="shared" si="266"/>
        <v>4.6510212234389964E-3</v>
      </c>
      <c r="GS66" s="96">
        <f t="shared" si="267"/>
        <v>5.3543021172133502E-3</v>
      </c>
      <c r="GU66" s="1">
        <v>0</v>
      </c>
      <c r="GV66" s="1">
        <v>0</v>
      </c>
      <c r="GW66" s="1">
        <v>0</v>
      </c>
      <c r="GX66" s="1">
        <v>0</v>
      </c>
      <c r="GY66" s="1">
        <v>0</v>
      </c>
      <c r="GZ66" s="1">
        <v>0</v>
      </c>
      <c r="HA66" s="1">
        <v>0</v>
      </c>
      <c r="HB66" s="1">
        <v>0</v>
      </c>
      <c r="HC66" s="1">
        <v>0</v>
      </c>
      <c r="HD66" s="1">
        <v>0</v>
      </c>
      <c r="HE66" s="1">
        <v>0</v>
      </c>
      <c r="HF66" s="1">
        <v>0</v>
      </c>
      <c r="HG66" s="1">
        <v>0</v>
      </c>
      <c r="HH66" s="1">
        <v>0</v>
      </c>
      <c r="HI66" s="1">
        <v>0</v>
      </c>
      <c r="HJ66" s="1">
        <v>0</v>
      </c>
      <c r="HK66" s="1">
        <v>0</v>
      </c>
      <c r="HL66" s="1">
        <v>0</v>
      </c>
      <c r="HM66" s="1">
        <v>0</v>
      </c>
      <c r="HN66" s="1">
        <v>0</v>
      </c>
      <c r="HO66" s="1">
        <v>0</v>
      </c>
      <c r="HP66" s="1">
        <v>0</v>
      </c>
      <c r="HQ66" s="1">
        <v>0</v>
      </c>
      <c r="HR66" s="1">
        <v>0</v>
      </c>
      <c r="HS66" s="1">
        <v>0</v>
      </c>
      <c r="HT66" s="1">
        <v>0</v>
      </c>
      <c r="HU66" s="1">
        <v>0</v>
      </c>
      <c r="HV66" s="1">
        <v>0</v>
      </c>
      <c r="HW66" s="1">
        <v>0</v>
      </c>
      <c r="HX66" s="1">
        <v>0</v>
      </c>
      <c r="HY66" s="1">
        <v>0</v>
      </c>
      <c r="HZ66" s="1">
        <v>0</v>
      </c>
      <c r="IA66" s="1">
        <v>0</v>
      </c>
      <c r="IB66" s="1">
        <v>0</v>
      </c>
      <c r="IC66" s="1">
        <v>0</v>
      </c>
      <c r="ID66" s="1">
        <v>0</v>
      </c>
      <c r="IE66" s="1">
        <v>0</v>
      </c>
      <c r="IF66" s="1">
        <v>0</v>
      </c>
      <c r="IG66" s="96">
        <f t="shared" si="307"/>
        <v>8.8879114237192108E-3</v>
      </c>
      <c r="IH66" s="96">
        <f t="shared" si="268"/>
        <v>3.7525331984679743E-2</v>
      </c>
      <c r="II66" s="96">
        <f t="shared" si="269"/>
        <v>1.2986730392728163E-2</v>
      </c>
      <c r="IJ66" s="96">
        <f t="shared" si="270"/>
        <v>2.8187573078047354E-2</v>
      </c>
      <c r="IK66" s="96">
        <f t="shared" si="271"/>
        <v>4.3071877304535731E-2</v>
      </c>
      <c r="IL66" s="96">
        <f t="shared" si="272"/>
        <v>2.8963559723051088E-2</v>
      </c>
      <c r="IM66" s="96">
        <f t="shared" si="273"/>
        <v>7.5713432904031099E-3</v>
      </c>
      <c r="IN66" s="96">
        <f t="shared" si="274"/>
        <v>3.2132319244696804E-2</v>
      </c>
      <c r="IO66" s="96">
        <f t="shared" si="275"/>
        <v>5.4481836459817683E-2</v>
      </c>
      <c r="IP66" s="96">
        <f t="shared" si="276"/>
        <v>4.3007526488237989E-2</v>
      </c>
      <c r="IQ66" s="96">
        <f t="shared" si="277"/>
        <v>3.5419708399092399E-2</v>
      </c>
      <c r="IR66" s="96">
        <f t="shared" si="278"/>
        <v>2.2758616973344605E-2</v>
      </c>
      <c r="IS66" s="96">
        <f t="shared" si="279"/>
        <v>1.3341165818894314E-2</v>
      </c>
      <c r="IT66" s="96">
        <f t="shared" si="280"/>
        <v>1.0204840715265668E-2</v>
      </c>
      <c r="IU66" s="96">
        <f t="shared" si="281"/>
        <v>9.1087182839948364E-3</v>
      </c>
      <c r="IV66" s="96">
        <f t="shared" si="282"/>
        <v>2.7578157893344401E-2</v>
      </c>
      <c r="IW66" s="96">
        <f t="shared" si="283"/>
        <v>9.0629663479396046E-3</v>
      </c>
      <c r="IX66" s="96">
        <f t="shared" si="284"/>
        <v>5.4339649792976234E-3</v>
      </c>
      <c r="IY66" s="96">
        <f t="shared" si="285"/>
        <v>1.2061300935726289E-2</v>
      </c>
      <c r="IZ66" s="96">
        <f t="shared" si="286"/>
        <v>1.752609558953282E-2</v>
      </c>
      <c r="JA66" s="96">
        <f t="shared" si="287"/>
        <v>3.0490833879765243E-3</v>
      </c>
      <c r="JB66" s="96">
        <f t="shared" si="288"/>
        <v>8.8354106600078391E-2</v>
      </c>
      <c r="JC66" s="96">
        <f t="shared" si="289"/>
        <v>4.1134190638149208E-2</v>
      </c>
      <c r="JD66" s="96">
        <f t="shared" si="290"/>
        <v>7.4917906186280081E-2</v>
      </c>
      <c r="JE66" s="96">
        <f t="shared" si="291"/>
        <v>2.346923650180362E-2</v>
      </c>
      <c r="JF66" s="96">
        <f t="shared" si="292"/>
        <v>4.6278929887515882E-3</v>
      </c>
      <c r="JG66" s="96">
        <f t="shared" si="293"/>
        <v>4.062682047530475E-3</v>
      </c>
      <c r="JH66" s="96">
        <f t="shared" si="294"/>
        <v>1.155974277725994E-2</v>
      </c>
      <c r="JI66" s="96">
        <f t="shared" si="295"/>
        <v>6.4987184113819456E-3</v>
      </c>
      <c r="JJ66" s="96">
        <f t="shared" si="296"/>
        <v>1.1495980011566681E-2</v>
      </c>
      <c r="JK66" s="96">
        <f t="shared" si="297"/>
        <v>1.8902137082655354E-2</v>
      </c>
      <c r="JL66" s="96">
        <f t="shared" si="298"/>
        <v>1.206728615755618E-2</v>
      </c>
      <c r="JM66" s="96">
        <f t="shared" si="299"/>
        <v>3.2181806777465084E-3</v>
      </c>
      <c r="JN66" s="96">
        <f t="shared" si="300"/>
        <v>4.6406209857188727E-3</v>
      </c>
      <c r="JO66" s="96">
        <f t="shared" si="301"/>
        <v>3.5492461261376999E-2</v>
      </c>
      <c r="JP66" s="96">
        <f t="shared" si="302"/>
        <v>0</v>
      </c>
      <c r="JQ66" s="96">
        <f t="shared" si="303"/>
        <v>4.6510212234389964E-3</v>
      </c>
      <c r="JR66" s="96">
        <f t="shared" si="304"/>
        <v>5.3543021172133502E-3</v>
      </c>
      <c r="JT66" s="25">
        <v>0</v>
      </c>
      <c r="JU66" s="25">
        <v>0</v>
      </c>
      <c r="JV66" s="25">
        <v>0</v>
      </c>
      <c r="JW66" s="25">
        <v>0</v>
      </c>
      <c r="JX66" s="25">
        <v>0</v>
      </c>
      <c r="JY66" s="25">
        <v>0</v>
      </c>
      <c r="JZ66" s="25">
        <v>0</v>
      </c>
      <c r="KA66" s="25">
        <v>0</v>
      </c>
      <c r="KB66" s="25">
        <v>0</v>
      </c>
      <c r="KC66" s="25">
        <v>0</v>
      </c>
      <c r="KD66" s="25">
        <v>0</v>
      </c>
      <c r="KE66" s="25">
        <v>0</v>
      </c>
      <c r="KF66" s="25">
        <v>0</v>
      </c>
      <c r="KG66" s="25">
        <v>0</v>
      </c>
      <c r="KH66" s="25">
        <v>0</v>
      </c>
      <c r="KI66" s="25">
        <v>0</v>
      </c>
      <c r="KJ66" s="25">
        <v>0</v>
      </c>
      <c r="KK66" s="25">
        <v>0</v>
      </c>
      <c r="KL66" s="25">
        <v>0</v>
      </c>
      <c r="KM66" s="25">
        <v>0</v>
      </c>
      <c r="KN66" s="25">
        <v>0</v>
      </c>
      <c r="KO66" s="25">
        <v>0</v>
      </c>
      <c r="KP66" s="25">
        <v>0</v>
      </c>
      <c r="KQ66" s="25">
        <v>0</v>
      </c>
      <c r="KR66" s="25">
        <v>0</v>
      </c>
      <c r="KS66" s="25">
        <v>0</v>
      </c>
      <c r="KT66" s="25">
        <v>0</v>
      </c>
      <c r="KU66" s="25">
        <v>0</v>
      </c>
      <c r="KV66" s="25">
        <v>0</v>
      </c>
      <c r="KW66" s="25">
        <v>0</v>
      </c>
      <c r="KX66" s="25">
        <v>0</v>
      </c>
      <c r="KY66" s="25">
        <v>0</v>
      </c>
      <c r="KZ66" s="25">
        <v>0</v>
      </c>
      <c r="LA66" s="25">
        <v>0</v>
      </c>
      <c r="LB66" s="25">
        <v>0</v>
      </c>
      <c r="LC66" s="25">
        <v>0</v>
      </c>
      <c r="LD66" s="25">
        <v>0</v>
      </c>
      <c r="LE66" s="25">
        <v>0</v>
      </c>
      <c r="LF66" s="25">
        <v>0</v>
      </c>
      <c r="LG66" s="25">
        <v>0</v>
      </c>
      <c r="LH66" s="25">
        <v>0</v>
      </c>
      <c r="LI66" s="25">
        <v>0</v>
      </c>
      <c r="LJ66" s="25">
        <v>0</v>
      </c>
      <c r="LK66" s="25">
        <v>0</v>
      </c>
      <c r="LL66" s="25">
        <v>0</v>
      </c>
      <c r="LM66" s="25">
        <v>0</v>
      </c>
      <c r="LN66" s="25">
        <v>0</v>
      </c>
      <c r="LO66" s="25">
        <v>0</v>
      </c>
      <c r="LP66" s="25">
        <v>0</v>
      </c>
      <c r="LQ66" s="25">
        <v>0</v>
      </c>
      <c r="LR66" s="25">
        <v>0</v>
      </c>
      <c r="LS66" s="25">
        <v>0</v>
      </c>
      <c r="LT66" s="25">
        <v>0</v>
      </c>
      <c r="LU66" s="25">
        <v>0</v>
      </c>
      <c r="LV66" s="25">
        <v>0</v>
      </c>
      <c r="LW66" s="25">
        <v>0</v>
      </c>
      <c r="LX66" s="25">
        <v>0</v>
      </c>
      <c r="LY66" s="25">
        <v>0</v>
      </c>
      <c r="LZ66" s="25">
        <v>0</v>
      </c>
      <c r="MA66" s="25">
        <v>1</v>
      </c>
      <c r="MB66" s="25">
        <v>0</v>
      </c>
      <c r="MC66" s="25">
        <v>0</v>
      </c>
      <c r="MD66" s="25">
        <v>0</v>
      </c>
      <c r="ME66" s="25">
        <v>0</v>
      </c>
      <c r="MF66" s="25">
        <v>0</v>
      </c>
      <c r="MG66" s="25">
        <v>0</v>
      </c>
      <c r="MH66" s="25">
        <v>0</v>
      </c>
      <c r="MI66" s="25">
        <v>0</v>
      </c>
      <c r="MJ66" s="25">
        <v>0</v>
      </c>
      <c r="MK66" s="25">
        <v>0</v>
      </c>
      <c r="ML66" s="25">
        <v>0</v>
      </c>
      <c r="MM66" s="25">
        <v>0</v>
      </c>
      <c r="MN66" s="25">
        <v>0</v>
      </c>
      <c r="MO66" s="25">
        <v>0</v>
      </c>
      <c r="MP66" s="25">
        <v>0</v>
      </c>
      <c r="MQ66" s="25">
        <v>0</v>
      </c>
      <c r="MS66" s="1">
        <f t="shared" si="308"/>
        <v>0</v>
      </c>
      <c r="MT66" s="1">
        <f t="shared" si="309"/>
        <v>0</v>
      </c>
      <c r="MU66" s="1">
        <f t="shared" si="310"/>
        <v>0</v>
      </c>
      <c r="MV66" s="1">
        <f t="shared" si="311"/>
        <v>0</v>
      </c>
      <c r="MW66" s="1">
        <f t="shared" si="312"/>
        <v>0</v>
      </c>
      <c r="MX66" s="1">
        <f t="shared" si="313"/>
        <v>0</v>
      </c>
      <c r="MY66" s="1">
        <f t="shared" si="314"/>
        <v>0</v>
      </c>
      <c r="MZ66" s="1">
        <f t="shared" si="315"/>
        <v>0</v>
      </c>
      <c r="NA66" s="1">
        <f t="shared" si="316"/>
        <v>0</v>
      </c>
      <c r="NB66" s="1">
        <f t="shared" si="317"/>
        <v>0</v>
      </c>
      <c r="NC66" s="1">
        <f t="shared" si="318"/>
        <v>0</v>
      </c>
      <c r="ND66" s="1">
        <f t="shared" si="319"/>
        <v>0</v>
      </c>
      <c r="NE66" s="1">
        <f t="shared" si="320"/>
        <v>0</v>
      </c>
      <c r="NF66" s="1">
        <f t="shared" si="321"/>
        <v>0</v>
      </c>
      <c r="NG66" s="1">
        <f t="shared" si="322"/>
        <v>0</v>
      </c>
      <c r="NH66" s="1">
        <f t="shared" si="323"/>
        <v>0</v>
      </c>
      <c r="NI66" s="1">
        <f t="shared" si="324"/>
        <v>0</v>
      </c>
      <c r="NJ66" s="1">
        <f t="shared" si="325"/>
        <v>0</v>
      </c>
      <c r="NK66" s="1">
        <f t="shared" si="326"/>
        <v>0</v>
      </c>
      <c r="NL66" s="1">
        <f t="shared" si="327"/>
        <v>0</v>
      </c>
      <c r="NM66" s="1">
        <f t="shared" si="328"/>
        <v>0</v>
      </c>
      <c r="NN66" s="1">
        <f t="shared" si="329"/>
        <v>0</v>
      </c>
      <c r="NO66" s="1">
        <f t="shared" si="330"/>
        <v>0</v>
      </c>
      <c r="NP66" s="1">
        <f t="shared" si="331"/>
        <v>0</v>
      </c>
      <c r="NQ66" s="1">
        <f t="shared" si="332"/>
        <v>0</v>
      </c>
      <c r="NR66" s="1">
        <f t="shared" si="333"/>
        <v>0</v>
      </c>
      <c r="NS66" s="1">
        <f t="shared" si="334"/>
        <v>0</v>
      </c>
      <c r="NT66" s="1">
        <f t="shared" si="335"/>
        <v>0</v>
      </c>
      <c r="NU66" s="1">
        <f t="shared" si="336"/>
        <v>0</v>
      </c>
      <c r="NV66" s="1">
        <f t="shared" si="337"/>
        <v>0</v>
      </c>
      <c r="NW66" s="1">
        <f t="shared" si="338"/>
        <v>0</v>
      </c>
      <c r="NX66" s="1">
        <f t="shared" si="339"/>
        <v>0</v>
      </c>
      <c r="NY66" s="1">
        <f t="shared" si="340"/>
        <v>0</v>
      </c>
      <c r="NZ66" s="1">
        <f t="shared" si="341"/>
        <v>0</v>
      </c>
      <c r="OA66" s="1">
        <f t="shared" si="342"/>
        <v>0</v>
      </c>
      <c r="OB66" s="1">
        <f t="shared" si="343"/>
        <v>0</v>
      </c>
      <c r="OC66" s="1">
        <f t="shared" si="344"/>
        <v>0</v>
      </c>
      <c r="OD66" s="1">
        <f t="shared" si="345"/>
        <v>0</v>
      </c>
      <c r="OE66" s="1">
        <f t="shared" si="346"/>
        <v>0</v>
      </c>
      <c r="OF66" s="1">
        <f t="shared" si="347"/>
        <v>0</v>
      </c>
      <c r="OG66" s="1">
        <f t="shared" si="348"/>
        <v>0</v>
      </c>
      <c r="OH66" s="1">
        <f t="shared" si="349"/>
        <v>0</v>
      </c>
      <c r="OI66" s="1">
        <f t="shared" si="350"/>
        <v>0</v>
      </c>
      <c r="OJ66" s="1">
        <f t="shared" si="351"/>
        <v>0</v>
      </c>
      <c r="OK66" s="1">
        <f t="shared" si="352"/>
        <v>0</v>
      </c>
      <c r="OL66" s="1">
        <f t="shared" si="353"/>
        <v>0</v>
      </c>
      <c r="OM66" s="1">
        <f t="shared" si="354"/>
        <v>0</v>
      </c>
      <c r="ON66" s="1">
        <f t="shared" si="355"/>
        <v>0</v>
      </c>
      <c r="OO66" s="1">
        <f t="shared" si="356"/>
        <v>0</v>
      </c>
      <c r="OP66" s="1">
        <f t="shared" si="357"/>
        <v>0</v>
      </c>
      <c r="OQ66" s="1">
        <f t="shared" si="358"/>
        <v>0</v>
      </c>
      <c r="OR66" s="1">
        <f t="shared" si="359"/>
        <v>0</v>
      </c>
      <c r="OS66" s="1">
        <f t="shared" si="360"/>
        <v>0</v>
      </c>
      <c r="OT66" s="1">
        <f t="shared" si="361"/>
        <v>0</v>
      </c>
      <c r="OU66" s="1">
        <f t="shared" si="362"/>
        <v>0</v>
      </c>
      <c r="OV66" s="1">
        <f t="shared" si="363"/>
        <v>0</v>
      </c>
      <c r="OW66" s="1">
        <f t="shared" si="364"/>
        <v>0</v>
      </c>
      <c r="OX66" s="1">
        <f t="shared" si="365"/>
        <v>0</v>
      </c>
      <c r="OY66" s="1">
        <f t="shared" si="366"/>
        <v>0</v>
      </c>
      <c r="OZ66" s="1">
        <f t="shared" si="367"/>
        <v>7.8286256998839502E-5</v>
      </c>
      <c r="PA66" s="1">
        <f t="shared" si="368"/>
        <v>0</v>
      </c>
      <c r="PB66" s="1">
        <f t="shared" si="369"/>
        <v>0</v>
      </c>
      <c r="PC66" s="1">
        <f t="shared" si="370"/>
        <v>0</v>
      </c>
      <c r="PD66" s="1">
        <f t="shared" si="371"/>
        <v>0</v>
      </c>
      <c r="PE66" s="1">
        <f t="shared" si="372"/>
        <v>0</v>
      </c>
      <c r="PF66" s="1">
        <f t="shared" si="373"/>
        <v>0</v>
      </c>
      <c r="PG66" s="1">
        <f t="shared" si="374"/>
        <v>0</v>
      </c>
      <c r="PH66" s="1">
        <f t="shared" si="375"/>
        <v>0</v>
      </c>
      <c r="PI66" s="1">
        <f t="shared" si="376"/>
        <v>0</v>
      </c>
      <c r="PJ66" s="1">
        <f t="shared" si="377"/>
        <v>0</v>
      </c>
      <c r="PK66" s="1">
        <f t="shared" si="378"/>
        <v>0</v>
      </c>
      <c r="PL66" s="1">
        <f t="shared" si="379"/>
        <v>0</v>
      </c>
      <c r="PM66" s="1">
        <f t="shared" si="380"/>
        <v>0</v>
      </c>
      <c r="PN66" s="1">
        <f t="shared" si="381"/>
        <v>0</v>
      </c>
      <c r="PO66" s="1">
        <f t="shared" si="382"/>
        <v>0</v>
      </c>
      <c r="PP66" s="1">
        <f t="shared" si="383"/>
        <v>0</v>
      </c>
      <c r="PR66" s="96">
        <v>1.5508569258729015E-2</v>
      </c>
      <c r="PS66" s="96">
        <v>3.8889014077263188E-2</v>
      </c>
      <c r="PT66" s="96">
        <v>2.1742021984020265E-2</v>
      </c>
      <c r="PU66" s="96">
        <v>2.833524626619837E-2</v>
      </c>
      <c r="PV66" s="96">
        <v>3.6787403832968815E-2</v>
      </c>
      <c r="PW66" s="96">
        <v>2.624603199288705E-2</v>
      </c>
      <c r="PX66" s="96">
        <v>3.1018301172550528E-2</v>
      </c>
      <c r="PY66" s="96">
        <v>4.3404129003017003E-2</v>
      </c>
      <c r="PZ66" s="96">
        <v>4.6815197575937877E-2</v>
      </c>
      <c r="QA66" s="96">
        <v>7.1320098692576078E-2</v>
      </c>
      <c r="QB66" s="96">
        <v>3.6790925533681809E-2</v>
      </c>
      <c r="QC66" s="96">
        <v>4.7268404761049626E-2</v>
      </c>
      <c r="QD66" s="96">
        <v>3.2555386517981788E-2</v>
      </c>
      <c r="QE66" s="96">
        <v>2.709766006789837E-2</v>
      </c>
      <c r="QF66" s="96">
        <v>2.1816913556815445E-2</v>
      </c>
      <c r="QG66" s="96">
        <v>3.3833535984335479E-2</v>
      </c>
      <c r="QH66" s="96">
        <v>2.3048531254578591E-2</v>
      </c>
      <c r="QI66" s="96">
        <v>2.0793486661252705E-2</v>
      </c>
      <c r="QJ66" s="96">
        <v>3.2986644129016716E-2</v>
      </c>
      <c r="QK66" s="96">
        <v>2.4225044540670784E-2</v>
      </c>
      <c r="QL66" s="96">
        <v>2.2557455296547006E-2</v>
      </c>
      <c r="QM66" s="96">
        <v>2.834771220642188E-2</v>
      </c>
      <c r="QN66" s="96">
        <v>4.5949671037016769E-2</v>
      </c>
      <c r="QO66" s="96">
        <v>4.1328199777828763E-2</v>
      </c>
      <c r="QP66" s="96">
        <v>9.8131316274539127E-3</v>
      </c>
      <c r="QQ66" s="96">
        <v>7.0809136215574534E-3</v>
      </c>
      <c r="QR66" s="96">
        <v>3.3385616153309302E-3</v>
      </c>
      <c r="QS66" s="96">
        <v>2.0778945588436008E-2</v>
      </c>
      <c r="QT66" s="96">
        <v>1.0041494188919116E-2</v>
      </c>
      <c r="QU66" s="96">
        <v>1.4793363116615169E-2</v>
      </c>
      <c r="QV66" s="96">
        <v>1.3968035568410857E-2</v>
      </c>
      <c r="QW66" s="96">
        <v>1.5782433270906174E-2</v>
      </c>
      <c r="QX66" s="96">
        <v>1.0654125394498008E-2</v>
      </c>
      <c r="QY66" s="96">
        <v>8.5762652136126289E-3</v>
      </c>
      <c r="QZ66" s="96">
        <v>2.3973405254620571E-2</v>
      </c>
      <c r="RA66" s="96">
        <v>4.3014119937225828E-2</v>
      </c>
      <c r="RB66" s="96">
        <v>1.0618454661018694E-2</v>
      </c>
      <c r="RC66" s="96">
        <v>1.2699677339735597E-2</v>
      </c>
      <c r="RD66" s="96">
        <v>2.3169110842369674E-2</v>
      </c>
      <c r="RE66" s="96">
        <v>5.1897000526247863E-2</v>
      </c>
      <c r="RF66" s="96">
        <v>2.9494700315340766E-2</v>
      </c>
      <c r="RG66" s="96">
        <v>4.4995336421838228E-2</v>
      </c>
      <c r="RH66" s="96">
        <v>7.3758159284500496E-2</v>
      </c>
      <c r="RI66" s="96">
        <v>5.1845863269726032E-2</v>
      </c>
      <c r="RJ66" s="96">
        <v>1.1134085533982561E-2</v>
      </c>
      <c r="RK66" s="96">
        <v>5.7917625658338086E-2</v>
      </c>
      <c r="RL66" s="96">
        <v>7.439900953525469E-2</v>
      </c>
      <c r="RM66" s="96">
        <v>0.1006167700036274</v>
      </c>
      <c r="RN66" s="96">
        <v>5.941987107805459E-2</v>
      </c>
      <c r="RO66" s="96">
        <v>5.7078876983816695E-2</v>
      </c>
      <c r="RP66" s="96">
        <v>3.9022884113814882E-2</v>
      </c>
      <c r="RQ66" s="96">
        <v>3.2964780003604061E-2</v>
      </c>
      <c r="RR66" s="96">
        <v>2.965519484071177E-2</v>
      </c>
      <c r="RS66" s="96">
        <v>5.0158187520800611E-2</v>
      </c>
      <c r="RT66" s="96">
        <v>3.2063931279171988E-2</v>
      </c>
      <c r="RU66" s="96">
        <v>2.6244508753939699E-2</v>
      </c>
      <c r="RV66" s="96">
        <v>4.3127113571970292E-2</v>
      </c>
      <c r="RW66" s="96">
        <v>3.8293481045941762E-2</v>
      </c>
      <c r="RX66" s="96">
        <v>2.3009303591954123E-2</v>
      </c>
      <c r="RY66" s="96">
        <v>1.1030272879682352</v>
      </c>
      <c r="RZ66" s="96">
        <v>5.8286587705461849E-2</v>
      </c>
      <c r="SA66" s="96">
        <v>8.8929172561974856E-2</v>
      </c>
      <c r="SB66" s="96">
        <v>3.2552611624773978E-2</v>
      </c>
      <c r="SC66" s="96">
        <v>1.1787888288461418E-2</v>
      </c>
      <c r="SD66" s="96">
        <v>6.4578940240235727E-3</v>
      </c>
      <c r="SE66" s="96">
        <v>2.1392601643033457E-2</v>
      </c>
      <c r="SF66" s="96">
        <v>1.6077660698843244E-2</v>
      </c>
      <c r="SG66" s="96">
        <v>1.9432955655988484E-2</v>
      </c>
      <c r="SH66" s="96">
        <v>2.6978907575385472E-2</v>
      </c>
      <c r="SI66" s="96">
        <v>2.4736133652085636E-2</v>
      </c>
      <c r="SJ66" s="96">
        <v>1.3195616742758137E-2</v>
      </c>
      <c r="SK66" s="96">
        <v>1.3145359436499178E-2</v>
      </c>
      <c r="SL66" s="96">
        <v>5.1390977035261382E-2</v>
      </c>
      <c r="SM66" s="96">
        <v>4.1918240509148955E-2</v>
      </c>
      <c r="SN66" s="96">
        <v>1.7979004050554147E-2</v>
      </c>
      <c r="SO66" s="96">
        <v>9.8593233392738275E-3</v>
      </c>
      <c r="SR66" s="96">
        <v>6.4506577590273005E-3</v>
      </c>
      <c r="SS66" s="96">
        <v>3.7931869592743055E-4</v>
      </c>
      <c r="ST66" s="96">
        <v>9.8103343598042562E-3</v>
      </c>
      <c r="SU66" s="96">
        <v>2.046417132766533E-3</v>
      </c>
      <c r="SV66" s="96">
        <v>8.9340611423887224E-3</v>
      </c>
      <c r="SW66" s="96">
        <v>5.0128315636732389E-3</v>
      </c>
      <c r="SX66" s="96">
        <v>3.4068298577182759E-3</v>
      </c>
      <c r="SY66" s="96">
        <v>1.2890053334367326E-2</v>
      </c>
      <c r="SZ66" s="96">
        <v>3.0737727419196573E-2</v>
      </c>
      <c r="TA66" s="96">
        <v>5.2540271925540026E-2</v>
      </c>
      <c r="TB66" s="96">
        <v>3.3497841514829735E-3</v>
      </c>
      <c r="TC66" s="96">
        <v>1.7277033634440574E-2</v>
      </c>
      <c r="TD66" s="96">
        <v>1.4844865749189614E-2</v>
      </c>
      <c r="TE66" s="96">
        <v>8.8829548302424462E-3</v>
      </c>
      <c r="TF66" s="96">
        <v>6.9327950740502662E-3</v>
      </c>
      <c r="TG66" s="96">
        <v>3.8117623284091556E-3</v>
      </c>
      <c r="TH66" s="96">
        <v>6.4070081730356297E-3</v>
      </c>
      <c r="TI66" s="96">
        <v>5.1217431759683274E-3</v>
      </c>
      <c r="TJ66" s="96">
        <v>1.7860835550749923E-2</v>
      </c>
      <c r="TK66" s="96">
        <v>1.4156550115356045E-2</v>
      </c>
      <c r="TL66" s="96">
        <v>2.2557455296547006E-2</v>
      </c>
      <c r="TM66" s="96">
        <v>2.834679616315107E-2</v>
      </c>
      <c r="TN66" s="96">
        <v>4.5926937690356183E-2</v>
      </c>
      <c r="TO66" s="96">
        <v>4.1322424279901425E-2</v>
      </c>
      <c r="TP66" s="96">
        <v>9.6697438292783489E-3</v>
      </c>
      <c r="TQ66" s="96">
        <v>6.7577344089808514E-3</v>
      </c>
      <c r="TR66" s="96">
        <v>3.3384715781879016E-3</v>
      </c>
      <c r="TS66" s="96">
        <v>1.8914413707579285E-2</v>
      </c>
      <c r="TT66" s="96">
        <v>9.6172068734452221E-3</v>
      </c>
      <c r="TU66" s="96">
        <v>1.4793363116615169E-2</v>
      </c>
      <c r="TV66" s="96">
        <v>1.3629339229280654E-2</v>
      </c>
      <c r="TW66" s="96">
        <v>1.5780806948666907E-2</v>
      </c>
      <c r="TX66" s="96">
        <v>1.0156687709134152E-2</v>
      </c>
      <c r="TY66" s="96">
        <v>8.2384327541156887E-3</v>
      </c>
      <c r="TZ66" s="96">
        <v>2.3385326654493919E-2</v>
      </c>
      <c r="UA66" s="96">
        <v>4.3014119937225828E-2</v>
      </c>
      <c r="UB66" s="96">
        <v>1.0519404113825152E-2</v>
      </c>
      <c r="UC66" s="96">
        <v>1.2699677339735597E-2</v>
      </c>
      <c r="UD66" s="96">
        <v>1.8879330894264891E-2</v>
      </c>
      <c r="UE66" s="96">
        <v>1.8823873042575724E-3</v>
      </c>
      <c r="UF66" s="96">
        <v>2.4166225018252357E-2</v>
      </c>
      <c r="UG66" s="96">
        <v>1.6531679015946436E-2</v>
      </c>
      <c r="UH66" s="96">
        <v>5.9791902329886869E-2</v>
      </c>
      <c r="UI66" s="96">
        <v>3.8097886661322827E-2</v>
      </c>
      <c r="UJ66" s="96">
        <v>9.0955577478850653E-3</v>
      </c>
      <c r="UK66" s="96">
        <v>4.9697315893142475E-2</v>
      </c>
      <c r="UL66" s="96">
        <v>6.5105675042136421E-2</v>
      </c>
      <c r="UM66" s="96">
        <v>9.6359756839487595E-2</v>
      </c>
      <c r="UN66" s="96">
        <v>3.777876681706021E-2</v>
      </c>
      <c r="UO66" s="96">
        <v>5.115702863177711E-2</v>
      </c>
      <c r="UP66" s="96">
        <v>3.1835876517528568E-2</v>
      </c>
      <c r="UQ66" s="96">
        <v>2.7377897011653801E-2</v>
      </c>
      <c r="UR66" s="96">
        <v>1.9993196903787806E-2</v>
      </c>
      <c r="US66" s="96">
        <v>3.0652367619256559E-2</v>
      </c>
      <c r="UT66" s="96">
        <v>2.1420387268881434E-2</v>
      </c>
      <c r="UU66" s="96">
        <v>9.1840810311585828E-3</v>
      </c>
      <c r="UV66" s="96">
        <v>3.8404628136647426E-2</v>
      </c>
      <c r="UW66" s="96">
        <v>2.656303303197605E-2</v>
      </c>
      <c r="UX66" s="96">
        <v>2.3009303591954123E-2</v>
      </c>
      <c r="UY66" s="96">
        <v>1.1029409360904927</v>
      </c>
      <c r="UZ66" s="96">
        <v>5.8268070446143627E-2</v>
      </c>
      <c r="VA66" s="96">
        <v>8.8923935918772387E-2</v>
      </c>
      <c r="VB66" s="96">
        <v>3.2516512441538262E-2</v>
      </c>
      <c r="VC66" s="96">
        <v>1.1261664805525205E-2</v>
      </c>
      <c r="VD66" s="96">
        <v>6.4577547657535825E-3</v>
      </c>
      <c r="VE66" s="96">
        <v>1.9825747723314999E-2</v>
      </c>
      <c r="VF66" s="96">
        <v>1.4999028490684286E-2</v>
      </c>
      <c r="VG66" s="96">
        <v>1.9432955655988484E-2</v>
      </c>
      <c r="VH66" s="96">
        <v>2.5616400420717278E-2</v>
      </c>
      <c r="VI66" s="96">
        <v>2.4734976618212848E-2</v>
      </c>
      <c r="VJ66" s="96">
        <v>1.2843586551708239E-2</v>
      </c>
      <c r="VK66" s="96">
        <v>1.2324686661002306E-2</v>
      </c>
      <c r="VL66" s="96">
        <v>5.0195199822949385E-2</v>
      </c>
      <c r="VM66" s="96">
        <v>4.1918240509148955E-2</v>
      </c>
      <c r="VN66" s="96">
        <v>1.7782183183538632E-2</v>
      </c>
      <c r="VO66" s="96">
        <v>9.8593233392738275E-3</v>
      </c>
    </row>
    <row r="67" spans="1:587">
      <c r="A67" s="17"/>
      <c r="B67" s="17"/>
      <c r="C67" s="17" t="s">
        <v>364</v>
      </c>
      <c r="D67" s="17" t="s">
        <v>18</v>
      </c>
      <c r="E67" s="95">
        <v>7</v>
      </c>
      <c r="F67" s="95">
        <v>1</v>
      </c>
      <c r="G67" s="95">
        <v>164</v>
      </c>
      <c r="H67" s="95">
        <v>7</v>
      </c>
      <c r="I67" s="95">
        <v>27</v>
      </c>
      <c r="J67" s="95">
        <v>78</v>
      </c>
      <c r="K67" s="95">
        <v>1</v>
      </c>
      <c r="L67" s="95">
        <v>14</v>
      </c>
      <c r="M67" s="95">
        <v>18</v>
      </c>
      <c r="N67" s="95">
        <v>14</v>
      </c>
      <c r="O67" s="95">
        <v>5</v>
      </c>
      <c r="P67" s="95">
        <v>13</v>
      </c>
      <c r="Q67" s="95">
        <v>12</v>
      </c>
      <c r="R67" s="95">
        <v>14</v>
      </c>
      <c r="S67" s="95">
        <v>16</v>
      </c>
      <c r="T67" s="95">
        <v>23</v>
      </c>
      <c r="U67" s="95">
        <v>25</v>
      </c>
      <c r="V67" s="95">
        <v>8</v>
      </c>
      <c r="W67" s="95">
        <v>59</v>
      </c>
      <c r="X67" s="95">
        <v>60</v>
      </c>
      <c r="Y67" s="95">
        <v>448</v>
      </c>
      <c r="Z67" s="95">
        <v>269</v>
      </c>
      <c r="AA67" s="95">
        <v>4285</v>
      </c>
      <c r="AB67" s="95">
        <v>384</v>
      </c>
      <c r="AC67" s="95">
        <v>2238</v>
      </c>
      <c r="AD67" s="95">
        <v>866</v>
      </c>
      <c r="AE67" s="95">
        <v>545</v>
      </c>
      <c r="AF67" s="95">
        <v>3135</v>
      </c>
      <c r="AG67" s="95">
        <v>1469</v>
      </c>
      <c r="AH67" s="95">
        <v>2478</v>
      </c>
      <c r="AI67" s="95">
        <v>5909</v>
      </c>
      <c r="AJ67" s="95">
        <v>2680</v>
      </c>
      <c r="AK67" s="95">
        <v>126</v>
      </c>
      <c r="AL67" s="95">
        <v>937</v>
      </c>
      <c r="AM67" s="95">
        <v>6187</v>
      </c>
      <c r="AN67" s="95">
        <v>0</v>
      </c>
      <c r="AO67" s="95">
        <v>73</v>
      </c>
      <c r="AP67" s="95">
        <v>4303</v>
      </c>
      <c r="AQ67" s="95">
        <v>6746</v>
      </c>
      <c r="AR67" s="95">
        <v>1956</v>
      </c>
      <c r="AS67" s="95">
        <v>66561</v>
      </c>
      <c r="AT67" s="95">
        <v>5493</v>
      </c>
      <c r="AU67" s="95">
        <v>22941</v>
      </c>
      <c r="AV67" s="95">
        <v>65664</v>
      </c>
      <c r="AW67" s="95">
        <v>7609</v>
      </c>
      <c r="AX67" s="95">
        <v>12467</v>
      </c>
      <c r="AY67" s="95">
        <v>7272</v>
      </c>
      <c r="AZ67" s="95">
        <v>25671</v>
      </c>
      <c r="BA67" s="95">
        <v>6454</v>
      </c>
      <c r="BB67" s="95">
        <v>7011</v>
      </c>
      <c r="BC67" s="95">
        <v>5939</v>
      </c>
      <c r="BD67" s="95">
        <v>7927</v>
      </c>
      <c r="BE67" s="95">
        <v>3712</v>
      </c>
      <c r="BF67" s="95">
        <v>22524</v>
      </c>
      <c r="BG67" s="95">
        <v>8604</v>
      </c>
      <c r="BH67" s="95">
        <v>1016</v>
      </c>
      <c r="BI67" s="95">
        <v>17846</v>
      </c>
      <c r="BJ67" s="95">
        <v>6390</v>
      </c>
      <c r="BK67" s="95">
        <v>37559</v>
      </c>
      <c r="BL67" s="95">
        <v>15397</v>
      </c>
      <c r="BM67" s="95">
        <v>358799</v>
      </c>
      <c r="BN67" s="95">
        <v>39004</v>
      </c>
      <c r="BO67" s="95">
        <v>161136</v>
      </c>
      <c r="BP67" s="95">
        <v>29212</v>
      </c>
      <c r="BQ67" s="95">
        <v>24023</v>
      </c>
      <c r="BR67" s="95">
        <v>159695</v>
      </c>
      <c r="BS67" s="95">
        <v>66501</v>
      </c>
      <c r="BT67" s="95">
        <v>130233</v>
      </c>
      <c r="BU67" s="95">
        <v>303301</v>
      </c>
      <c r="BV67" s="95">
        <v>280370</v>
      </c>
      <c r="BW67" s="95">
        <v>7799</v>
      </c>
      <c r="BX67" s="95">
        <v>36106</v>
      </c>
      <c r="BY67" s="95">
        <v>381341</v>
      </c>
      <c r="BZ67" s="95">
        <v>0</v>
      </c>
      <c r="CA67" s="95">
        <v>5665</v>
      </c>
      <c r="CB67" s="95">
        <v>64676</v>
      </c>
      <c r="CC67" s="95">
        <v>2447518</v>
      </c>
      <c r="CD67" s="95">
        <v>54</v>
      </c>
      <c r="CE67" s="95">
        <v>0</v>
      </c>
      <c r="CF67" s="95">
        <v>16924</v>
      </c>
      <c r="CG67" s="95">
        <v>0</v>
      </c>
      <c r="CH67" s="95">
        <v>6539</v>
      </c>
      <c r="CI67" s="95">
        <v>0</v>
      </c>
      <c r="CJ67" s="95">
        <v>0</v>
      </c>
      <c r="CK67" s="95">
        <v>0</v>
      </c>
      <c r="CL67" s="95">
        <v>23517</v>
      </c>
      <c r="CM67" s="95">
        <v>60415</v>
      </c>
      <c r="CN67" s="95">
        <v>209</v>
      </c>
      <c r="CO67" s="95">
        <v>209</v>
      </c>
      <c r="CP67" s="95">
        <v>23726</v>
      </c>
      <c r="CQ67" s="95">
        <v>60624</v>
      </c>
      <c r="CR67" s="95">
        <v>0</v>
      </c>
      <c r="CS67" s="95">
        <v>0</v>
      </c>
      <c r="CT67" s="95">
        <v>0</v>
      </c>
      <c r="CU67" s="95">
        <v>0</v>
      </c>
      <c r="CV67" s="95">
        <v>0</v>
      </c>
      <c r="CW67" s="95">
        <v>2069</v>
      </c>
      <c r="CX67" s="95">
        <v>368</v>
      </c>
      <c r="CY67" s="95">
        <v>1707701</v>
      </c>
      <c r="CZ67" s="95">
        <v>-305758</v>
      </c>
      <c r="DA67" s="95">
        <v>0</v>
      </c>
      <c r="DB67" s="95">
        <v>0</v>
      </c>
      <c r="DC67" s="95">
        <v>0</v>
      </c>
      <c r="DD67" s="95">
        <v>1404380</v>
      </c>
      <c r="DE67" s="95">
        <v>3815000</v>
      </c>
      <c r="DF67" s="95">
        <v>18408</v>
      </c>
      <c r="DG67" s="95">
        <v>18408</v>
      </c>
      <c r="DH67" s="95">
        <v>1422788</v>
      </c>
      <c r="DI67" s="95">
        <v>3833408</v>
      </c>
      <c r="DJ67" s="95">
        <v>-1212</v>
      </c>
      <c r="DK67" s="95">
        <v>0</v>
      </c>
      <c r="DL67" s="95">
        <v>0</v>
      </c>
      <c r="DM67" s="95">
        <v>-1212</v>
      </c>
      <c r="DN67" s="95">
        <v>1427897</v>
      </c>
      <c r="DO67" s="95">
        <v>3875415</v>
      </c>
      <c r="DP67" s="95">
        <v>18617</v>
      </c>
      <c r="DQ67" s="95">
        <v>1446514</v>
      </c>
      <c r="DR67" s="95">
        <v>3894032</v>
      </c>
      <c r="DS67" s="95">
        <v>-1212</v>
      </c>
      <c r="DT67" s="95">
        <v>3892820</v>
      </c>
      <c r="DV67" s="96">
        <f t="shared" si="192"/>
        <v>6.8819064847221674E-5</v>
      </c>
      <c r="DW67" s="96">
        <f t="shared" si="193"/>
        <v>1.0473397570171764E-4</v>
      </c>
      <c r="DX67" s="96">
        <f t="shared" si="194"/>
        <v>1.41144475140499E-4</v>
      </c>
      <c r="DY67" s="96">
        <f t="shared" si="195"/>
        <v>8.4443157691565336E-5</v>
      </c>
      <c r="DZ67" s="96">
        <f t="shared" si="196"/>
        <v>9.4715572643336236E-5</v>
      </c>
      <c r="EA67" s="96">
        <f t="shared" si="197"/>
        <v>1.5258962194943023E-4</v>
      </c>
      <c r="EB67" s="96">
        <f t="shared" si="198"/>
        <v>3.3706350276392071E-5</v>
      </c>
      <c r="EC67" s="96">
        <f t="shared" si="199"/>
        <v>6.9822650467811758E-5</v>
      </c>
      <c r="ED67" s="96">
        <f t="shared" si="200"/>
        <v>1.1033603452291924E-4</v>
      </c>
      <c r="EE67" s="96">
        <f t="shared" si="201"/>
        <v>8.4318555502689165E-5</v>
      </c>
      <c r="EF67" s="96">
        <f t="shared" si="202"/>
        <v>6.6995390717118657E-5</v>
      </c>
      <c r="EG67" s="96">
        <f t="shared" si="203"/>
        <v>5.6207709103487042E-5</v>
      </c>
      <c r="EH67" s="96">
        <f t="shared" si="204"/>
        <v>4.4689575039382687E-5</v>
      </c>
      <c r="EI67" s="96">
        <f t="shared" si="205"/>
        <v>3.9034073958417562E-5</v>
      </c>
      <c r="EJ67" s="96">
        <f t="shared" si="206"/>
        <v>2.9441043390577764E-5</v>
      </c>
      <c r="EK67" s="96">
        <f t="shared" si="207"/>
        <v>7.4973759184285494E-5</v>
      </c>
      <c r="EL67" s="96">
        <f t="shared" si="208"/>
        <v>3.7248331647225524E-5</v>
      </c>
      <c r="EM67" s="96">
        <f t="shared" si="209"/>
        <v>1.4177660260727172E-5</v>
      </c>
      <c r="EN67" s="96">
        <f t="shared" si="210"/>
        <v>3.0426235459869341E-5</v>
      </c>
      <c r="EO67" s="96">
        <f t="shared" si="211"/>
        <v>4.6202180742931068E-5</v>
      </c>
      <c r="EP67" s="96">
        <f t="shared" si="212"/>
        <v>5.3678151554509682E-5</v>
      </c>
      <c r="EQ67" s="96">
        <f t="shared" si="213"/>
        <v>1.9308317219142942E-4</v>
      </c>
      <c r="ER67" s="96">
        <f t="shared" si="214"/>
        <v>6.5643335324846426E-3</v>
      </c>
      <c r="ES67" s="96">
        <f t="shared" si="215"/>
        <v>8.3624239705398773E-4</v>
      </c>
      <c r="ET67" s="96">
        <f t="shared" si="216"/>
        <v>9.2697895198609384E-5</v>
      </c>
      <c r="EU67" s="96">
        <f t="shared" si="217"/>
        <v>7.7656753205224201E-5</v>
      </c>
      <c r="EV67" s="96">
        <f t="shared" si="218"/>
        <v>3.6853311445847371E-5</v>
      </c>
      <c r="EW67" s="96">
        <f t="shared" si="219"/>
        <v>4.152143545761059E-4</v>
      </c>
      <c r="EX67" s="96">
        <f t="shared" si="220"/>
        <v>6.5176958325790726E-5</v>
      </c>
      <c r="EY67" s="96">
        <f t="shared" si="221"/>
        <v>3.7151925588201339E-4</v>
      </c>
      <c r="EZ67" s="96">
        <f t="shared" si="222"/>
        <v>8.3915098767460593E-4</v>
      </c>
      <c r="FA67" s="96">
        <f t="shared" si="223"/>
        <v>3.6815502953345142E-4</v>
      </c>
      <c r="FB67" s="96">
        <f t="shared" si="224"/>
        <v>2.137187054752697E-4</v>
      </c>
      <c r="FC67" s="96">
        <f t="shared" si="225"/>
        <v>3.6483735710261047E-5</v>
      </c>
      <c r="FD67" s="96">
        <f t="shared" si="226"/>
        <v>6.1668037178241257E-4</v>
      </c>
      <c r="FE67" s="96">
        <f t="shared" si="227"/>
        <v>0</v>
      </c>
      <c r="FF67" s="96">
        <f t="shared" si="228"/>
        <v>9.7279764609621631E-5</v>
      </c>
      <c r="FG67" s="96">
        <f t="shared" si="229"/>
        <v>1.4012877453364848E-4</v>
      </c>
      <c r="FH67" s="96">
        <f t="shared" si="230"/>
        <v>5.2761220049639033E-4</v>
      </c>
      <c r="FI67" s="96">
        <f t="shared" si="231"/>
        <v>2.3331070998739217E-3</v>
      </c>
      <c r="FJ67" s="96">
        <f t="shared" si="232"/>
        <v>1.7902983693440326E-3</v>
      </c>
      <c r="FK67" s="96">
        <f t="shared" si="233"/>
        <v>1.5680379457760889E-3</v>
      </c>
      <c r="FL67" s="96">
        <f t="shared" si="234"/>
        <v>1.9660515239020393E-3</v>
      </c>
      <c r="FM67" s="96">
        <f t="shared" si="235"/>
        <v>2.3881502880608086E-3</v>
      </c>
      <c r="FN67" s="96">
        <f t="shared" si="236"/>
        <v>4.5278341897479692E-4</v>
      </c>
      <c r="FO67" s="96">
        <f t="shared" si="237"/>
        <v>9.0357086247422444E-4</v>
      </c>
      <c r="FP67" s="96">
        <f t="shared" si="238"/>
        <v>1.1829237346034473E-3</v>
      </c>
      <c r="FQ67" s="96">
        <f t="shared" si="239"/>
        <v>9.4459644360598064E-4</v>
      </c>
      <c r="FR67" s="96">
        <f t="shared" si="240"/>
        <v>7.3912022247358362E-4</v>
      </c>
      <c r="FS67" s="96">
        <f t="shared" si="241"/>
        <v>6.093520547792809E-4</v>
      </c>
      <c r="FT67" s="96">
        <f t="shared" si="242"/>
        <v>5.8282406966254008E-4</v>
      </c>
      <c r="FU67" s="96">
        <f t="shared" si="243"/>
        <v>4.8494267374400338E-4</v>
      </c>
      <c r="FV67" s="96">
        <f t="shared" si="244"/>
        <v>5.8366239030189593E-4</v>
      </c>
      <c r="FW67" s="96">
        <f t="shared" si="245"/>
        <v>1.702583127918236E-3</v>
      </c>
      <c r="FX67" s="96">
        <f t="shared" si="246"/>
        <v>5.5900842664271589E-4</v>
      </c>
      <c r="FY67" s="96">
        <f t="shared" si="247"/>
        <v>2.0767786709924714E-4</v>
      </c>
      <c r="FZ67" s="96">
        <f t="shared" si="248"/>
        <v>3.3395337830444913E-4</v>
      </c>
      <c r="GA67" s="96">
        <f t="shared" si="249"/>
        <v>7.4038258661867967E-4</v>
      </c>
      <c r="GB67" s="96">
        <f t="shared" si="250"/>
        <v>7.1553860697422191E-4</v>
      </c>
      <c r="GC67" s="96">
        <f t="shared" si="251"/>
        <v>6.6250649135452054E-4</v>
      </c>
      <c r="GD67" s="96">
        <f t="shared" si="252"/>
        <v>9.2169429873459344E-2</v>
      </c>
      <c r="GE67" s="96">
        <f t="shared" si="253"/>
        <v>8.7791818776654183E-3</v>
      </c>
      <c r="GF67" s="96">
        <f t="shared" si="254"/>
        <v>2.2588334087651585E-3</v>
      </c>
      <c r="GG67" s="96">
        <f t="shared" si="255"/>
        <v>1.2023088346650842E-3</v>
      </c>
      <c r="GH67" s="96">
        <f t="shared" si="256"/>
        <v>3.6436807536848148E-4</v>
      </c>
      <c r="GI67" s="96">
        <f t="shared" si="257"/>
        <v>3.3648972828204224E-3</v>
      </c>
      <c r="GJ67" s="96">
        <f t="shared" si="258"/>
        <v>2.4238705598229413E-3</v>
      </c>
      <c r="GK67" s="96">
        <f t="shared" si="259"/>
        <v>3.9382051989582424E-3</v>
      </c>
      <c r="GL67" s="96">
        <f t="shared" si="260"/>
        <v>8.2781203450226215E-3</v>
      </c>
      <c r="GM67" s="96">
        <f t="shared" si="261"/>
        <v>4.64902544159565E-3</v>
      </c>
      <c r="GN67" s="96">
        <f t="shared" si="262"/>
        <v>2.0298092281233336E-3</v>
      </c>
      <c r="GO67" s="96">
        <f t="shared" si="263"/>
        <v>7.3526764426486352E-4</v>
      </c>
      <c r="GP67" s="96">
        <f t="shared" si="264"/>
        <v>8.5171445444352494E-3</v>
      </c>
      <c r="GQ67" s="96">
        <f t="shared" si="265"/>
        <v>0</v>
      </c>
      <c r="GR67" s="96">
        <f t="shared" si="266"/>
        <v>1.4368781824061685E-3</v>
      </c>
      <c r="GS67" s="96">
        <f t="shared" si="267"/>
        <v>1.2547869357193504E-3</v>
      </c>
      <c r="GU67" s="1">
        <v>0</v>
      </c>
      <c r="GV67" s="1">
        <v>0</v>
      </c>
      <c r="GW67" s="1">
        <v>0</v>
      </c>
      <c r="GX67" s="1">
        <v>0</v>
      </c>
      <c r="GY67" s="1">
        <v>0</v>
      </c>
      <c r="GZ67" s="1">
        <v>0</v>
      </c>
      <c r="HA67" s="1">
        <v>0</v>
      </c>
      <c r="HB67" s="1">
        <v>0</v>
      </c>
      <c r="HC67" s="1">
        <v>0</v>
      </c>
      <c r="HD67" s="1">
        <v>0</v>
      </c>
      <c r="HE67" s="1">
        <v>0</v>
      </c>
      <c r="HF67" s="1">
        <v>0</v>
      </c>
      <c r="HG67" s="1">
        <v>0</v>
      </c>
      <c r="HH67" s="1">
        <v>0</v>
      </c>
      <c r="HI67" s="1">
        <v>0</v>
      </c>
      <c r="HJ67" s="1">
        <v>0</v>
      </c>
      <c r="HK67" s="1">
        <v>0</v>
      </c>
      <c r="HL67" s="1">
        <v>0</v>
      </c>
      <c r="HM67" s="1">
        <v>0</v>
      </c>
      <c r="HN67" s="1">
        <v>0</v>
      </c>
      <c r="HO67" s="1">
        <v>0</v>
      </c>
      <c r="HP67" s="1">
        <v>0</v>
      </c>
      <c r="HQ67" s="1">
        <v>0</v>
      </c>
      <c r="HR67" s="1">
        <v>0</v>
      </c>
      <c r="HS67" s="1">
        <v>0</v>
      </c>
      <c r="HT67" s="1">
        <v>0</v>
      </c>
      <c r="HU67" s="1">
        <v>0</v>
      </c>
      <c r="HV67" s="1">
        <v>0</v>
      </c>
      <c r="HW67" s="1">
        <v>0</v>
      </c>
      <c r="HX67" s="1">
        <v>0</v>
      </c>
      <c r="HY67" s="1">
        <v>0</v>
      </c>
      <c r="HZ67" s="1">
        <v>0</v>
      </c>
      <c r="IA67" s="1">
        <v>0</v>
      </c>
      <c r="IB67" s="1">
        <v>0</v>
      </c>
      <c r="IC67" s="1">
        <v>0</v>
      </c>
      <c r="ID67" s="1">
        <v>0</v>
      </c>
      <c r="IE67" s="1">
        <v>0</v>
      </c>
      <c r="IF67" s="1">
        <v>0</v>
      </c>
      <c r="IG67" s="96">
        <f t="shared" si="307"/>
        <v>5.2761220049639033E-4</v>
      </c>
      <c r="IH67" s="96">
        <f t="shared" si="268"/>
        <v>2.3331070998739217E-3</v>
      </c>
      <c r="II67" s="96">
        <f t="shared" si="269"/>
        <v>1.7902983693440326E-3</v>
      </c>
      <c r="IJ67" s="96">
        <f t="shared" si="270"/>
        <v>1.5680379457760889E-3</v>
      </c>
      <c r="IK67" s="96">
        <f t="shared" si="271"/>
        <v>1.9660515239020393E-3</v>
      </c>
      <c r="IL67" s="96">
        <f t="shared" si="272"/>
        <v>2.3881502880608086E-3</v>
      </c>
      <c r="IM67" s="96">
        <f t="shared" si="273"/>
        <v>4.5278341897479692E-4</v>
      </c>
      <c r="IN67" s="96">
        <f t="shared" si="274"/>
        <v>9.0357086247422444E-4</v>
      </c>
      <c r="IO67" s="96">
        <f t="shared" si="275"/>
        <v>1.1829237346034473E-3</v>
      </c>
      <c r="IP67" s="96">
        <f t="shared" si="276"/>
        <v>9.4459644360598064E-4</v>
      </c>
      <c r="IQ67" s="96">
        <f t="shared" si="277"/>
        <v>7.3912022247358362E-4</v>
      </c>
      <c r="IR67" s="96">
        <f t="shared" si="278"/>
        <v>6.093520547792809E-4</v>
      </c>
      <c r="IS67" s="96">
        <f t="shared" si="279"/>
        <v>5.8282406966254008E-4</v>
      </c>
      <c r="IT67" s="96">
        <f t="shared" si="280"/>
        <v>4.8494267374400338E-4</v>
      </c>
      <c r="IU67" s="96">
        <f t="shared" si="281"/>
        <v>5.8366239030189593E-4</v>
      </c>
      <c r="IV67" s="96">
        <f t="shared" si="282"/>
        <v>1.702583127918236E-3</v>
      </c>
      <c r="IW67" s="96">
        <f t="shared" si="283"/>
        <v>5.5900842664271589E-4</v>
      </c>
      <c r="IX67" s="96">
        <f t="shared" si="284"/>
        <v>2.0767786709924714E-4</v>
      </c>
      <c r="IY67" s="96">
        <f t="shared" si="285"/>
        <v>3.3395337830444913E-4</v>
      </c>
      <c r="IZ67" s="96">
        <f t="shared" si="286"/>
        <v>7.4038258661867967E-4</v>
      </c>
      <c r="JA67" s="96">
        <f t="shared" si="287"/>
        <v>7.1553860697422191E-4</v>
      </c>
      <c r="JB67" s="96">
        <f t="shared" si="288"/>
        <v>6.6250649135452054E-4</v>
      </c>
      <c r="JC67" s="96">
        <f t="shared" si="289"/>
        <v>9.2169429873459344E-2</v>
      </c>
      <c r="JD67" s="96">
        <f t="shared" si="290"/>
        <v>8.7791818776654183E-3</v>
      </c>
      <c r="JE67" s="96">
        <f t="shared" si="291"/>
        <v>2.2588334087651585E-3</v>
      </c>
      <c r="JF67" s="96">
        <f t="shared" si="292"/>
        <v>1.2023088346650842E-3</v>
      </c>
      <c r="JG67" s="96">
        <f t="shared" si="293"/>
        <v>3.6436807536848148E-4</v>
      </c>
      <c r="JH67" s="96">
        <f t="shared" si="294"/>
        <v>3.3648972828204224E-3</v>
      </c>
      <c r="JI67" s="96">
        <f t="shared" si="295"/>
        <v>2.4238705598229413E-3</v>
      </c>
      <c r="JJ67" s="96">
        <f t="shared" si="296"/>
        <v>3.9382051989582424E-3</v>
      </c>
      <c r="JK67" s="96">
        <f t="shared" si="297"/>
        <v>8.2781203450226215E-3</v>
      </c>
      <c r="JL67" s="96">
        <f t="shared" si="298"/>
        <v>4.64902544159565E-3</v>
      </c>
      <c r="JM67" s="96">
        <f t="shared" si="299"/>
        <v>2.0298092281233336E-3</v>
      </c>
      <c r="JN67" s="96">
        <f t="shared" si="300"/>
        <v>7.3526764426486352E-4</v>
      </c>
      <c r="JO67" s="96">
        <f t="shared" si="301"/>
        <v>8.5171445444352494E-3</v>
      </c>
      <c r="JP67" s="96">
        <f t="shared" si="302"/>
        <v>0</v>
      </c>
      <c r="JQ67" s="96">
        <f t="shared" si="303"/>
        <v>1.4368781824061685E-3</v>
      </c>
      <c r="JR67" s="96">
        <f t="shared" si="304"/>
        <v>1.2547869357193504E-3</v>
      </c>
      <c r="JT67" s="25">
        <v>0</v>
      </c>
      <c r="JU67" s="25">
        <v>0</v>
      </c>
      <c r="JV67" s="25">
        <v>0</v>
      </c>
      <c r="JW67" s="25">
        <v>0</v>
      </c>
      <c r="JX67" s="25">
        <v>0</v>
      </c>
      <c r="JY67" s="25">
        <v>0</v>
      </c>
      <c r="JZ67" s="25">
        <v>0</v>
      </c>
      <c r="KA67" s="25">
        <v>0</v>
      </c>
      <c r="KB67" s="25">
        <v>0</v>
      </c>
      <c r="KC67" s="25">
        <v>0</v>
      </c>
      <c r="KD67" s="25">
        <v>0</v>
      </c>
      <c r="KE67" s="25">
        <v>0</v>
      </c>
      <c r="KF67" s="25">
        <v>0</v>
      </c>
      <c r="KG67" s="25">
        <v>0</v>
      </c>
      <c r="KH67" s="25">
        <v>0</v>
      </c>
      <c r="KI67" s="25">
        <v>0</v>
      </c>
      <c r="KJ67" s="25">
        <v>0</v>
      </c>
      <c r="KK67" s="25">
        <v>0</v>
      </c>
      <c r="KL67" s="25">
        <v>0</v>
      </c>
      <c r="KM67" s="25">
        <v>0</v>
      </c>
      <c r="KN67" s="25">
        <v>0</v>
      </c>
      <c r="KO67" s="25">
        <v>0</v>
      </c>
      <c r="KP67" s="25">
        <v>0</v>
      </c>
      <c r="KQ67" s="25">
        <v>0</v>
      </c>
      <c r="KR67" s="25">
        <v>0</v>
      </c>
      <c r="KS67" s="25">
        <v>0</v>
      </c>
      <c r="KT67" s="25">
        <v>0</v>
      </c>
      <c r="KU67" s="25">
        <v>0</v>
      </c>
      <c r="KV67" s="25">
        <v>0</v>
      </c>
      <c r="KW67" s="25">
        <v>0</v>
      </c>
      <c r="KX67" s="25">
        <v>0</v>
      </c>
      <c r="KY67" s="25">
        <v>0</v>
      </c>
      <c r="KZ67" s="25">
        <v>0</v>
      </c>
      <c r="LA67" s="25">
        <v>0</v>
      </c>
      <c r="LB67" s="25">
        <v>0</v>
      </c>
      <c r="LC67" s="25">
        <v>0</v>
      </c>
      <c r="LD67" s="25">
        <v>0</v>
      </c>
      <c r="LE67" s="25">
        <v>0</v>
      </c>
      <c r="LF67" s="25">
        <v>0</v>
      </c>
      <c r="LG67" s="25">
        <v>0</v>
      </c>
      <c r="LH67" s="25">
        <v>0</v>
      </c>
      <c r="LI67" s="25">
        <v>0</v>
      </c>
      <c r="LJ67" s="25">
        <v>0</v>
      </c>
      <c r="LK67" s="25">
        <v>0</v>
      </c>
      <c r="LL67" s="25">
        <v>0</v>
      </c>
      <c r="LM67" s="25">
        <v>0</v>
      </c>
      <c r="LN67" s="25">
        <v>0</v>
      </c>
      <c r="LO67" s="25">
        <v>0</v>
      </c>
      <c r="LP67" s="25">
        <v>0</v>
      </c>
      <c r="LQ67" s="25">
        <v>0</v>
      </c>
      <c r="LR67" s="25">
        <v>0</v>
      </c>
      <c r="LS67" s="25">
        <v>0</v>
      </c>
      <c r="LT67" s="25">
        <v>0</v>
      </c>
      <c r="LU67" s="25">
        <v>0</v>
      </c>
      <c r="LV67" s="25">
        <v>0</v>
      </c>
      <c r="LW67" s="25">
        <v>0</v>
      </c>
      <c r="LX67" s="25">
        <v>0</v>
      </c>
      <c r="LY67" s="25">
        <v>0</v>
      </c>
      <c r="LZ67" s="25">
        <v>0</v>
      </c>
      <c r="MA67" s="25">
        <v>0</v>
      </c>
      <c r="MB67" s="25">
        <v>1</v>
      </c>
      <c r="MC67" s="25">
        <v>0</v>
      </c>
      <c r="MD67" s="25">
        <v>0</v>
      </c>
      <c r="ME67" s="25">
        <v>0</v>
      </c>
      <c r="MF67" s="25">
        <v>0</v>
      </c>
      <c r="MG67" s="25">
        <v>0</v>
      </c>
      <c r="MH67" s="25">
        <v>0</v>
      </c>
      <c r="MI67" s="25">
        <v>0</v>
      </c>
      <c r="MJ67" s="25">
        <v>0</v>
      </c>
      <c r="MK67" s="25">
        <v>0</v>
      </c>
      <c r="ML67" s="25">
        <v>0</v>
      </c>
      <c r="MM67" s="25">
        <v>0</v>
      </c>
      <c r="MN67" s="25">
        <v>0</v>
      </c>
      <c r="MO67" s="25">
        <v>0</v>
      </c>
      <c r="MP67" s="25">
        <v>0</v>
      </c>
      <c r="MQ67" s="25">
        <v>0</v>
      </c>
      <c r="MS67" s="1">
        <f t="shared" si="308"/>
        <v>0</v>
      </c>
      <c r="MT67" s="1">
        <f t="shared" si="309"/>
        <v>0</v>
      </c>
      <c r="MU67" s="1">
        <f t="shared" si="310"/>
        <v>0</v>
      </c>
      <c r="MV67" s="1">
        <f t="shared" si="311"/>
        <v>0</v>
      </c>
      <c r="MW67" s="1">
        <f t="shared" si="312"/>
        <v>0</v>
      </c>
      <c r="MX67" s="1">
        <f t="shared" si="313"/>
        <v>0</v>
      </c>
      <c r="MY67" s="1">
        <f t="shared" si="314"/>
        <v>0</v>
      </c>
      <c r="MZ67" s="1">
        <f t="shared" si="315"/>
        <v>0</v>
      </c>
      <c r="NA67" s="1">
        <f t="shared" si="316"/>
        <v>0</v>
      </c>
      <c r="NB67" s="1">
        <f t="shared" si="317"/>
        <v>0</v>
      </c>
      <c r="NC67" s="1">
        <f t="shared" si="318"/>
        <v>0</v>
      </c>
      <c r="ND67" s="1">
        <f t="shared" si="319"/>
        <v>0</v>
      </c>
      <c r="NE67" s="1">
        <f t="shared" si="320"/>
        <v>0</v>
      </c>
      <c r="NF67" s="1">
        <f t="shared" si="321"/>
        <v>0</v>
      </c>
      <c r="NG67" s="1">
        <f t="shared" si="322"/>
        <v>0</v>
      </c>
      <c r="NH67" s="1">
        <f t="shared" si="323"/>
        <v>0</v>
      </c>
      <c r="NI67" s="1">
        <f t="shared" si="324"/>
        <v>0</v>
      </c>
      <c r="NJ67" s="1">
        <f t="shared" si="325"/>
        <v>0</v>
      </c>
      <c r="NK67" s="1">
        <f t="shared" si="326"/>
        <v>0</v>
      </c>
      <c r="NL67" s="1">
        <f t="shared" si="327"/>
        <v>0</v>
      </c>
      <c r="NM67" s="1">
        <f t="shared" si="328"/>
        <v>0</v>
      </c>
      <c r="NN67" s="1">
        <f t="shared" si="329"/>
        <v>0</v>
      </c>
      <c r="NO67" s="1">
        <f t="shared" si="330"/>
        <v>0</v>
      </c>
      <c r="NP67" s="1">
        <f t="shared" si="331"/>
        <v>0</v>
      </c>
      <c r="NQ67" s="1">
        <f t="shared" si="332"/>
        <v>0</v>
      </c>
      <c r="NR67" s="1">
        <f t="shared" si="333"/>
        <v>0</v>
      </c>
      <c r="NS67" s="1">
        <f t="shared" si="334"/>
        <v>0</v>
      </c>
      <c r="NT67" s="1">
        <f t="shared" si="335"/>
        <v>0</v>
      </c>
      <c r="NU67" s="1">
        <f t="shared" si="336"/>
        <v>0</v>
      </c>
      <c r="NV67" s="1">
        <f t="shared" si="337"/>
        <v>0</v>
      </c>
      <c r="NW67" s="1">
        <f t="shared" si="338"/>
        <v>0</v>
      </c>
      <c r="NX67" s="1">
        <f t="shared" si="339"/>
        <v>0</v>
      </c>
      <c r="NY67" s="1">
        <f t="shared" si="340"/>
        <v>0</v>
      </c>
      <c r="NZ67" s="1">
        <f t="shared" si="341"/>
        <v>0</v>
      </c>
      <c r="OA67" s="1">
        <f t="shared" si="342"/>
        <v>0</v>
      </c>
      <c r="OB67" s="1">
        <f t="shared" si="343"/>
        <v>0</v>
      </c>
      <c r="OC67" s="1">
        <f t="shared" si="344"/>
        <v>0</v>
      </c>
      <c r="OD67" s="1">
        <f t="shared" si="345"/>
        <v>0</v>
      </c>
      <c r="OE67" s="1">
        <f t="shared" si="346"/>
        <v>0</v>
      </c>
      <c r="OF67" s="1">
        <f t="shared" si="347"/>
        <v>0</v>
      </c>
      <c r="OG67" s="1">
        <f t="shared" si="348"/>
        <v>0</v>
      </c>
      <c r="OH67" s="1">
        <f t="shared" si="349"/>
        <v>0</v>
      </c>
      <c r="OI67" s="1">
        <f t="shared" si="350"/>
        <v>0</v>
      </c>
      <c r="OJ67" s="1">
        <f t="shared" si="351"/>
        <v>0</v>
      </c>
      <c r="OK67" s="1">
        <f t="shared" si="352"/>
        <v>0</v>
      </c>
      <c r="OL67" s="1">
        <f t="shared" si="353"/>
        <v>0</v>
      </c>
      <c r="OM67" s="1">
        <f t="shared" si="354"/>
        <v>0</v>
      </c>
      <c r="ON67" s="1">
        <f t="shared" si="355"/>
        <v>0</v>
      </c>
      <c r="OO67" s="1">
        <f t="shared" si="356"/>
        <v>0</v>
      </c>
      <c r="OP67" s="1">
        <f t="shared" si="357"/>
        <v>0</v>
      </c>
      <c r="OQ67" s="1">
        <f t="shared" si="358"/>
        <v>0</v>
      </c>
      <c r="OR67" s="1">
        <f t="shared" si="359"/>
        <v>0</v>
      </c>
      <c r="OS67" s="1">
        <f t="shared" si="360"/>
        <v>0</v>
      </c>
      <c r="OT67" s="1">
        <f t="shared" si="361"/>
        <v>0</v>
      </c>
      <c r="OU67" s="1">
        <f t="shared" si="362"/>
        <v>0</v>
      </c>
      <c r="OV67" s="1">
        <f t="shared" si="363"/>
        <v>0</v>
      </c>
      <c r="OW67" s="1">
        <f t="shared" si="364"/>
        <v>0</v>
      </c>
      <c r="OX67" s="1">
        <f t="shared" si="365"/>
        <v>0</v>
      </c>
      <c r="OY67" s="1">
        <f t="shared" si="366"/>
        <v>0</v>
      </c>
      <c r="OZ67" s="1">
        <f t="shared" si="367"/>
        <v>0</v>
      </c>
      <c r="PA67" s="1">
        <f t="shared" si="368"/>
        <v>3.1769331585845346E-4</v>
      </c>
      <c r="PB67" s="1">
        <f t="shared" si="369"/>
        <v>0</v>
      </c>
      <c r="PC67" s="1">
        <f t="shared" si="370"/>
        <v>0</v>
      </c>
      <c r="PD67" s="1">
        <f t="shared" si="371"/>
        <v>0</v>
      </c>
      <c r="PE67" s="1">
        <f t="shared" si="372"/>
        <v>0</v>
      </c>
      <c r="PF67" s="1">
        <f t="shared" si="373"/>
        <v>0</v>
      </c>
      <c r="PG67" s="1">
        <f t="shared" si="374"/>
        <v>0</v>
      </c>
      <c r="PH67" s="1">
        <f t="shared" si="375"/>
        <v>0</v>
      </c>
      <c r="PI67" s="1">
        <f t="shared" si="376"/>
        <v>0</v>
      </c>
      <c r="PJ67" s="1">
        <f t="shared" si="377"/>
        <v>0</v>
      </c>
      <c r="PK67" s="1">
        <f t="shared" si="378"/>
        <v>0</v>
      </c>
      <c r="PL67" s="1">
        <f t="shared" si="379"/>
        <v>0</v>
      </c>
      <c r="PM67" s="1">
        <f t="shared" si="380"/>
        <v>0</v>
      </c>
      <c r="PN67" s="1">
        <f t="shared" si="381"/>
        <v>0</v>
      </c>
      <c r="PO67" s="1">
        <f t="shared" si="382"/>
        <v>0</v>
      </c>
      <c r="PP67" s="1">
        <f t="shared" si="383"/>
        <v>0</v>
      </c>
      <c r="PR67" s="96">
        <v>8.2610491532575478E-4</v>
      </c>
      <c r="PS67" s="96">
        <v>9.1014572914635615E-4</v>
      </c>
      <c r="PT67" s="96">
        <v>1.6301754929744876E-3</v>
      </c>
      <c r="PU67" s="96">
        <v>1.3180356646538881E-3</v>
      </c>
      <c r="PV67" s="96">
        <v>1.6083619971773379E-3</v>
      </c>
      <c r="PW67" s="96">
        <v>1.7183256946920141E-3</v>
      </c>
      <c r="PX67" s="96">
        <v>8.575197228023611E-4</v>
      </c>
      <c r="PY67" s="96">
        <v>1.5808827143654592E-3</v>
      </c>
      <c r="PZ67" s="96">
        <v>1.357321861960307E-3</v>
      </c>
      <c r="QA67" s="96">
        <v>1.7563424123101341E-3</v>
      </c>
      <c r="QB67" s="96">
        <v>5.9968532452010542E-4</v>
      </c>
      <c r="QC67" s="96">
        <v>1.1730104547925814E-3</v>
      </c>
      <c r="QD67" s="96">
        <v>1.1156945593463515E-3</v>
      </c>
      <c r="QE67" s="96">
        <v>9.809193691249162E-4</v>
      </c>
      <c r="QF67" s="96">
        <v>1.0113828432695004E-3</v>
      </c>
      <c r="QG67" s="96">
        <v>1.2042592040812734E-3</v>
      </c>
      <c r="QH67" s="96">
        <v>1.1002266663650399E-3</v>
      </c>
      <c r="QI67" s="96">
        <v>1.1397501845559052E-3</v>
      </c>
      <c r="QJ67" s="96">
        <v>1.2067312096040652E-3</v>
      </c>
      <c r="QK67" s="96">
        <v>1.1217489016478682E-3</v>
      </c>
      <c r="QL67" s="96">
        <v>1.1170029640156696E-3</v>
      </c>
      <c r="QM67" s="96">
        <v>6.2930839115089366E-4</v>
      </c>
      <c r="QN67" s="96">
        <v>8.3629056715378725E-3</v>
      </c>
      <c r="QO67" s="96">
        <v>1.4015076746935419E-3</v>
      </c>
      <c r="QP67" s="96">
        <v>4.9623446593390942E-4</v>
      </c>
      <c r="QQ67" s="96">
        <v>4.7765266294288143E-4</v>
      </c>
      <c r="QR67" s="96">
        <v>1.5156634275642861E-4</v>
      </c>
      <c r="QS67" s="96">
        <v>1.1875218882646931E-3</v>
      </c>
      <c r="QT67" s="96">
        <v>6.8995253109454049E-4</v>
      </c>
      <c r="QU67" s="96">
        <v>9.3955335585369079E-4</v>
      </c>
      <c r="QV67" s="96">
        <v>1.3750131611878194E-3</v>
      </c>
      <c r="QW67" s="96">
        <v>1.2398577408749244E-3</v>
      </c>
      <c r="QX67" s="96">
        <v>9.340260791780978E-4</v>
      </c>
      <c r="QY67" s="96">
        <v>5.7932608401891261E-4</v>
      </c>
      <c r="QZ67" s="96">
        <v>1.7951802391603822E-3</v>
      </c>
      <c r="RA67" s="96">
        <v>2.6889745865061369E-3</v>
      </c>
      <c r="RB67" s="96">
        <v>7.6260978722866662E-4</v>
      </c>
      <c r="RC67" s="96">
        <v>5.2372056439035941E-4</v>
      </c>
      <c r="RD67" s="96">
        <v>1.9699294627154983E-3</v>
      </c>
      <c r="RE67" s="96">
        <v>4.1886734546882371E-3</v>
      </c>
      <c r="RF67" s="96">
        <v>3.4566853040251572E-3</v>
      </c>
      <c r="RG67" s="96">
        <v>3.0113980769600392E-3</v>
      </c>
      <c r="RH67" s="96">
        <v>3.9753859221053293E-3</v>
      </c>
      <c r="RI67" s="96">
        <v>4.3773928605862298E-3</v>
      </c>
      <c r="RJ67" s="96">
        <v>7.992524251878904E-4</v>
      </c>
      <c r="RK67" s="96">
        <v>2.5739475786842958E-3</v>
      </c>
      <c r="RL67" s="96">
        <v>2.4383085182365419E-3</v>
      </c>
      <c r="RM67" s="96">
        <v>2.7832398088873675E-3</v>
      </c>
      <c r="RN67" s="96">
        <v>1.8285567376296072E-3</v>
      </c>
      <c r="RO67" s="96">
        <v>1.9851112668995202E-3</v>
      </c>
      <c r="RP67" s="96">
        <v>1.8190493731542086E-3</v>
      </c>
      <c r="RQ67" s="96">
        <v>1.6350925368945153E-3</v>
      </c>
      <c r="RR67" s="96">
        <v>1.862361757441108E-3</v>
      </c>
      <c r="RS67" s="96">
        <v>3.1681110181006446E-3</v>
      </c>
      <c r="RT67" s="96">
        <v>1.8866233107444617E-3</v>
      </c>
      <c r="RU67" s="96">
        <v>1.5744150382384222E-3</v>
      </c>
      <c r="RV67" s="96">
        <v>1.7366416612205472E-3</v>
      </c>
      <c r="RW67" s="96">
        <v>2.4279548321728688E-3</v>
      </c>
      <c r="RX67" s="96">
        <v>2.0517336807156592E-3</v>
      </c>
      <c r="RY67" s="96">
        <v>1.5516463688402505E-3</v>
      </c>
      <c r="RZ67" s="96">
        <v>1.1024118151277011</v>
      </c>
      <c r="SA67" s="96">
        <v>1.0580221283585399E-2</v>
      </c>
      <c r="SB67" s="96">
        <v>3.4374582354820145E-3</v>
      </c>
      <c r="SC67" s="96">
        <v>2.2686107795010396E-3</v>
      </c>
      <c r="SD67" s="96">
        <v>6.8923578305478015E-4</v>
      </c>
      <c r="SE67" s="96">
        <v>4.8984449903290359E-3</v>
      </c>
      <c r="SF67" s="96">
        <v>4.0482298332933141E-3</v>
      </c>
      <c r="SG67" s="96">
        <v>5.1599283894527732E-3</v>
      </c>
      <c r="SH67" s="96">
        <v>9.8515965472790595E-3</v>
      </c>
      <c r="SI67" s="96">
        <v>6.3947854478640289E-3</v>
      </c>
      <c r="SJ67" s="96">
        <v>3.3686895506153994E-3</v>
      </c>
      <c r="SK67" s="96">
        <v>1.6109766683423626E-3</v>
      </c>
      <c r="SL67" s="96">
        <v>1.091095849882919E-2</v>
      </c>
      <c r="SM67" s="96">
        <v>2.7707752302517027E-3</v>
      </c>
      <c r="SN67" s="96">
        <v>4.0352436731697396E-3</v>
      </c>
      <c r="SO67" s="96">
        <v>2.0200948161274235E-3</v>
      </c>
      <c r="SR67" s="96">
        <v>3.4361132822212354E-4</v>
      </c>
      <c r="SS67" s="96">
        <v>8.8774503359179043E-6</v>
      </c>
      <c r="ST67" s="96">
        <v>7.3556022816058755E-4</v>
      </c>
      <c r="SU67" s="96">
        <v>9.5190659026056927E-5</v>
      </c>
      <c r="SV67" s="96">
        <v>3.9060120923779665E-4</v>
      </c>
      <c r="SW67" s="96">
        <v>3.2818969668852311E-4</v>
      </c>
      <c r="SX67" s="96">
        <v>9.4183874834856551E-5</v>
      </c>
      <c r="SY67" s="96">
        <v>4.6948672791322945E-4</v>
      </c>
      <c r="SZ67" s="96">
        <v>8.9118473430294933E-4</v>
      </c>
      <c r="TA67" s="96">
        <v>1.2938668009266081E-3</v>
      </c>
      <c r="TB67" s="96">
        <v>5.460086602375134E-5</v>
      </c>
      <c r="TC67" s="96">
        <v>4.2874603413106254E-4</v>
      </c>
      <c r="TD67" s="96">
        <v>5.0874333626632683E-4</v>
      </c>
      <c r="TE67" s="96">
        <v>3.2155774432970598E-4</v>
      </c>
      <c r="TF67" s="96">
        <v>3.2138872327370696E-4</v>
      </c>
      <c r="TG67" s="96">
        <v>1.3567455290166148E-4</v>
      </c>
      <c r="TH67" s="96">
        <v>3.0583993252030926E-4</v>
      </c>
      <c r="TI67" s="96">
        <v>2.807373205444982E-4</v>
      </c>
      <c r="TJ67" s="96">
        <v>6.5339255501096702E-4</v>
      </c>
      <c r="TK67" s="96">
        <v>6.5552385327353991E-4</v>
      </c>
      <c r="TL67" s="96">
        <v>1.1170029640156696E-3</v>
      </c>
      <c r="TM67" s="96">
        <v>6.2928805533991948E-4</v>
      </c>
      <c r="TN67" s="96">
        <v>8.3587681700187065E-3</v>
      </c>
      <c r="TO67" s="96">
        <v>1.4013118179972946E-3</v>
      </c>
      <c r="TP67" s="96">
        <v>4.889835729315141E-4</v>
      </c>
      <c r="TQ67" s="96">
        <v>4.5585216942675743E-4</v>
      </c>
      <c r="TR67" s="96">
        <v>1.5156225518757308E-4</v>
      </c>
      <c r="TS67" s="96">
        <v>1.080963429344769E-3</v>
      </c>
      <c r="TT67" s="96">
        <v>6.6079968773129281E-4</v>
      </c>
      <c r="TU67" s="96">
        <v>9.3955335585369079E-4</v>
      </c>
      <c r="TV67" s="96">
        <v>1.3416718998723496E-3</v>
      </c>
      <c r="TW67" s="96">
        <v>1.2397299780526204E-3</v>
      </c>
      <c r="TX67" s="96">
        <v>8.9041670218167445E-4</v>
      </c>
      <c r="TY67" s="96">
        <v>5.5650552624229529E-4</v>
      </c>
      <c r="TZ67" s="96">
        <v>1.7511436464941405E-3</v>
      </c>
      <c r="UA67" s="96">
        <v>2.6889745865061369E-3</v>
      </c>
      <c r="UB67" s="96">
        <v>7.5549604807060883E-4</v>
      </c>
      <c r="UC67" s="96">
        <v>5.2372056439035941E-4</v>
      </c>
      <c r="UD67" s="96">
        <v>1.6051954008073431E-3</v>
      </c>
      <c r="UE67" s="96">
        <v>1.5192989291930287E-4</v>
      </c>
      <c r="UF67" s="96">
        <v>2.8322049039742172E-3</v>
      </c>
      <c r="UG67" s="96">
        <v>1.1064139165626865E-3</v>
      </c>
      <c r="UH67" s="96">
        <v>3.2226385403855704E-3</v>
      </c>
      <c r="UI67" s="96">
        <v>3.2166388320527457E-3</v>
      </c>
      <c r="UJ67" s="96">
        <v>6.5291815535688258E-4</v>
      </c>
      <c r="UK67" s="96">
        <v>2.2086244809976416E-3</v>
      </c>
      <c r="UL67" s="96">
        <v>2.1337343471697339E-3</v>
      </c>
      <c r="UM67" s="96">
        <v>2.6654832112052483E-3</v>
      </c>
      <c r="UN67" s="96">
        <v>1.1625844578479179E-3</v>
      </c>
      <c r="UO67" s="96">
        <v>1.7791589338177548E-3</v>
      </c>
      <c r="UP67" s="96">
        <v>1.4840274505113645E-3</v>
      </c>
      <c r="UQ67" s="96">
        <v>1.357976454710984E-3</v>
      </c>
      <c r="UR67" s="96">
        <v>1.2555832299401169E-3</v>
      </c>
      <c r="US67" s="96">
        <v>1.93607680790233E-3</v>
      </c>
      <c r="UT67" s="96">
        <v>1.2603632909136276E-3</v>
      </c>
      <c r="UU67" s="96">
        <v>5.5095545599365462E-4</v>
      </c>
      <c r="UV67" s="96">
        <v>1.5464767215288909E-3</v>
      </c>
      <c r="UW67" s="96">
        <v>1.6841990502189841E-3</v>
      </c>
      <c r="UX67" s="96">
        <v>2.0517336807156592E-3</v>
      </c>
      <c r="UY67" s="96">
        <v>1.5515248962538481E-3</v>
      </c>
      <c r="UZ67" s="96">
        <v>1.1020615862627117</v>
      </c>
      <c r="VA67" s="96">
        <v>1.0579598261440143E-2</v>
      </c>
      <c r="VB67" s="96">
        <v>3.4336462699126116E-3</v>
      </c>
      <c r="VC67" s="96">
        <v>2.1673376560541347E-3</v>
      </c>
      <c r="VD67" s="96">
        <v>6.8922092034839216E-4</v>
      </c>
      <c r="VE67" s="96">
        <v>4.539669191962234E-3</v>
      </c>
      <c r="VF67" s="96">
        <v>3.7766386381554353E-3</v>
      </c>
      <c r="VG67" s="96">
        <v>5.1599283894527732E-3</v>
      </c>
      <c r="VH67" s="96">
        <v>9.3540645125565446E-3</v>
      </c>
      <c r="VI67" s="96">
        <v>6.394486331458997E-3</v>
      </c>
      <c r="VJ67" s="96">
        <v>3.2788202819628558E-3</v>
      </c>
      <c r="VK67" s="96">
        <v>1.5104024162607989E-3</v>
      </c>
      <c r="VL67" s="96">
        <v>1.065707977750366E-2</v>
      </c>
      <c r="VM67" s="96">
        <v>2.7707752302517027E-3</v>
      </c>
      <c r="VN67" s="96">
        <v>3.9910688036308645E-3</v>
      </c>
      <c r="VO67" s="96">
        <v>2.0200948161274235E-3</v>
      </c>
    </row>
    <row r="68" spans="1:587">
      <c r="A68" s="17"/>
      <c r="B68" s="17"/>
      <c r="C68" s="17" t="s">
        <v>365</v>
      </c>
      <c r="D68" s="17" t="s">
        <v>19</v>
      </c>
      <c r="E68" s="95">
        <v>27</v>
      </c>
      <c r="F68" s="95">
        <v>11</v>
      </c>
      <c r="G68" s="95">
        <v>217</v>
      </c>
      <c r="H68" s="95">
        <v>2</v>
      </c>
      <c r="I68" s="95">
        <v>61</v>
      </c>
      <c r="J68" s="95">
        <v>415</v>
      </c>
      <c r="K68" s="95">
        <v>0</v>
      </c>
      <c r="L68" s="95">
        <v>2</v>
      </c>
      <c r="M68" s="95">
        <v>175</v>
      </c>
      <c r="N68" s="95">
        <v>0</v>
      </c>
      <c r="O68" s="95">
        <v>2</v>
      </c>
      <c r="P68" s="95">
        <v>3</v>
      </c>
      <c r="Q68" s="95">
        <v>23</v>
      </c>
      <c r="R68" s="95">
        <v>1</v>
      </c>
      <c r="S68" s="95">
        <v>51</v>
      </c>
      <c r="T68" s="95">
        <v>56</v>
      </c>
      <c r="U68" s="95">
        <v>71</v>
      </c>
      <c r="V68" s="95">
        <v>23</v>
      </c>
      <c r="W68" s="95">
        <v>318</v>
      </c>
      <c r="X68" s="95">
        <v>72</v>
      </c>
      <c r="Y68" s="95">
        <v>5176</v>
      </c>
      <c r="Z68" s="95">
        <v>2823</v>
      </c>
      <c r="AA68" s="95">
        <v>438</v>
      </c>
      <c r="AB68" s="95">
        <v>0</v>
      </c>
      <c r="AC68" s="95">
        <v>7000</v>
      </c>
      <c r="AD68" s="95">
        <v>16464</v>
      </c>
      <c r="AE68" s="95">
        <v>132</v>
      </c>
      <c r="AF68" s="95">
        <v>13588</v>
      </c>
      <c r="AG68" s="95">
        <v>21240</v>
      </c>
      <c r="AH68" s="95">
        <v>72038</v>
      </c>
      <c r="AI68" s="95">
        <v>12278</v>
      </c>
      <c r="AJ68" s="95">
        <v>7723</v>
      </c>
      <c r="AK68" s="95">
        <v>0</v>
      </c>
      <c r="AL68" s="95">
        <v>1965</v>
      </c>
      <c r="AM68" s="95">
        <v>77158</v>
      </c>
      <c r="AN68" s="95">
        <v>0</v>
      </c>
      <c r="AO68" s="95">
        <v>3736</v>
      </c>
      <c r="AP68" s="95">
        <v>7519</v>
      </c>
      <c r="AQ68" s="95">
        <v>4910</v>
      </c>
      <c r="AR68" s="95">
        <v>1804</v>
      </c>
      <c r="AS68" s="95">
        <v>26946</v>
      </c>
      <c r="AT68" s="95">
        <v>361</v>
      </c>
      <c r="AU68" s="95">
        <v>8777</v>
      </c>
      <c r="AV68" s="95">
        <v>61782</v>
      </c>
      <c r="AW68" s="95">
        <v>189</v>
      </c>
      <c r="AX68" s="95">
        <v>523</v>
      </c>
      <c r="AY68" s="95">
        <v>11804</v>
      </c>
      <c r="AZ68" s="95">
        <v>3684</v>
      </c>
      <c r="BA68" s="95">
        <v>1396</v>
      </c>
      <c r="BB68" s="95">
        <v>925</v>
      </c>
      <c r="BC68" s="95">
        <v>2583</v>
      </c>
      <c r="BD68" s="95">
        <v>248</v>
      </c>
      <c r="BE68" s="95">
        <v>3165</v>
      </c>
      <c r="BF68" s="95">
        <v>9755</v>
      </c>
      <c r="BG68" s="95">
        <v>3393</v>
      </c>
      <c r="BH68" s="95">
        <v>818</v>
      </c>
      <c r="BI68" s="95">
        <v>18973</v>
      </c>
      <c r="BJ68" s="95">
        <v>2288</v>
      </c>
      <c r="BK68" s="95">
        <v>98049</v>
      </c>
      <c r="BL68" s="95">
        <v>240033</v>
      </c>
      <c r="BM68" s="95">
        <v>7951</v>
      </c>
      <c r="BN68" s="95">
        <v>0</v>
      </c>
      <c r="BO68" s="95">
        <v>84606</v>
      </c>
      <c r="BP68" s="95">
        <v>72438</v>
      </c>
      <c r="BQ68" s="95">
        <v>609</v>
      </c>
      <c r="BR68" s="95">
        <v>238903</v>
      </c>
      <c r="BS68" s="95">
        <v>127367</v>
      </c>
      <c r="BT68" s="95">
        <v>917496</v>
      </c>
      <c r="BU68" s="95">
        <v>172588</v>
      </c>
      <c r="BV68" s="95">
        <v>220174</v>
      </c>
      <c r="BW68" s="95">
        <v>0</v>
      </c>
      <c r="BX68" s="95">
        <v>14850</v>
      </c>
      <c r="BY68" s="95">
        <v>767494</v>
      </c>
      <c r="BZ68" s="95">
        <v>0</v>
      </c>
      <c r="CA68" s="95">
        <v>58731</v>
      </c>
      <c r="CB68" s="95">
        <v>52081</v>
      </c>
      <c r="CC68" s="95">
        <v>3488502</v>
      </c>
      <c r="CD68" s="95">
        <v>0</v>
      </c>
      <c r="CE68" s="95">
        <v>0</v>
      </c>
      <c r="CF68" s="95">
        <v>8458</v>
      </c>
      <c r="CG68" s="95">
        <v>0</v>
      </c>
      <c r="CH68" s="95">
        <v>66875</v>
      </c>
      <c r="CI68" s="95">
        <v>0</v>
      </c>
      <c r="CJ68" s="95">
        <v>0</v>
      </c>
      <c r="CK68" s="95">
        <v>0</v>
      </c>
      <c r="CL68" s="95">
        <v>75333</v>
      </c>
      <c r="CM68" s="95">
        <v>326141</v>
      </c>
      <c r="CN68" s="95">
        <v>985</v>
      </c>
      <c r="CO68" s="95">
        <v>985</v>
      </c>
      <c r="CP68" s="95">
        <v>76318</v>
      </c>
      <c r="CQ68" s="95">
        <v>327126</v>
      </c>
      <c r="CR68" s="95">
        <v>0</v>
      </c>
      <c r="CS68" s="95">
        <v>0</v>
      </c>
      <c r="CT68" s="95">
        <v>0</v>
      </c>
      <c r="CU68" s="95">
        <v>0</v>
      </c>
      <c r="CV68" s="95">
        <v>0</v>
      </c>
      <c r="CW68" s="95">
        <v>0</v>
      </c>
      <c r="CX68" s="95">
        <v>427</v>
      </c>
      <c r="CY68" s="95">
        <v>272212</v>
      </c>
      <c r="CZ68" s="95">
        <v>599334</v>
      </c>
      <c r="DA68" s="95">
        <v>0</v>
      </c>
      <c r="DB68" s="95">
        <v>0</v>
      </c>
      <c r="DC68" s="95">
        <v>0</v>
      </c>
      <c r="DD68" s="95">
        <v>871973</v>
      </c>
      <c r="DE68" s="95">
        <v>4109667</v>
      </c>
      <c r="DF68" s="95">
        <v>6232</v>
      </c>
      <c r="DG68" s="95">
        <v>6232</v>
      </c>
      <c r="DH68" s="95">
        <v>878205</v>
      </c>
      <c r="DI68" s="95">
        <v>4115899</v>
      </c>
      <c r="DJ68" s="95">
        <v>-242</v>
      </c>
      <c r="DK68" s="95">
        <v>0</v>
      </c>
      <c r="DL68" s="95">
        <v>0</v>
      </c>
      <c r="DM68" s="95">
        <v>-242</v>
      </c>
      <c r="DN68" s="95">
        <v>947306</v>
      </c>
      <c r="DO68" s="95">
        <v>4435808</v>
      </c>
      <c r="DP68" s="95">
        <v>7217</v>
      </c>
      <c r="DQ68" s="95">
        <v>954523</v>
      </c>
      <c r="DR68" s="95">
        <v>4443025</v>
      </c>
      <c r="DS68" s="95">
        <v>-242</v>
      </c>
      <c r="DT68" s="95">
        <v>4442783</v>
      </c>
      <c r="DV68" s="96">
        <f t="shared" si="192"/>
        <v>2.6544496441071219E-4</v>
      </c>
      <c r="DW68" s="96">
        <f t="shared" si="193"/>
        <v>1.152073732718894E-3</v>
      </c>
      <c r="DX68" s="96">
        <f t="shared" si="194"/>
        <v>1.867582384480993E-4</v>
      </c>
      <c r="DY68" s="96">
        <f t="shared" si="195"/>
        <v>2.412661648330438E-5</v>
      </c>
      <c r="DZ68" s="96">
        <f t="shared" si="196"/>
        <v>2.1398703449050039E-4</v>
      </c>
      <c r="EA68" s="96">
        <f t="shared" si="197"/>
        <v>8.1185503985914799E-4</v>
      </c>
      <c r="EB68" s="96">
        <f t="shared" si="198"/>
        <v>0</v>
      </c>
      <c r="EC68" s="96">
        <f t="shared" si="199"/>
        <v>9.9746643525445361E-6</v>
      </c>
      <c r="ED68" s="96">
        <f t="shared" si="200"/>
        <v>1.0727114467506038E-3</v>
      </c>
      <c r="EE68" s="96">
        <f t="shared" si="201"/>
        <v>0</v>
      </c>
      <c r="EF68" s="96">
        <f t="shared" si="202"/>
        <v>2.6798156286847464E-5</v>
      </c>
      <c r="EG68" s="96">
        <f t="shared" si="203"/>
        <v>1.2971009793112393E-5</v>
      </c>
      <c r="EH68" s="96">
        <f t="shared" si="204"/>
        <v>8.5655018825483482E-5</v>
      </c>
      <c r="EI68" s="96">
        <f t="shared" si="205"/>
        <v>2.7881481398869683E-6</v>
      </c>
      <c r="EJ68" s="96">
        <f t="shared" si="206"/>
        <v>9.384332580746662E-5</v>
      </c>
      <c r="EK68" s="96">
        <f t="shared" si="207"/>
        <v>1.8254480497043426E-4</v>
      </c>
      <c r="EL68" s="96">
        <f t="shared" si="208"/>
        <v>1.0578526187812048E-4</v>
      </c>
      <c r="EM68" s="96">
        <f t="shared" si="209"/>
        <v>4.0760773249590622E-5</v>
      </c>
      <c r="EN68" s="96">
        <f t="shared" si="210"/>
        <v>1.6399225213963476E-4</v>
      </c>
      <c r="EO68" s="96">
        <f t="shared" si="211"/>
        <v>5.5442616891517282E-5</v>
      </c>
      <c r="EP68" s="96">
        <f t="shared" si="212"/>
        <v>6.2017435813871012E-4</v>
      </c>
      <c r="EQ68" s="96">
        <f t="shared" si="213"/>
        <v>2.0262966360461159E-3</v>
      </c>
      <c r="ER68" s="96">
        <f t="shared" si="214"/>
        <v>6.709867181396204E-4</v>
      </c>
      <c r="ES68" s="96">
        <f t="shared" si="215"/>
        <v>0</v>
      </c>
      <c r="ET68" s="96">
        <f t="shared" si="216"/>
        <v>2.8993979731468527E-4</v>
      </c>
      <c r="EU68" s="96">
        <f t="shared" si="217"/>
        <v>1.4763750401510522E-3</v>
      </c>
      <c r="EV68" s="96">
        <f t="shared" si="218"/>
        <v>8.9259396529391798E-6</v>
      </c>
      <c r="EW68" s="96">
        <f t="shared" si="219"/>
        <v>1.7996595374737247E-3</v>
      </c>
      <c r="EX68" s="96">
        <f t="shared" si="220"/>
        <v>9.4238161663702871E-4</v>
      </c>
      <c r="EY68" s="96">
        <f t="shared" si="221"/>
        <v>1.0800445583223761E-2</v>
      </c>
      <c r="EZ68" s="96">
        <f t="shared" si="222"/>
        <v>1.7436276572463719E-3</v>
      </c>
      <c r="FA68" s="96">
        <f t="shared" si="223"/>
        <v>1.0609183929428526E-3</v>
      </c>
      <c r="FB68" s="96">
        <f t="shared" si="224"/>
        <v>0</v>
      </c>
      <c r="FC68" s="96">
        <f t="shared" si="225"/>
        <v>7.6510715763781169E-5</v>
      </c>
      <c r="FD68" s="96">
        <f t="shared" si="226"/>
        <v>7.6906132416336495E-3</v>
      </c>
      <c r="FE68" s="96">
        <f t="shared" si="227"/>
        <v>0</v>
      </c>
      <c r="FF68" s="96">
        <f t="shared" si="228"/>
        <v>4.9785917887883073E-3</v>
      </c>
      <c r="FG68" s="96">
        <f t="shared" si="229"/>
        <v>2.4485899505426515E-4</v>
      </c>
      <c r="FH68" s="96">
        <f t="shared" si="230"/>
        <v>3.8401658826523518E-4</v>
      </c>
      <c r="FI68" s="96">
        <f t="shared" si="231"/>
        <v>2.1518022536669503E-3</v>
      </c>
      <c r="FJ68" s="96">
        <f t="shared" si="232"/>
        <v>7.2476945749529458E-4</v>
      </c>
      <c r="FK68" s="96">
        <f t="shared" si="233"/>
        <v>1.0305146521484946E-4</v>
      </c>
      <c r="FL68" s="96">
        <f t="shared" si="234"/>
        <v>7.5219189334763961E-4</v>
      </c>
      <c r="FM68" s="96">
        <f t="shared" si="235"/>
        <v>2.2469648680703718E-3</v>
      </c>
      <c r="FN68" s="96">
        <f t="shared" si="236"/>
        <v>1.1246690259723567E-5</v>
      </c>
      <c r="FO68" s="96">
        <f t="shared" si="237"/>
        <v>3.7905475340821321E-5</v>
      </c>
      <c r="FP68" s="96">
        <f t="shared" si="238"/>
        <v>1.9201363810862338E-3</v>
      </c>
      <c r="FQ68" s="96">
        <f t="shared" si="239"/>
        <v>1.3555737206359054E-4</v>
      </c>
      <c r="FR68" s="96">
        <f t="shared" si="240"/>
        <v>1.5987168121678382E-4</v>
      </c>
      <c r="FS68" s="96">
        <f t="shared" si="241"/>
        <v>8.0395186231755079E-5</v>
      </c>
      <c r="FT68" s="96">
        <f t="shared" si="242"/>
        <v>2.5348283750435105E-4</v>
      </c>
      <c r="FU68" s="96">
        <f t="shared" si="243"/>
        <v>1.5171664323011585E-5</v>
      </c>
      <c r="FV68" s="96">
        <f t="shared" si="244"/>
        <v>4.9765395078273187E-4</v>
      </c>
      <c r="FW68" s="96">
        <f t="shared" si="245"/>
        <v>7.3737783754405939E-4</v>
      </c>
      <c r="FX68" s="96">
        <f t="shared" si="246"/>
        <v>2.2044579167814212E-4</v>
      </c>
      <c r="FY68" s="96">
        <f t="shared" si="247"/>
        <v>1.6720521189683479E-4</v>
      </c>
      <c r="FZ68" s="96">
        <f t="shared" si="248"/>
        <v>3.5504300384233518E-4</v>
      </c>
      <c r="GA68" s="96">
        <f t="shared" si="249"/>
        <v>2.6510099502089813E-4</v>
      </c>
      <c r="GB68" s="96">
        <f t="shared" si="250"/>
        <v>1.8679369758304398E-3</v>
      </c>
      <c r="GC68" s="96">
        <f t="shared" si="251"/>
        <v>1.0328208134006599E-2</v>
      </c>
      <c r="GD68" s="96">
        <f t="shared" si="252"/>
        <v>2.0424782034617578E-3</v>
      </c>
      <c r="GE68" s="96">
        <f t="shared" si="253"/>
        <v>0</v>
      </c>
      <c r="GF68" s="96">
        <f t="shared" si="254"/>
        <v>1.1860221141271037E-3</v>
      </c>
      <c r="GG68" s="96">
        <f t="shared" si="255"/>
        <v>2.9814065235338003E-3</v>
      </c>
      <c r="GH68" s="96">
        <f t="shared" si="256"/>
        <v>9.2369877991676822E-6</v>
      </c>
      <c r="GI68" s="96">
        <f t="shared" si="257"/>
        <v>5.0338711641419419E-3</v>
      </c>
      <c r="GJ68" s="96">
        <f t="shared" si="258"/>
        <v>4.6423530712766514E-3</v>
      </c>
      <c r="GK68" s="96">
        <f t="shared" si="259"/>
        <v>2.7744792158849077E-2</v>
      </c>
      <c r="GL68" s="96">
        <f t="shared" si="260"/>
        <v>4.7105160685482874E-3</v>
      </c>
      <c r="GM68" s="96">
        <f t="shared" si="261"/>
        <v>3.6508703769229257E-3</v>
      </c>
      <c r="GN68" s="96">
        <f t="shared" si="262"/>
        <v>0</v>
      </c>
      <c r="GO68" s="96">
        <f t="shared" si="263"/>
        <v>3.0240748123118661E-4</v>
      </c>
      <c r="GP68" s="96">
        <f t="shared" si="264"/>
        <v>1.7141763762582012E-2</v>
      </c>
      <c r="GQ68" s="96">
        <f t="shared" si="265"/>
        <v>0</v>
      </c>
      <c r="GR68" s="96">
        <f t="shared" si="266"/>
        <v>1.4896609449408064E-2</v>
      </c>
      <c r="GS68" s="96">
        <f t="shared" si="267"/>
        <v>1.0104298101181195E-3</v>
      </c>
      <c r="GU68" s="1">
        <v>0</v>
      </c>
      <c r="GV68" s="1">
        <v>0</v>
      </c>
      <c r="GW68" s="1">
        <v>0</v>
      </c>
      <c r="GX68" s="1">
        <v>0</v>
      </c>
      <c r="GY68" s="1">
        <v>0</v>
      </c>
      <c r="GZ68" s="1">
        <v>0</v>
      </c>
      <c r="HA68" s="1">
        <v>0</v>
      </c>
      <c r="HB68" s="1">
        <v>0</v>
      </c>
      <c r="HC68" s="1">
        <v>0</v>
      </c>
      <c r="HD68" s="1">
        <v>0</v>
      </c>
      <c r="HE68" s="1">
        <v>0</v>
      </c>
      <c r="HF68" s="1">
        <v>0</v>
      </c>
      <c r="HG68" s="1">
        <v>0</v>
      </c>
      <c r="HH68" s="1">
        <v>0</v>
      </c>
      <c r="HI68" s="1">
        <v>0</v>
      </c>
      <c r="HJ68" s="1">
        <v>0</v>
      </c>
      <c r="HK68" s="1">
        <v>0</v>
      </c>
      <c r="HL68" s="1">
        <v>0</v>
      </c>
      <c r="HM68" s="1">
        <v>0</v>
      </c>
      <c r="HN68" s="1">
        <v>0</v>
      </c>
      <c r="HO68" s="1">
        <v>0</v>
      </c>
      <c r="HP68" s="1">
        <v>0</v>
      </c>
      <c r="HQ68" s="1">
        <v>0</v>
      </c>
      <c r="HR68" s="1">
        <v>0</v>
      </c>
      <c r="HS68" s="1">
        <v>0</v>
      </c>
      <c r="HT68" s="1">
        <v>0</v>
      </c>
      <c r="HU68" s="1">
        <v>0</v>
      </c>
      <c r="HV68" s="1">
        <v>0</v>
      </c>
      <c r="HW68" s="1">
        <v>0</v>
      </c>
      <c r="HX68" s="1">
        <v>0</v>
      </c>
      <c r="HY68" s="1">
        <v>0</v>
      </c>
      <c r="HZ68" s="1">
        <v>0</v>
      </c>
      <c r="IA68" s="1">
        <v>0</v>
      </c>
      <c r="IB68" s="1">
        <v>0</v>
      </c>
      <c r="IC68" s="1">
        <v>0</v>
      </c>
      <c r="ID68" s="1">
        <v>0</v>
      </c>
      <c r="IE68" s="1">
        <v>0</v>
      </c>
      <c r="IF68" s="1">
        <v>0</v>
      </c>
      <c r="IG68" s="96">
        <f t="shared" si="307"/>
        <v>3.8401658826523518E-4</v>
      </c>
      <c r="IH68" s="96">
        <f t="shared" si="268"/>
        <v>2.1518022536669503E-3</v>
      </c>
      <c r="II68" s="96">
        <f t="shared" si="269"/>
        <v>7.2476945749529458E-4</v>
      </c>
      <c r="IJ68" s="96">
        <f t="shared" si="270"/>
        <v>1.0305146521484946E-4</v>
      </c>
      <c r="IK68" s="96">
        <f t="shared" si="271"/>
        <v>7.5219189334763961E-4</v>
      </c>
      <c r="IL68" s="96">
        <f t="shared" si="272"/>
        <v>2.2469648680703718E-3</v>
      </c>
      <c r="IM68" s="96">
        <f t="shared" si="273"/>
        <v>1.1246690259723567E-5</v>
      </c>
      <c r="IN68" s="96">
        <f t="shared" si="274"/>
        <v>3.7905475340821321E-5</v>
      </c>
      <c r="IO68" s="96">
        <f t="shared" si="275"/>
        <v>1.9201363810862338E-3</v>
      </c>
      <c r="IP68" s="96">
        <f t="shared" si="276"/>
        <v>1.3555737206359054E-4</v>
      </c>
      <c r="IQ68" s="96">
        <f t="shared" si="277"/>
        <v>1.5987168121678382E-4</v>
      </c>
      <c r="IR68" s="96">
        <f t="shared" si="278"/>
        <v>8.0395186231755079E-5</v>
      </c>
      <c r="IS68" s="96">
        <f t="shared" si="279"/>
        <v>2.5348283750435105E-4</v>
      </c>
      <c r="IT68" s="96">
        <f t="shared" si="280"/>
        <v>1.5171664323011585E-5</v>
      </c>
      <c r="IU68" s="96">
        <f t="shared" si="281"/>
        <v>4.9765395078273187E-4</v>
      </c>
      <c r="IV68" s="96">
        <f t="shared" si="282"/>
        <v>7.3737783754405939E-4</v>
      </c>
      <c r="IW68" s="96">
        <f t="shared" si="283"/>
        <v>2.2044579167814212E-4</v>
      </c>
      <c r="IX68" s="96">
        <f t="shared" si="284"/>
        <v>1.6720521189683479E-4</v>
      </c>
      <c r="IY68" s="96">
        <f t="shared" si="285"/>
        <v>3.5504300384233518E-4</v>
      </c>
      <c r="IZ68" s="96">
        <f t="shared" si="286"/>
        <v>2.6510099502089813E-4</v>
      </c>
      <c r="JA68" s="96">
        <f t="shared" si="287"/>
        <v>1.8679369758304398E-3</v>
      </c>
      <c r="JB68" s="96">
        <f t="shared" si="288"/>
        <v>1.0328208134006599E-2</v>
      </c>
      <c r="JC68" s="96">
        <f t="shared" si="289"/>
        <v>2.0424782034617578E-3</v>
      </c>
      <c r="JD68" s="96">
        <f t="shared" si="290"/>
        <v>0</v>
      </c>
      <c r="JE68" s="96">
        <f t="shared" si="291"/>
        <v>1.1860221141271037E-3</v>
      </c>
      <c r="JF68" s="96">
        <f t="shared" si="292"/>
        <v>2.9814065235338003E-3</v>
      </c>
      <c r="JG68" s="96">
        <f t="shared" si="293"/>
        <v>9.2369877991676822E-6</v>
      </c>
      <c r="JH68" s="96">
        <f t="shared" si="294"/>
        <v>5.0338711641419419E-3</v>
      </c>
      <c r="JI68" s="96">
        <f t="shared" si="295"/>
        <v>4.6423530712766514E-3</v>
      </c>
      <c r="JJ68" s="96">
        <f t="shared" si="296"/>
        <v>2.7744792158849077E-2</v>
      </c>
      <c r="JK68" s="96">
        <f t="shared" si="297"/>
        <v>4.7105160685482874E-3</v>
      </c>
      <c r="JL68" s="96">
        <f t="shared" si="298"/>
        <v>3.6508703769229257E-3</v>
      </c>
      <c r="JM68" s="96">
        <f t="shared" si="299"/>
        <v>0</v>
      </c>
      <c r="JN68" s="96">
        <f t="shared" si="300"/>
        <v>3.0240748123118661E-4</v>
      </c>
      <c r="JO68" s="96">
        <f t="shared" si="301"/>
        <v>1.7141763762582012E-2</v>
      </c>
      <c r="JP68" s="96">
        <f t="shared" si="302"/>
        <v>0</v>
      </c>
      <c r="JQ68" s="96">
        <f t="shared" si="303"/>
        <v>1.4896609449408064E-2</v>
      </c>
      <c r="JR68" s="96">
        <f t="shared" si="304"/>
        <v>1.0104298101181195E-3</v>
      </c>
      <c r="JT68" s="25">
        <v>0</v>
      </c>
      <c r="JU68" s="25">
        <v>0</v>
      </c>
      <c r="JV68" s="25">
        <v>0</v>
      </c>
      <c r="JW68" s="25">
        <v>0</v>
      </c>
      <c r="JX68" s="25">
        <v>0</v>
      </c>
      <c r="JY68" s="25">
        <v>0</v>
      </c>
      <c r="JZ68" s="25">
        <v>0</v>
      </c>
      <c r="KA68" s="25">
        <v>0</v>
      </c>
      <c r="KB68" s="25">
        <v>0</v>
      </c>
      <c r="KC68" s="25">
        <v>0</v>
      </c>
      <c r="KD68" s="25">
        <v>0</v>
      </c>
      <c r="KE68" s="25">
        <v>0</v>
      </c>
      <c r="KF68" s="25">
        <v>0</v>
      </c>
      <c r="KG68" s="25">
        <v>0</v>
      </c>
      <c r="KH68" s="25">
        <v>0</v>
      </c>
      <c r="KI68" s="25">
        <v>0</v>
      </c>
      <c r="KJ68" s="25">
        <v>0</v>
      </c>
      <c r="KK68" s="25">
        <v>0</v>
      </c>
      <c r="KL68" s="25">
        <v>0</v>
      </c>
      <c r="KM68" s="25">
        <v>0</v>
      </c>
      <c r="KN68" s="25">
        <v>0</v>
      </c>
      <c r="KO68" s="25">
        <v>0</v>
      </c>
      <c r="KP68" s="25">
        <v>0</v>
      </c>
      <c r="KQ68" s="25">
        <v>0</v>
      </c>
      <c r="KR68" s="25">
        <v>0</v>
      </c>
      <c r="KS68" s="25">
        <v>0</v>
      </c>
      <c r="KT68" s="25">
        <v>0</v>
      </c>
      <c r="KU68" s="25">
        <v>0</v>
      </c>
      <c r="KV68" s="25">
        <v>0</v>
      </c>
      <c r="KW68" s="25">
        <v>0</v>
      </c>
      <c r="KX68" s="25">
        <v>0</v>
      </c>
      <c r="KY68" s="25">
        <v>0</v>
      </c>
      <c r="KZ68" s="25">
        <v>0</v>
      </c>
      <c r="LA68" s="25">
        <v>0</v>
      </c>
      <c r="LB68" s="25">
        <v>0</v>
      </c>
      <c r="LC68" s="25">
        <v>0</v>
      </c>
      <c r="LD68" s="25">
        <v>0</v>
      </c>
      <c r="LE68" s="25">
        <v>0</v>
      </c>
      <c r="LF68" s="25">
        <v>0</v>
      </c>
      <c r="LG68" s="25">
        <v>0</v>
      </c>
      <c r="LH68" s="25">
        <v>0</v>
      </c>
      <c r="LI68" s="25">
        <v>0</v>
      </c>
      <c r="LJ68" s="25">
        <v>0</v>
      </c>
      <c r="LK68" s="25">
        <v>0</v>
      </c>
      <c r="LL68" s="25">
        <v>0</v>
      </c>
      <c r="LM68" s="25">
        <v>0</v>
      </c>
      <c r="LN68" s="25">
        <v>0</v>
      </c>
      <c r="LO68" s="25">
        <v>0</v>
      </c>
      <c r="LP68" s="25">
        <v>0</v>
      </c>
      <c r="LQ68" s="25">
        <v>0</v>
      </c>
      <c r="LR68" s="25">
        <v>0</v>
      </c>
      <c r="LS68" s="25">
        <v>0</v>
      </c>
      <c r="LT68" s="25">
        <v>0</v>
      </c>
      <c r="LU68" s="25">
        <v>0</v>
      </c>
      <c r="LV68" s="25">
        <v>0</v>
      </c>
      <c r="LW68" s="25">
        <v>0</v>
      </c>
      <c r="LX68" s="25">
        <v>0</v>
      </c>
      <c r="LY68" s="25">
        <v>0</v>
      </c>
      <c r="LZ68" s="25">
        <v>0</v>
      </c>
      <c r="MA68" s="25">
        <v>0</v>
      </c>
      <c r="MB68" s="25">
        <v>0</v>
      </c>
      <c r="MC68" s="25">
        <v>1</v>
      </c>
      <c r="MD68" s="25">
        <v>0</v>
      </c>
      <c r="ME68" s="25">
        <v>0</v>
      </c>
      <c r="MF68" s="25">
        <v>0</v>
      </c>
      <c r="MG68" s="25">
        <v>0</v>
      </c>
      <c r="MH68" s="25">
        <v>0</v>
      </c>
      <c r="MI68" s="25">
        <v>0</v>
      </c>
      <c r="MJ68" s="25">
        <v>0</v>
      </c>
      <c r="MK68" s="25">
        <v>0</v>
      </c>
      <c r="ML68" s="25">
        <v>0</v>
      </c>
      <c r="MM68" s="25">
        <v>0</v>
      </c>
      <c r="MN68" s="25">
        <v>0</v>
      </c>
      <c r="MO68" s="25">
        <v>0</v>
      </c>
      <c r="MP68" s="25">
        <v>0</v>
      </c>
      <c r="MQ68" s="25">
        <v>0</v>
      </c>
      <c r="MS68" s="1">
        <f t="shared" si="308"/>
        <v>0</v>
      </c>
      <c r="MT68" s="1">
        <f t="shared" si="309"/>
        <v>0</v>
      </c>
      <c r="MU68" s="1">
        <f t="shared" si="310"/>
        <v>0</v>
      </c>
      <c r="MV68" s="1">
        <f t="shared" si="311"/>
        <v>0</v>
      </c>
      <c r="MW68" s="1">
        <f t="shared" si="312"/>
        <v>0</v>
      </c>
      <c r="MX68" s="1">
        <f t="shared" si="313"/>
        <v>0</v>
      </c>
      <c r="MY68" s="1">
        <f t="shared" si="314"/>
        <v>0</v>
      </c>
      <c r="MZ68" s="1">
        <f t="shared" si="315"/>
        <v>0</v>
      </c>
      <c r="NA68" s="1">
        <f t="shared" si="316"/>
        <v>0</v>
      </c>
      <c r="NB68" s="1">
        <f t="shared" si="317"/>
        <v>0</v>
      </c>
      <c r="NC68" s="1">
        <f t="shared" si="318"/>
        <v>0</v>
      </c>
      <c r="ND68" s="1">
        <f t="shared" si="319"/>
        <v>0</v>
      </c>
      <c r="NE68" s="1">
        <f t="shared" si="320"/>
        <v>0</v>
      </c>
      <c r="NF68" s="1">
        <f t="shared" si="321"/>
        <v>0</v>
      </c>
      <c r="NG68" s="1">
        <f t="shared" si="322"/>
        <v>0</v>
      </c>
      <c r="NH68" s="1">
        <f t="shared" si="323"/>
        <v>0</v>
      </c>
      <c r="NI68" s="1">
        <f t="shared" si="324"/>
        <v>0</v>
      </c>
      <c r="NJ68" s="1">
        <f t="shared" si="325"/>
        <v>0</v>
      </c>
      <c r="NK68" s="1">
        <f t="shared" si="326"/>
        <v>0</v>
      </c>
      <c r="NL68" s="1">
        <f t="shared" si="327"/>
        <v>0</v>
      </c>
      <c r="NM68" s="1">
        <f t="shared" si="328"/>
        <v>0</v>
      </c>
      <c r="NN68" s="1">
        <f t="shared" si="329"/>
        <v>0</v>
      </c>
      <c r="NO68" s="1">
        <f t="shared" si="330"/>
        <v>0</v>
      </c>
      <c r="NP68" s="1">
        <f t="shared" si="331"/>
        <v>0</v>
      </c>
      <c r="NQ68" s="1">
        <f t="shared" si="332"/>
        <v>0</v>
      </c>
      <c r="NR68" s="1">
        <f t="shared" si="333"/>
        <v>0</v>
      </c>
      <c r="NS68" s="1">
        <f t="shared" si="334"/>
        <v>0</v>
      </c>
      <c r="NT68" s="1">
        <f t="shared" si="335"/>
        <v>0</v>
      </c>
      <c r="NU68" s="1">
        <f t="shared" si="336"/>
        <v>0</v>
      </c>
      <c r="NV68" s="1">
        <f t="shared" si="337"/>
        <v>0</v>
      </c>
      <c r="NW68" s="1">
        <f t="shared" si="338"/>
        <v>0</v>
      </c>
      <c r="NX68" s="1">
        <f t="shared" si="339"/>
        <v>0</v>
      </c>
      <c r="NY68" s="1">
        <f t="shared" si="340"/>
        <v>0</v>
      </c>
      <c r="NZ68" s="1">
        <f t="shared" si="341"/>
        <v>0</v>
      </c>
      <c r="OA68" s="1">
        <f t="shared" si="342"/>
        <v>0</v>
      </c>
      <c r="OB68" s="1">
        <f t="shared" si="343"/>
        <v>0</v>
      </c>
      <c r="OC68" s="1">
        <f t="shared" si="344"/>
        <v>0</v>
      </c>
      <c r="OD68" s="1">
        <f t="shared" si="345"/>
        <v>0</v>
      </c>
      <c r="OE68" s="1">
        <f t="shared" si="346"/>
        <v>0</v>
      </c>
      <c r="OF68" s="1">
        <f t="shared" si="347"/>
        <v>0</v>
      </c>
      <c r="OG68" s="1">
        <f t="shared" si="348"/>
        <v>0</v>
      </c>
      <c r="OH68" s="1">
        <f t="shared" si="349"/>
        <v>0</v>
      </c>
      <c r="OI68" s="1">
        <f t="shared" si="350"/>
        <v>0</v>
      </c>
      <c r="OJ68" s="1">
        <f t="shared" si="351"/>
        <v>0</v>
      </c>
      <c r="OK68" s="1">
        <f t="shared" si="352"/>
        <v>0</v>
      </c>
      <c r="OL68" s="1">
        <f t="shared" si="353"/>
        <v>0</v>
      </c>
      <c r="OM68" s="1">
        <f t="shared" si="354"/>
        <v>0</v>
      </c>
      <c r="ON68" s="1">
        <f t="shared" si="355"/>
        <v>0</v>
      </c>
      <c r="OO68" s="1">
        <f t="shared" si="356"/>
        <v>0</v>
      </c>
      <c r="OP68" s="1">
        <f t="shared" si="357"/>
        <v>0</v>
      </c>
      <c r="OQ68" s="1">
        <f t="shared" si="358"/>
        <v>0</v>
      </c>
      <c r="OR68" s="1">
        <f t="shared" si="359"/>
        <v>0</v>
      </c>
      <c r="OS68" s="1">
        <f t="shared" si="360"/>
        <v>0</v>
      </c>
      <c r="OT68" s="1">
        <f t="shared" si="361"/>
        <v>0</v>
      </c>
      <c r="OU68" s="1">
        <f t="shared" si="362"/>
        <v>0</v>
      </c>
      <c r="OV68" s="1">
        <f t="shared" si="363"/>
        <v>0</v>
      </c>
      <c r="OW68" s="1">
        <f t="shared" si="364"/>
        <v>0</v>
      </c>
      <c r="OX68" s="1">
        <f t="shared" si="365"/>
        <v>0</v>
      </c>
      <c r="OY68" s="1">
        <f t="shared" si="366"/>
        <v>0</v>
      </c>
      <c r="OZ68" s="1">
        <f t="shared" si="367"/>
        <v>0</v>
      </c>
      <c r="PA68" s="1">
        <f t="shared" si="368"/>
        <v>0</v>
      </c>
      <c r="PB68" s="1">
        <f t="shared" si="369"/>
        <v>5.888554960779061E-5</v>
      </c>
      <c r="PC68" s="1">
        <f t="shared" si="370"/>
        <v>0</v>
      </c>
      <c r="PD68" s="1">
        <f t="shared" si="371"/>
        <v>0</v>
      </c>
      <c r="PE68" s="1">
        <f t="shared" si="372"/>
        <v>0</v>
      </c>
      <c r="PF68" s="1">
        <f t="shared" si="373"/>
        <v>0</v>
      </c>
      <c r="PG68" s="1">
        <f t="shared" si="374"/>
        <v>0</v>
      </c>
      <c r="PH68" s="1">
        <f t="shared" si="375"/>
        <v>0</v>
      </c>
      <c r="PI68" s="1">
        <f t="shared" si="376"/>
        <v>0</v>
      </c>
      <c r="PJ68" s="1">
        <f t="shared" si="377"/>
        <v>0</v>
      </c>
      <c r="PK68" s="1">
        <f t="shared" si="378"/>
        <v>0</v>
      </c>
      <c r="PL68" s="1">
        <f t="shared" si="379"/>
        <v>0</v>
      </c>
      <c r="PM68" s="1">
        <f t="shared" si="380"/>
        <v>0</v>
      </c>
      <c r="PN68" s="1">
        <f t="shared" si="381"/>
        <v>0</v>
      </c>
      <c r="PO68" s="1">
        <f t="shared" si="382"/>
        <v>0</v>
      </c>
      <c r="PP68" s="1">
        <f t="shared" si="383"/>
        <v>0</v>
      </c>
      <c r="PR68" s="96">
        <v>1.1259055787317914E-3</v>
      </c>
      <c r="PS68" s="96">
        <v>2.7620247719659088E-3</v>
      </c>
      <c r="PT68" s="96">
        <v>1.5474133049722357E-3</v>
      </c>
      <c r="PU68" s="96">
        <v>1.2050089154136585E-3</v>
      </c>
      <c r="PV68" s="96">
        <v>1.6545172096250765E-3</v>
      </c>
      <c r="PW68" s="96">
        <v>2.4238157071827869E-3</v>
      </c>
      <c r="PX68" s="96">
        <v>1.0589837469666583E-3</v>
      </c>
      <c r="PY68" s="96">
        <v>1.6252331427836495E-3</v>
      </c>
      <c r="PZ68" s="96">
        <v>3.0424820449793987E-3</v>
      </c>
      <c r="QA68" s="96">
        <v>1.5822204830284125E-3</v>
      </c>
      <c r="QB68" s="96">
        <v>9.1022996064862741E-4</v>
      </c>
      <c r="QC68" s="96">
        <v>1.2289215178191094E-3</v>
      </c>
      <c r="QD68" s="96">
        <v>1.1984811325197232E-3</v>
      </c>
      <c r="QE68" s="96">
        <v>9.6450266992607523E-4</v>
      </c>
      <c r="QF68" s="96">
        <v>1.0727671920657603E-3</v>
      </c>
      <c r="QG68" s="96">
        <v>1.3426769952506255E-3</v>
      </c>
      <c r="QH68" s="96">
        <v>1.0554793665771445E-3</v>
      </c>
      <c r="QI68" s="96">
        <v>1.0196942506498624E-3</v>
      </c>
      <c r="QJ68" s="96">
        <v>1.4557265337829001E-3</v>
      </c>
      <c r="QK68" s="96">
        <v>1.2328265176474616E-3</v>
      </c>
      <c r="QL68" s="96">
        <v>1.851335937402953E-3</v>
      </c>
      <c r="QM68" s="96">
        <v>2.8095730669866212E-3</v>
      </c>
      <c r="QN68" s="96">
        <v>1.9895146048039014E-3</v>
      </c>
      <c r="QO68" s="96">
        <v>1.0537045401576002E-3</v>
      </c>
      <c r="QP68" s="96">
        <v>9.0433710968828229E-4</v>
      </c>
      <c r="QQ68" s="96">
        <v>2.119601362997138E-3</v>
      </c>
      <c r="QR68" s="96">
        <v>2.9806412906726622E-4</v>
      </c>
      <c r="QS68" s="96">
        <v>2.9759626138774762E-3</v>
      </c>
      <c r="QT68" s="96">
        <v>1.97001244637774E-3</v>
      </c>
      <c r="QU68" s="96">
        <v>1.151748299884236E-2</v>
      </c>
      <c r="QV68" s="96">
        <v>2.4050813332852391E-3</v>
      </c>
      <c r="QW68" s="96">
        <v>2.0875140451353485E-3</v>
      </c>
      <c r="QX68" s="96">
        <v>9.5189896178167986E-4</v>
      </c>
      <c r="QY68" s="96">
        <v>9.4854439841541714E-4</v>
      </c>
      <c r="QZ68" s="96">
        <v>8.9346473024740775E-3</v>
      </c>
      <c r="RA68" s="96">
        <v>2.2311193757340066E-3</v>
      </c>
      <c r="RB68" s="96">
        <v>7.917067486725703E-3</v>
      </c>
      <c r="RC68" s="96">
        <v>9.3717958129297101E-4</v>
      </c>
      <c r="RD68" s="96">
        <v>1.847760247064483E-3</v>
      </c>
      <c r="RE68" s="96">
        <v>4.7529630604356225E-3</v>
      </c>
      <c r="RF68" s="96">
        <v>2.247793648507307E-3</v>
      </c>
      <c r="RG68" s="96">
        <v>1.630261346456644E-3</v>
      </c>
      <c r="RH68" s="96">
        <v>2.8338772923007806E-3</v>
      </c>
      <c r="RI68" s="96">
        <v>4.2860698713958201E-3</v>
      </c>
      <c r="RJ68" s="96">
        <v>4.1971750397372257E-4</v>
      </c>
      <c r="RK68" s="96">
        <v>1.8511009875994116E-3</v>
      </c>
      <c r="RL68" s="96">
        <v>3.9198047112405021E-3</v>
      </c>
      <c r="RM68" s="96">
        <v>2.0788112150260168E-3</v>
      </c>
      <c r="RN68" s="96">
        <v>1.6486945135268764E-3</v>
      </c>
      <c r="RO68" s="96">
        <v>1.5594741871675971E-3</v>
      </c>
      <c r="RP68" s="96">
        <v>1.5964143260918542E-3</v>
      </c>
      <c r="RQ68" s="96">
        <v>1.2055664567824616E-3</v>
      </c>
      <c r="RR68" s="96">
        <v>1.7560462565073172E-3</v>
      </c>
      <c r="RS68" s="96">
        <v>2.1894770340922395E-3</v>
      </c>
      <c r="RT68" s="96">
        <v>1.4762481373908026E-3</v>
      </c>
      <c r="RU68" s="96">
        <v>1.3971609853009222E-3</v>
      </c>
      <c r="RV68" s="96">
        <v>1.8564621535400597E-3</v>
      </c>
      <c r="RW68" s="96">
        <v>2.0924852981152229E-3</v>
      </c>
      <c r="RX68" s="96">
        <v>3.4365374698219976E-3</v>
      </c>
      <c r="RY68" s="96">
        <v>1.2138750137258694E-2</v>
      </c>
      <c r="RZ68" s="96">
        <v>3.9308440194990744E-3</v>
      </c>
      <c r="SA68" s="96">
        <v>1.0022711049342847</v>
      </c>
      <c r="SB68" s="96">
        <v>2.6613289467890522E-3</v>
      </c>
      <c r="SC68" s="96">
        <v>4.2402023545434746E-3</v>
      </c>
      <c r="SD68" s="96">
        <v>5.249831363604645E-4</v>
      </c>
      <c r="SE68" s="96">
        <v>6.640378085488838E-3</v>
      </c>
      <c r="SF68" s="96">
        <v>6.5044157468068303E-3</v>
      </c>
      <c r="SG68" s="96">
        <v>2.8603873663425514E-2</v>
      </c>
      <c r="SH68" s="96">
        <v>5.910188859528924E-3</v>
      </c>
      <c r="SI68" s="96">
        <v>5.1893335995743988E-3</v>
      </c>
      <c r="SJ68" s="96">
        <v>1.4130986240314433E-3</v>
      </c>
      <c r="SK68" s="96">
        <v>1.2607667357445464E-3</v>
      </c>
      <c r="SL68" s="96">
        <v>1.9019102942399873E-2</v>
      </c>
      <c r="SM68" s="96">
        <v>2.2584753553067847E-3</v>
      </c>
      <c r="SN68" s="96">
        <v>2.3577506147754088E-2</v>
      </c>
      <c r="SO68" s="96">
        <v>1.8801502224726665E-3</v>
      </c>
      <c r="SR68" s="96">
        <v>4.6831086970130793E-4</v>
      </c>
      <c r="SS68" s="96">
        <v>2.6940452451169422E-5</v>
      </c>
      <c r="ST68" s="96">
        <v>6.9821665739022351E-4</v>
      </c>
      <c r="SU68" s="96">
        <v>8.7027685112467387E-5</v>
      </c>
      <c r="SV68" s="96">
        <v>4.0181030384855813E-4</v>
      </c>
      <c r="SW68" s="96">
        <v>4.6293397359210999E-4</v>
      </c>
      <c r="SX68" s="96">
        <v>1.1631125211967023E-4</v>
      </c>
      <c r="SY68" s="96">
        <v>4.8265781096094542E-4</v>
      </c>
      <c r="SZ68" s="96">
        <v>1.9976201878606084E-3</v>
      </c>
      <c r="TA68" s="96">
        <v>1.1655942146519402E-3</v>
      </c>
      <c r="TB68" s="96">
        <v>8.2875705140778228E-5</v>
      </c>
      <c r="TC68" s="96">
        <v>4.4918203829345902E-4</v>
      </c>
      <c r="TD68" s="96">
        <v>5.4649302060551784E-4</v>
      </c>
      <c r="TE68" s="96">
        <v>3.1617614322172912E-4</v>
      </c>
      <c r="TF68" s="96">
        <v>3.4089492472838296E-4</v>
      </c>
      <c r="TG68" s="96">
        <v>1.5126901285421334E-4</v>
      </c>
      <c r="TH68" s="96">
        <v>2.9340112189521277E-4</v>
      </c>
      <c r="TI68" s="96">
        <v>2.5116576911423245E-4</v>
      </c>
      <c r="TJ68" s="96">
        <v>7.8821271194083782E-4</v>
      </c>
      <c r="TK68" s="96">
        <v>7.2043501721185711E-4</v>
      </c>
      <c r="TL68" s="96">
        <v>1.851335937402953E-3</v>
      </c>
      <c r="TM68" s="96">
        <v>2.809482276926276E-3</v>
      </c>
      <c r="TN68" s="96">
        <v>1.9885303034111695E-3</v>
      </c>
      <c r="TO68" s="96">
        <v>1.0535572879564296E-3</v>
      </c>
      <c r="TP68" s="96">
        <v>8.9112309077062307E-4</v>
      </c>
      <c r="TQ68" s="96">
        <v>2.0228608664905534E-3</v>
      </c>
      <c r="TR68" s="96">
        <v>2.9805609062265662E-4</v>
      </c>
      <c r="TS68" s="96">
        <v>2.7089241760416176E-3</v>
      </c>
      <c r="TT68" s="96">
        <v>1.8867727136648396E-3</v>
      </c>
      <c r="TU68" s="96">
        <v>1.151748299884236E-2</v>
      </c>
      <c r="TV68" s="96">
        <v>2.3467630222454017E-3</v>
      </c>
      <c r="TW68" s="96">
        <v>2.0872989344196489E-3</v>
      </c>
      <c r="TX68" s="96">
        <v>9.0745510564934381E-4</v>
      </c>
      <c r="TY68" s="96">
        <v>9.1117975552283323E-4</v>
      </c>
      <c r="TZ68" s="96">
        <v>8.715476316022262E-3</v>
      </c>
      <c r="UA68" s="96">
        <v>2.2311193757340066E-3</v>
      </c>
      <c r="UB68" s="96">
        <v>7.8432158866800564E-3</v>
      </c>
      <c r="UC68" s="96">
        <v>9.3717958129297101E-4</v>
      </c>
      <c r="UD68" s="96">
        <v>1.5056459160187234E-3</v>
      </c>
      <c r="UE68" s="96">
        <v>1.7239758043519613E-4</v>
      </c>
      <c r="UF68" s="96">
        <v>1.8417100876991378E-3</v>
      </c>
      <c r="UG68" s="96">
        <v>5.9897223656817447E-4</v>
      </c>
      <c r="UH68" s="96">
        <v>2.2972768832605506E-3</v>
      </c>
      <c r="UI68" s="96">
        <v>3.1495319758384132E-3</v>
      </c>
      <c r="UJ68" s="96">
        <v>3.4287187605479665E-4</v>
      </c>
      <c r="UK68" s="96">
        <v>1.5883722698427295E-3</v>
      </c>
      <c r="UL68" s="96">
        <v>3.4301737799040163E-3</v>
      </c>
      <c r="UM68" s="96">
        <v>1.9908584144361333E-3</v>
      </c>
      <c r="UN68" s="96">
        <v>1.048229227850045E-3</v>
      </c>
      <c r="UO68" s="96">
        <v>1.3976810662562475E-3</v>
      </c>
      <c r="UP68" s="96">
        <v>1.3023960301868462E-3</v>
      </c>
      <c r="UQ68" s="96">
        <v>1.0012466120170092E-3</v>
      </c>
      <c r="UR68" s="96">
        <v>1.1839065218452495E-3</v>
      </c>
      <c r="US68" s="96">
        <v>1.338019937723691E-3</v>
      </c>
      <c r="UT68" s="96">
        <v>9.8621115834341549E-4</v>
      </c>
      <c r="UU68" s="96">
        <v>4.8892664834699218E-4</v>
      </c>
      <c r="UV68" s="96">
        <v>1.6531766851840442E-3</v>
      </c>
      <c r="UW68" s="96">
        <v>1.4514939507869428E-3</v>
      </c>
      <c r="UX68" s="96">
        <v>3.4365374698219976E-3</v>
      </c>
      <c r="UY68" s="96">
        <v>1.2137799839945805E-2</v>
      </c>
      <c r="UZ68" s="96">
        <v>3.9295952166283976E-3</v>
      </c>
      <c r="VA68" s="96">
        <v>1.0022120856494148</v>
      </c>
      <c r="VB68" s="96">
        <v>2.6583776689497181E-3</v>
      </c>
      <c r="VC68" s="96">
        <v>4.0509153510734554E-3</v>
      </c>
      <c r="VD68" s="96">
        <v>5.2497181560433694E-4</v>
      </c>
      <c r="VE68" s="96">
        <v>6.154018239908814E-3</v>
      </c>
      <c r="VF68" s="96">
        <v>6.0680417959455002E-3</v>
      </c>
      <c r="VG68" s="96">
        <v>2.8603873663425514E-2</v>
      </c>
      <c r="VH68" s="96">
        <v>5.6117084787333958E-3</v>
      </c>
      <c r="VI68" s="96">
        <v>5.1890908682390834E-3</v>
      </c>
      <c r="VJ68" s="96">
        <v>1.3754002437065416E-3</v>
      </c>
      <c r="VK68" s="96">
        <v>1.1820563025094733E-3</v>
      </c>
      <c r="VL68" s="96">
        <v>1.8576562029400046E-2</v>
      </c>
      <c r="VM68" s="96">
        <v>2.2584753553067847E-3</v>
      </c>
      <c r="VN68" s="96">
        <v>2.3319397011729862E-2</v>
      </c>
      <c r="VO68" s="96">
        <v>1.8801502224726665E-3</v>
      </c>
    </row>
    <row r="69" spans="1:587">
      <c r="A69" s="17"/>
      <c r="B69" s="17"/>
      <c r="C69" s="17" t="s">
        <v>366</v>
      </c>
      <c r="D69" s="17" t="s">
        <v>20</v>
      </c>
      <c r="E69" s="95">
        <v>3293</v>
      </c>
      <c r="F69" s="95">
        <v>196</v>
      </c>
      <c r="G69" s="95">
        <v>66780</v>
      </c>
      <c r="H69" s="95">
        <v>4128</v>
      </c>
      <c r="I69" s="95">
        <v>18045</v>
      </c>
      <c r="J69" s="95">
        <v>21919</v>
      </c>
      <c r="K69" s="95">
        <v>1306</v>
      </c>
      <c r="L69" s="95">
        <v>9914</v>
      </c>
      <c r="M69" s="95">
        <v>4945</v>
      </c>
      <c r="N69" s="95">
        <v>5665</v>
      </c>
      <c r="O69" s="95">
        <v>2030</v>
      </c>
      <c r="P69" s="95">
        <v>8282</v>
      </c>
      <c r="Q69" s="95">
        <v>9275</v>
      </c>
      <c r="R69" s="95">
        <v>10274</v>
      </c>
      <c r="S69" s="95">
        <v>18140</v>
      </c>
      <c r="T69" s="95">
        <v>7905</v>
      </c>
      <c r="U69" s="95">
        <v>21501</v>
      </c>
      <c r="V69" s="95">
        <v>17066</v>
      </c>
      <c r="W69" s="95">
        <v>39259</v>
      </c>
      <c r="X69" s="95">
        <v>50564</v>
      </c>
      <c r="Y69" s="95">
        <v>386768</v>
      </c>
      <c r="Z69" s="95">
        <v>20670</v>
      </c>
      <c r="AA69" s="95">
        <v>9386</v>
      </c>
      <c r="AB69" s="95">
        <v>3953</v>
      </c>
      <c r="AC69" s="95">
        <v>119524</v>
      </c>
      <c r="AD69" s="95">
        <v>34959</v>
      </c>
      <c r="AE69" s="95">
        <v>7572</v>
      </c>
      <c r="AF69" s="95">
        <v>90359</v>
      </c>
      <c r="AG69" s="95">
        <v>212760</v>
      </c>
      <c r="AH69" s="95">
        <v>36116</v>
      </c>
      <c r="AI69" s="95">
        <v>59234</v>
      </c>
      <c r="AJ69" s="95">
        <v>259808</v>
      </c>
      <c r="AK69" s="95">
        <v>11309</v>
      </c>
      <c r="AL69" s="95">
        <v>198776</v>
      </c>
      <c r="AM69" s="95">
        <v>434493</v>
      </c>
      <c r="AN69" s="95">
        <v>33696</v>
      </c>
      <c r="AO69" s="95">
        <v>4379</v>
      </c>
      <c r="AP69" s="95">
        <v>0</v>
      </c>
      <c r="AQ69" s="95">
        <v>699374</v>
      </c>
      <c r="AR69" s="95">
        <v>13111</v>
      </c>
      <c r="AS69" s="95">
        <v>1933265</v>
      </c>
      <c r="AT69" s="95">
        <v>197178</v>
      </c>
      <c r="AU69" s="95">
        <v>658056</v>
      </c>
      <c r="AV69" s="95">
        <v>757331</v>
      </c>
      <c r="AW69" s="95">
        <v>126771</v>
      </c>
      <c r="AX69" s="95">
        <v>560329</v>
      </c>
      <c r="AY69" s="95">
        <v>162640</v>
      </c>
      <c r="AZ69" s="95">
        <v>441627</v>
      </c>
      <c r="BA69" s="95">
        <v>240659</v>
      </c>
      <c r="BB69" s="95">
        <v>368423</v>
      </c>
      <c r="BC69" s="95">
        <v>322705</v>
      </c>
      <c r="BD69" s="95">
        <v>493030</v>
      </c>
      <c r="BE69" s="95">
        <v>222912</v>
      </c>
      <c r="BF69" s="95">
        <v>400423</v>
      </c>
      <c r="BG69" s="95">
        <v>568691</v>
      </c>
      <c r="BH69" s="95">
        <v>153363</v>
      </c>
      <c r="BI69" s="95">
        <v>1516739</v>
      </c>
      <c r="BJ69" s="95">
        <v>464408</v>
      </c>
      <c r="BK69" s="95">
        <v>2098679</v>
      </c>
      <c r="BL69" s="95">
        <v>296813</v>
      </c>
      <c r="BM69" s="95">
        <v>50576</v>
      </c>
      <c r="BN69" s="95">
        <v>51459</v>
      </c>
      <c r="BO69" s="95">
        <v>648806</v>
      </c>
      <c r="BP69" s="95">
        <v>97867</v>
      </c>
      <c r="BQ69" s="95">
        <v>71266</v>
      </c>
      <c r="BR69" s="95">
        <v>1064729</v>
      </c>
      <c r="BS69" s="95">
        <v>171620</v>
      </c>
      <c r="BT69" s="95">
        <v>260375</v>
      </c>
      <c r="BU69" s="95">
        <v>564817</v>
      </c>
      <c r="BV69" s="95">
        <v>2242793</v>
      </c>
      <c r="BW69" s="95">
        <v>119435</v>
      </c>
      <c r="BX69" s="95">
        <v>757922</v>
      </c>
      <c r="BY69" s="95">
        <v>2735946</v>
      </c>
      <c r="BZ69" s="95">
        <v>216221</v>
      </c>
      <c r="CA69" s="95">
        <v>30380</v>
      </c>
      <c r="CB69" s="95">
        <v>53708</v>
      </c>
      <c r="CC69" s="95">
        <v>24078696</v>
      </c>
      <c r="CD69" s="95">
        <v>63218</v>
      </c>
      <c r="CE69" s="95">
        <v>0</v>
      </c>
      <c r="CF69" s="95">
        <v>994217</v>
      </c>
      <c r="CG69" s="95">
        <v>0</v>
      </c>
      <c r="CH69" s="95">
        <v>120</v>
      </c>
      <c r="CI69" s="95">
        <v>37779</v>
      </c>
      <c r="CJ69" s="95">
        <v>546294</v>
      </c>
      <c r="CK69" s="95">
        <v>13647</v>
      </c>
      <c r="CL69" s="95">
        <v>1655275</v>
      </c>
      <c r="CM69" s="95">
        <v>3899524</v>
      </c>
      <c r="CN69" s="95">
        <v>158747</v>
      </c>
      <c r="CO69" s="95">
        <v>158747</v>
      </c>
      <c r="CP69" s="95">
        <v>1814022</v>
      </c>
      <c r="CQ69" s="95">
        <v>4058271</v>
      </c>
      <c r="CR69" s="95">
        <v>0</v>
      </c>
      <c r="CS69" s="95">
        <v>0</v>
      </c>
      <c r="CT69" s="95">
        <v>0</v>
      </c>
      <c r="CU69" s="95">
        <v>0</v>
      </c>
      <c r="CV69" s="95">
        <v>0</v>
      </c>
      <c r="CW69" s="95">
        <v>1184414</v>
      </c>
      <c r="CX69" s="95">
        <v>269142</v>
      </c>
      <c r="CY69" s="95">
        <v>38125887</v>
      </c>
      <c r="CZ69" s="95">
        <v>9088</v>
      </c>
      <c r="DA69" s="95">
        <v>332326</v>
      </c>
      <c r="DB69" s="95">
        <v>4637401</v>
      </c>
      <c r="DC69" s="95">
        <v>116220</v>
      </c>
      <c r="DD69" s="95">
        <v>44674478</v>
      </c>
      <c r="DE69" s="95">
        <v>66508925</v>
      </c>
      <c r="DF69" s="95">
        <v>842497</v>
      </c>
      <c r="DG69" s="95">
        <v>842497</v>
      </c>
      <c r="DH69" s="95">
        <v>45516975</v>
      </c>
      <c r="DI69" s="95">
        <v>67351422</v>
      </c>
      <c r="DJ69" s="95">
        <v>-73755</v>
      </c>
      <c r="DK69" s="95">
        <v>0</v>
      </c>
      <c r="DL69" s="95">
        <v>0</v>
      </c>
      <c r="DM69" s="95">
        <v>-73755</v>
      </c>
      <c r="DN69" s="95">
        <v>46329753</v>
      </c>
      <c r="DO69" s="95">
        <v>70408449</v>
      </c>
      <c r="DP69" s="95">
        <v>1001244</v>
      </c>
      <c r="DQ69" s="95">
        <v>47330997</v>
      </c>
      <c r="DR69" s="95">
        <v>71409693</v>
      </c>
      <c r="DS69" s="95">
        <v>-73755</v>
      </c>
      <c r="DT69" s="95">
        <v>71335938</v>
      </c>
      <c r="DV69" s="96">
        <f t="shared" si="192"/>
        <v>3.2374454363128712E-2</v>
      </c>
      <c r="DW69" s="96">
        <f t="shared" si="193"/>
        <v>2.0527859237536656E-2</v>
      </c>
      <c r="DX69" s="96">
        <f t="shared" si="194"/>
        <v>5.7473341767576361E-2</v>
      </c>
      <c r="DY69" s="96">
        <f t="shared" si="195"/>
        <v>4.9797336421540245E-2</v>
      </c>
      <c r="DZ69" s="96">
        <f t="shared" si="196"/>
        <v>6.330157438329638E-2</v>
      </c>
      <c r="EA69" s="96">
        <f t="shared" si="197"/>
        <v>4.2879640044994373E-2</v>
      </c>
      <c r="EB69" s="96">
        <f t="shared" si="198"/>
        <v>4.4020493460968049E-2</v>
      </c>
      <c r="EC69" s="96">
        <f t="shared" si="199"/>
        <v>4.9444411195563268E-2</v>
      </c>
      <c r="ED69" s="96">
        <f t="shared" si="200"/>
        <v>3.0311760595324203E-2</v>
      </c>
      <c r="EE69" s="96">
        <f t="shared" si="201"/>
        <v>3.4118901208766719E-2</v>
      </c>
      <c r="EF69" s="96">
        <f t="shared" si="202"/>
        <v>2.7200128631150178E-2</v>
      </c>
      <c r="EG69" s="96">
        <f t="shared" si="203"/>
        <v>3.5808634368852281E-2</v>
      </c>
      <c r="EH69" s="96">
        <f t="shared" si="204"/>
        <v>3.4541317374189535E-2</v>
      </c>
      <c r="EI69" s="96">
        <f t="shared" si="205"/>
        <v>2.8645433989198714E-2</v>
      </c>
      <c r="EJ69" s="96">
        <f t="shared" si="206"/>
        <v>3.3378782944067535E-2</v>
      </c>
      <c r="EK69" s="96">
        <f t="shared" si="207"/>
        <v>2.5768155058772908E-2</v>
      </c>
      <c r="EL69" s="96">
        <f t="shared" si="208"/>
        <v>3.2035055149879837E-2</v>
      </c>
      <c r="EM69" s="96">
        <f t="shared" si="209"/>
        <v>3.0244493751196241E-2</v>
      </c>
      <c r="EN69" s="96">
        <f t="shared" si="210"/>
        <v>2.0245823354559499E-2</v>
      </c>
      <c r="EO69" s="96">
        <f t="shared" si="211"/>
        <v>3.8936117784759437E-2</v>
      </c>
      <c r="EP69" s="96">
        <f t="shared" si="212"/>
        <v>4.6341498483112947E-2</v>
      </c>
      <c r="EQ69" s="96">
        <f t="shared" si="213"/>
        <v>1.4836539662441806E-2</v>
      </c>
      <c r="ER69" s="96">
        <f t="shared" si="214"/>
        <v>1.4378724512462276E-2</v>
      </c>
      <c r="ES69" s="96">
        <f t="shared" si="215"/>
        <v>8.6085057175896186E-3</v>
      </c>
      <c r="ET69" s="96">
        <f t="shared" si="216"/>
        <v>4.9506806191772067E-3</v>
      </c>
      <c r="EU69" s="96">
        <f t="shared" si="217"/>
        <v>3.1348757913411463E-3</v>
      </c>
      <c r="EV69" s="96">
        <f t="shared" si="218"/>
        <v>5.1202435645496573E-4</v>
      </c>
      <c r="EW69" s="96">
        <f t="shared" si="219"/>
        <v>1.1967576990476028E-2</v>
      </c>
      <c r="EX69" s="96">
        <f t="shared" si="220"/>
        <v>9.4397887361437963E-3</v>
      </c>
      <c r="EY69" s="96">
        <f t="shared" si="221"/>
        <v>5.4147657164789328E-3</v>
      </c>
      <c r="EZ69" s="96">
        <f t="shared" si="222"/>
        <v>8.411959655426909E-3</v>
      </c>
      <c r="FA69" s="96">
        <f t="shared" si="223"/>
        <v>3.5690157430233932E-2</v>
      </c>
      <c r="FB69" s="96">
        <f t="shared" si="224"/>
        <v>1.9182101906506547E-2</v>
      </c>
      <c r="FC69" s="96">
        <f t="shared" si="225"/>
        <v>7.7396916217106187E-3</v>
      </c>
      <c r="FD69" s="96">
        <f t="shared" si="226"/>
        <v>4.3307468042161922E-2</v>
      </c>
      <c r="FE69" s="96">
        <f t="shared" si="227"/>
        <v>0.11625604206415197</v>
      </c>
      <c r="FF69" s="96">
        <f t="shared" si="228"/>
        <v>5.8354532770620981E-3</v>
      </c>
      <c r="FG69" s="96">
        <f t="shared" si="229"/>
        <v>0</v>
      </c>
      <c r="FH69" s="96">
        <f t="shared" si="230"/>
        <v>5.469882228134635E-2</v>
      </c>
      <c r="FI69" s="96">
        <f t="shared" si="231"/>
        <v>1.563873578039212E-2</v>
      </c>
      <c r="FJ69" s="96">
        <f t="shared" si="232"/>
        <v>5.1999236444913555E-2</v>
      </c>
      <c r="FK69" s="96">
        <f t="shared" si="233"/>
        <v>5.6286653208126279E-2</v>
      </c>
      <c r="FL69" s="96">
        <f t="shared" si="234"/>
        <v>5.6395623626384221E-2</v>
      </c>
      <c r="FM69" s="96">
        <f t="shared" si="235"/>
        <v>2.7543558811637739E-2</v>
      </c>
      <c r="FN69" s="96">
        <f t="shared" si="236"/>
        <v>7.5436728619863299E-3</v>
      </c>
      <c r="FO69" s="96">
        <f t="shared" si="237"/>
        <v>4.0610969583646406E-2</v>
      </c>
      <c r="FP69" s="96">
        <f t="shared" si="238"/>
        <v>2.6456369113848275E-2</v>
      </c>
      <c r="FQ69" s="96">
        <f t="shared" si="239"/>
        <v>1.6250215947971578E-2</v>
      </c>
      <c r="FR69" s="96">
        <f t="shared" si="240"/>
        <v>2.7560572299391101E-2</v>
      </c>
      <c r="FS69" s="96">
        <f t="shared" si="241"/>
        <v>3.2021011564391244E-2</v>
      </c>
      <c r="FT69" s="96">
        <f t="shared" si="242"/>
        <v>3.1668671729323118E-2</v>
      </c>
      <c r="FU69" s="96">
        <f t="shared" si="243"/>
        <v>3.0161635730541942E-2</v>
      </c>
      <c r="FV69" s="96">
        <f t="shared" si="244"/>
        <v>3.5049932852094887E-2</v>
      </c>
      <c r="FW69" s="96">
        <f t="shared" si="245"/>
        <v>3.0267867333972822E-2</v>
      </c>
      <c r="FX69" s="96">
        <f t="shared" si="246"/>
        <v>3.6948286977670004E-2</v>
      </c>
      <c r="FY69" s="96">
        <f t="shared" si="247"/>
        <v>3.1348524342462436E-2</v>
      </c>
      <c r="FZ69" s="96">
        <f t="shared" si="248"/>
        <v>2.8382837221568522E-2</v>
      </c>
      <c r="GA69" s="96">
        <f t="shared" si="249"/>
        <v>5.3809013503350205E-2</v>
      </c>
      <c r="GB69" s="96">
        <f t="shared" si="250"/>
        <v>3.9982050857212736E-2</v>
      </c>
      <c r="GC69" s="96">
        <f t="shared" si="251"/>
        <v>1.2771354109138747E-2</v>
      </c>
      <c r="GD69" s="96">
        <f t="shared" si="252"/>
        <v>1.2992123961549725E-2</v>
      </c>
      <c r="GE69" s="96">
        <f t="shared" si="253"/>
        <v>1.1582604867264505E-2</v>
      </c>
      <c r="GF69" s="96">
        <f t="shared" si="254"/>
        <v>9.0950791170643884E-3</v>
      </c>
      <c r="GG69" s="96">
        <f t="shared" si="255"/>
        <v>4.0280144708396484E-3</v>
      </c>
      <c r="GH69" s="96">
        <f t="shared" si="256"/>
        <v>1.0809247495820757E-3</v>
      </c>
      <c r="GI69" s="96">
        <f t="shared" si="257"/>
        <v>2.2434664322866123E-2</v>
      </c>
      <c r="GJ69" s="96">
        <f t="shared" si="258"/>
        <v>6.25531443853195E-3</v>
      </c>
      <c r="GK69" s="96">
        <f t="shared" si="259"/>
        <v>7.8736585863702167E-3</v>
      </c>
      <c r="GL69" s="96">
        <f t="shared" si="260"/>
        <v>1.5415785305404999E-2</v>
      </c>
      <c r="GM69" s="96">
        <f t="shared" si="261"/>
        <v>3.7189434380399587E-2</v>
      </c>
      <c r="GN69" s="96">
        <f t="shared" si="262"/>
        <v>3.1084788455046843E-2</v>
      </c>
      <c r="GO69" s="96">
        <f t="shared" si="263"/>
        <v>1.5434429830956458E-2</v>
      </c>
      <c r="GP69" s="96">
        <f t="shared" si="264"/>
        <v>6.1106588454347799E-2</v>
      </c>
      <c r="GQ69" s="96">
        <f t="shared" si="265"/>
        <v>0.18424366883670201</v>
      </c>
      <c r="GR69" s="96">
        <f t="shared" si="266"/>
        <v>7.7056238625771226E-3</v>
      </c>
      <c r="GS69" s="96">
        <f t="shared" si="267"/>
        <v>1.0419954348385007E-3</v>
      </c>
      <c r="GU69" s="1">
        <v>0</v>
      </c>
      <c r="GV69" s="1">
        <v>0</v>
      </c>
      <c r="GW69" s="1">
        <v>0</v>
      </c>
      <c r="GX69" s="1">
        <v>0</v>
      </c>
      <c r="GY69" s="1">
        <v>0</v>
      </c>
      <c r="GZ69" s="1">
        <v>0</v>
      </c>
      <c r="HA69" s="1">
        <v>0</v>
      </c>
      <c r="HB69" s="1">
        <v>0</v>
      </c>
      <c r="HC69" s="1">
        <v>0</v>
      </c>
      <c r="HD69" s="1">
        <v>0</v>
      </c>
      <c r="HE69" s="1">
        <v>0</v>
      </c>
      <c r="HF69" s="1">
        <v>0</v>
      </c>
      <c r="HG69" s="1">
        <v>0</v>
      </c>
      <c r="HH69" s="1">
        <v>0</v>
      </c>
      <c r="HI69" s="1">
        <v>0</v>
      </c>
      <c r="HJ69" s="1">
        <v>0</v>
      </c>
      <c r="HK69" s="1">
        <v>0</v>
      </c>
      <c r="HL69" s="1">
        <v>0</v>
      </c>
      <c r="HM69" s="1">
        <v>0</v>
      </c>
      <c r="HN69" s="1">
        <v>0</v>
      </c>
      <c r="HO69" s="1">
        <v>0</v>
      </c>
      <c r="HP69" s="1">
        <v>0</v>
      </c>
      <c r="HQ69" s="1">
        <v>0</v>
      </c>
      <c r="HR69" s="1">
        <v>0</v>
      </c>
      <c r="HS69" s="1">
        <v>0</v>
      </c>
      <c r="HT69" s="1">
        <v>0</v>
      </c>
      <c r="HU69" s="1">
        <v>0</v>
      </c>
      <c r="HV69" s="1">
        <v>0</v>
      </c>
      <c r="HW69" s="1">
        <v>0</v>
      </c>
      <c r="HX69" s="1">
        <v>0</v>
      </c>
      <c r="HY69" s="1">
        <v>0</v>
      </c>
      <c r="HZ69" s="1">
        <v>0</v>
      </c>
      <c r="IA69" s="1">
        <v>0</v>
      </c>
      <c r="IB69" s="1">
        <v>0</v>
      </c>
      <c r="IC69" s="1">
        <v>0</v>
      </c>
      <c r="ID69" s="1">
        <v>0</v>
      </c>
      <c r="IE69" s="1">
        <v>0</v>
      </c>
      <c r="IF69" s="1">
        <v>0</v>
      </c>
      <c r="IG69" s="96">
        <f t="shared" si="307"/>
        <v>5.469882228134635E-2</v>
      </c>
      <c r="IH69" s="96">
        <f t="shared" si="268"/>
        <v>1.563873578039212E-2</v>
      </c>
      <c r="II69" s="96">
        <f t="shared" si="269"/>
        <v>5.1999236444913555E-2</v>
      </c>
      <c r="IJ69" s="96">
        <f t="shared" si="270"/>
        <v>5.6286653208126279E-2</v>
      </c>
      <c r="IK69" s="96">
        <f t="shared" si="271"/>
        <v>5.6395623626384221E-2</v>
      </c>
      <c r="IL69" s="96">
        <f t="shared" si="272"/>
        <v>2.7543558811637739E-2</v>
      </c>
      <c r="IM69" s="96">
        <f t="shared" si="273"/>
        <v>7.5436728619863299E-3</v>
      </c>
      <c r="IN69" s="96">
        <f t="shared" si="274"/>
        <v>4.0610969583646406E-2</v>
      </c>
      <c r="IO69" s="96">
        <f t="shared" si="275"/>
        <v>2.6456369113848275E-2</v>
      </c>
      <c r="IP69" s="96">
        <f t="shared" si="276"/>
        <v>1.6250215947971578E-2</v>
      </c>
      <c r="IQ69" s="96">
        <f t="shared" si="277"/>
        <v>2.7560572299391101E-2</v>
      </c>
      <c r="IR69" s="96">
        <f t="shared" si="278"/>
        <v>3.2021011564391244E-2</v>
      </c>
      <c r="IS69" s="96">
        <f t="shared" si="279"/>
        <v>3.1668671729323118E-2</v>
      </c>
      <c r="IT69" s="96">
        <f t="shared" si="280"/>
        <v>3.0161635730541942E-2</v>
      </c>
      <c r="IU69" s="96">
        <f t="shared" si="281"/>
        <v>3.5049932852094887E-2</v>
      </c>
      <c r="IV69" s="96">
        <f t="shared" si="282"/>
        <v>3.0267867333972822E-2</v>
      </c>
      <c r="IW69" s="96">
        <f t="shared" si="283"/>
        <v>3.6948286977670004E-2</v>
      </c>
      <c r="IX69" s="96">
        <f t="shared" si="284"/>
        <v>3.1348524342462436E-2</v>
      </c>
      <c r="IY69" s="96">
        <f t="shared" si="285"/>
        <v>2.8382837221568522E-2</v>
      </c>
      <c r="IZ69" s="96">
        <f t="shared" si="286"/>
        <v>5.3809013503350205E-2</v>
      </c>
      <c r="JA69" s="96">
        <f t="shared" si="287"/>
        <v>3.9982050857212736E-2</v>
      </c>
      <c r="JB69" s="96">
        <f t="shared" si="288"/>
        <v>1.2771354109138747E-2</v>
      </c>
      <c r="JC69" s="96">
        <f t="shared" si="289"/>
        <v>1.2992123961549725E-2</v>
      </c>
      <c r="JD69" s="96">
        <f t="shared" si="290"/>
        <v>1.1582604867264505E-2</v>
      </c>
      <c r="JE69" s="96">
        <f t="shared" si="291"/>
        <v>9.0950791170643884E-3</v>
      </c>
      <c r="JF69" s="96">
        <f t="shared" si="292"/>
        <v>4.0280144708396484E-3</v>
      </c>
      <c r="JG69" s="96">
        <f t="shared" si="293"/>
        <v>1.0809247495820757E-3</v>
      </c>
      <c r="JH69" s="96">
        <f t="shared" si="294"/>
        <v>2.2434664322866123E-2</v>
      </c>
      <c r="JI69" s="96">
        <f t="shared" si="295"/>
        <v>6.25531443853195E-3</v>
      </c>
      <c r="JJ69" s="96">
        <f t="shared" si="296"/>
        <v>7.8736585863702167E-3</v>
      </c>
      <c r="JK69" s="96">
        <f t="shared" si="297"/>
        <v>1.5415785305404999E-2</v>
      </c>
      <c r="JL69" s="96">
        <f t="shared" si="298"/>
        <v>3.7189434380399587E-2</v>
      </c>
      <c r="JM69" s="96">
        <f t="shared" si="299"/>
        <v>3.1084788455046843E-2</v>
      </c>
      <c r="JN69" s="96">
        <f t="shared" si="300"/>
        <v>1.5434429830956458E-2</v>
      </c>
      <c r="JO69" s="96">
        <f t="shared" si="301"/>
        <v>6.1106588454347799E-2</v>
      </c>
      <c r="JP69" s="96">
        <f t="shared" si="302"/>
        <v>0.18424366883670201</v>
      </c>
      <c r="JQ69" s="96">
        <f t="shared" si="303"/>
        <v>7.7056238625771226E-3</v>
      </c>
      <c r="JR69" s="96">
        <f t="shared" si="304"/>
        <v>1.0419954348385007E-3</v>
      </c>
      <c r="JT69" s="25">
        <v>0</v>
      </c>
      <c r="JU69" s="25">
        <v>0</v>
      </c>
      <c r="JV69" s="25">
        <v>0</v>
      </c>
      <c r="JW69" s="25">
        <v>0</v>
      </c>
      <c r="JX69" s="25">
        <v>0</v>
      </c>
      <c r="JY69" s="25">
        <v>0</v>
      </c>
      <c r="JZ69" s="25">
        <v>0</v>
      </c>
      <c r="KA69" s="25">
        <v>0</v>
      </c>
      <c r="KB69" s="25">
        <v>0</v>
      </c>
      <c r="KC69" s="25">
        <v>0</v>
      </c>
      <c r="KD69" s="25">
        <v>0</v>
      </c>
      <c r="KE69" s="25">
        <v>0</v>
      </c>
      <c r="KF69" s="25">
        <v>0</v>
      </c>
      <c r="KG69" s="25">
        <v>0</v>
      </c>
      <c r="KH69" s="25">
        <v>0</v>
      </c>
      <c r="KI69" s="25">
        <v>0</v>
      </c>
      <c r="KJ69" s="25">
        <v>0</v>
      </c>
      <c r="KK69" s="25">
        <v>0</v>
      </c>
      <c r="KL69" s="25">
        <v>0</v>
      </c>
      <c r="KM69" s="25">
        <v>0</v>
      </c>
      <c r="KN69" s="25">
        <v>0</v>
      </c>
      <c r="KO69" s="25">
        <v>0</v>
      </c>
      <c r="KP69" s="25">
        <v>0</v>
      </c>
      <c r="KQ69" s="25">
        <v>0</v>
      </c>
      <c r="KR69" s="25">
        <v>0</v>
      </c>
      <c r="KS69" s="25">
        <v>0</v>
      </c>
      <c r="KT69" s="25">
        <v>0</v>
      </c>
      <c r="KU69" s="25">
        <v>0</v>
      </c>
      <c r="KV69" s="25">
        <v>0</v>
      </c>
      <c r="KW69" s="25">
        <v>0</v>
      </c>
      <c r="KX69" s="25">
        <v>0</v>
      </c>
      <c r="KY69" s="25">
        <v>0</v>
      </c>
      <c r="KZ69" s="25">
        <v>0</v>
      </c>
      <c r="LA69" s="25">
        <v>0</v>
      </c>
      <c r="LB69" s="25">
        <v>0</v>
      </c>
      <c r="LC69" s="25">
        <v>0</v>
      </c>
      <c r="LD69" s="25">
        <v>0</v>
      </c>
      <c r="LE69" s="25">
        <v>0</v>
      </c>
      <c r="LF69" s="25">
        <v>0</v>
      </c>
      <c r="LG69" s="25">
        <v>0</v>
      </c>
      <c r="LH69" s="25">
        <v>0</v>
      </c>
      <c r="LI69" s="25">
        <v>0</v>
      </c>
      <c r="LJ69" s="25">
        <v>0</v>
      </c>
      <c r="LK69" s="25">
        <v>0</v>
      </c>
      <c r="LL69" s="25">
        <v>0</v>
      </c>
      <c r="LM69" s="25">
        <v>0</v>
      </c>
      <c r="LN69" s="25">
        <v>0</v>
      </c>
      <c r="LO69" s="25">
        <v>0</v>
      </c>
      <c r="LP69" s="25">
        <v>0</v>
      </c>
      <c r="LQ69" s="25">
        <v>0</v>
      </c>
      <c r="LR69" s="25">
        <v>0</v>
      </c>
      <c r="LS69" s="25">
        <v>0</v>
      </c>
      <c r="LT69" s="25">
        <v>0</v>
      </c>
      <c r="LU69" s="25">
        <v>0</v>
      </c>
      <c r="LV69" s="25">
        <v>0</v>
      </c>
      <c r="LW69" s="25">
        <v>0</v>
      </c>
      <c r="LX69" s="25">
        <v>0</v>
      </c>
      <c r="LY69" s="25">
        <v>0</v>
      </c>
      <c r="LZ69" s="25">
        <v>0</v>
      </c>
      <c r="MA69" s="25">
        <v>0</v>
      </c>
      <c r="MB69" s="25">
        <v>0</v>
      </c>
      <c r="MC69" s="25">
        <v>0</v>
      </c>
      <c r="MD69" s="25">
        <v>1</v>
      </c>
      <c r="ME69" s="25">
        <v>0</v>
      </c>
      <c r="MF69" s="25">
        <v>0</v>
      </c>
      <c r="MG69" s="25">
        <v>0</v>
      </c>
      <c r="MH69" s="25">
        <v>0</v>
      </c>
      <c r="MI69" s="25">
        <v>0</v>
      </c>
      <c r="MJ69" s="25">
        <v>0</v>
      </c>
      <c r="MK69" s="25">
        <v>0</v>
      </c>
      <c r="ML69" s="25">
        <v>0</v>
      </c>
      <c r="MM69" s="25">
        <v>0</v>
      </c>
      <c r="MN69" s="25">
        <v>0</v>
      </c>
      <c r="MO69" s="25">
        <v>0</v>
      </c>
      <c r="MP69" s="25">
        <v>0</v>
      </c>
      <c r="MQ69" s="25">
        <v>0</v>
      </c>
      <c r="MS69" s="1">
        <f t="shared" si="308"/>
        <v>0</v>
      </c>
      <c r="MT69" s="1">
        <f t="shared" si="309"/>
        <v>0</v>
      </c>
      <c r="MU69" s="1">
        <f t="shared" si="310"/>
        <v>0</v>
      </c>
      <c r="MV69" s="1">
        <f t="shared" si="311"/>
        <v>0</v>
      </c>
      <c r="MW69" s="1">
        <f t="shared" si="312"/>
        <v>0</v>
      </c>
      <c r="MX69" s="1">
        <f t="shared" si="313"/>
        <v>0</v>
      </c>
      <c r="MY69" s="1">
        <f t="shared" si="314"/>
        <v>0</v>
      </c>
      <c r="MZ69" s="1">
        <f t="shared" si="315"/>
        <v>0</v>
      </c>
      <c r="NA69" s="1">
        <f t="shared" si="316"/>
        <v>0</v>
      </c>
      <c r="NB69" s="1">
        <f t="shared" si="317"/>
        <v>0</v>
      </c>
      <c r="NC69" s="1">
        <f t="shared" si="318"/>
        <v>0</v>
      </c>
      <c r="ND69" s="1">
        <f t="shared" si="319"/>
        <v>0</v>
      </c>
      <c r="NE69" s="1">
        <f t="shared" si="320"/>
        <v>0</v>
      </c>
      <c r="NF69" s="1">
        <f t="shared" si="321"/>
        <v>0</v>
      </c>
      <c r="NG69" s="1">
        <f t="shared" si="322"/>
        <v>0</v>
      </c>
      <c r="NH69" s="1">
        <f t="shared" si="323"/>
        <v>0</v>
      </c>
      <c r="NI69" s="1">
        <f t="shared" si="324"/>
        <v>0</v>
      </c>
      <c r="NJ69" s="1">
        <f t="shared" si="325"/>
        <v>0</v>
      </c>
      <c r="NK69" s="1">
        <f t="shared" si="326"/>
        <v>0</v>
      </c>
      <c r="NL69" s="1">
        <f t="shared" si="327"/>
        <v>0</v>
      </c>
      <c r="NM69" s="1">
        <f t="shared" si="328"/>
        <v>0</v>
      </c>
      <c r="NN69" s="1">
        <f t="shared" si="329"/>
        <v>0</v>
      </c>
      <c r="NO69" s="1">
        <f t="shared" si="330"/>
        <v>0</v>
      </c>
      <c r="NP69" s="1">
        <f t="shared" si="331"/>
        <v>0</v>
      </c>
      <c r="NQ69" s="1">
        <f t="shared" si="332"/>
        <v>0</v>
      </c>
      <c r="NR69" s="1">
        <f t="shared" si="333"/>
        <v>0</v>
      </c>
      <c r="NS69" s="1">
        <f t="shared" si="334"/>
        <v>0</v>
      </c>
      <c r="NT69" s="1">
        <f t="shared" si="335"/>
        <v>0</v>
      </c>
      <c r="NU69" s="1">
        <f t="shared" si="336"/>
        <v>0</v>
      </c>
      <c r="NV69" s="1">
        <f t="shared" si="337"/>
        <v>0</v>
      </c>
      <c r="NW69" s="1">
        <f t="shared" si="338"/>
        <v>0</v>
      </c>
      <c r="NX69" s="1">
        <f t="shared" si="339"/>
        <v>0</v>
      </c>
      <c r="NY69" s="1">
        <f t="shared" si="340"/>
        <v>0</v>
      </c>
      <c r="NZ69" s="1">
        <f t="shared" si="341"/>
        <v>0</v>
      </c>
      <c r="OA69" s="1">
        <f t="shared" si="342"/>
        <v>0</v>
      </c>
      <c r="OB69" s="1">
        <f t="shared" si="343"/>
        <v>0</v>
      </c>
      <c r="OC69" s="1">
        <f t="shared" si="344"/>
        <v>0</v>
      </c>
      <c r="OD69" s="1">
        <f t="shared" si="345"/>
        <v>0</v>
      </c>
      <c r="OE69" s="1">
        <f t="shared" si="346"/>
        <v>0</v>
      </c>
      <c r="OF69" s="1">
        <f t="shared" si="347"/>
        <v>0</v>
      </c>
      <c r="OG69" s="1">
        <f t="shared" si="348"/>
        <v>0</v>
      </c>
      <c r="OH69" s="1">
        <f t="shared" si="349"/>
        <v>0</v>
      </c>
      <c r="OI69" s="1">
        <f t="shared" si="350"/>
        <v>0</v>
      </c>
      <c r="OJ69" s="1">
        <f t="shared" si="351"/>
        <v>0</v>
      </c>
      <c r="OK69" s="1">
        <f t="shared" si="352"/>
        <v>0</v>
      </c>
      <c r="OL69" s="1">
        <f t="shared" si="353"/>
        <v>0</v>
      </c>
      <c r="OM69" s="1">
        <f t="shared" si="354"/>
        <v>0</v>
      </c>
      <c r="ON69" s="1">
        <f t="shared" si="355"/>
        <v>0</v>
      </c>
      <c r="OO69" s="1">
        <f t="shared" si="356"/>
        <v>0</v>
      </c>
      <c r="OP69" s="1">
        <f t="shared" si="357"/>
        <v>0</v>
      </c>
      <c r="OQ69" s="1">
        <f t="shared" si="358"/>
        <v>0</v>
      </c>
      <c r="OR69" s="1">
        <f t="shared" si="359"/>
        <v>0</v>
      </c>
      <c r="OS69" s="1">
        <f t="shared" si="360"/>
        <v>0</v>
      </c>
      <c r="OT69" s="1">
        <f t="shared" si="361"/>
        <v>0</v>
      </c>
      <c r="OU69" s="1">
        <f t="shared" si="362"/>
        <v>0</v>
      </c>
      <c r="OV69" s="1">
        <f t="shared" si="363"/>
        <v>0</v>
      </c>
      <c r="OW69" s="1">
        <f t="shared" si="364"/>
        <v>0</v>
      </c>
      <c r="OX69" s="1">
        <f t="shared" si="365"/>
        <v>0</v>
      </c>
      <c r="OY69" s="1">
        <f t="shared" si="366"/>
        <v>0</v>
      </c>
      <c r="OZ69" s="1">
        <f t="shared" si="367"/>
        <v>0</v>
      </c>
      <c r="PA69" s="1">
        <f t="shared" si="368"/>
        <v>0</v>
      </c>
      <c r="PB69" s="1">
        <f t="shared" si="369"/>
        <v>0</v>
      </c>
      <c r="PC69" s="1">
        <f t="shared" si="370"/>
        <v>1.1089489117437998E-3</v>
      </c>
      <c r="PD69" s="1">
        <f t="shared" si="371"/>
        <v>0</v>
      </c>
      <c r="PE69" s="1">
        <f t="shared" si="372"/>
        <v>0</v>
      </c>
      <c r="PF69" s="1">
        <f t="shared" si="373"/>
        <v>0</v>
      </c>
      <c r="PG69" s="1">
        <f t="shared" si="374"/>
        <v>0</v>
      </c>
      <c r="PH69" s="1">
        <f t="shared" si="375"/>
        <v>0</v>
      </c>
      <c r="PI69" s="1">
        <f t="shared" si="376"/>
        <v>0</v>
      </c>
      <c r="PJ69" s="1">
        <f t="shared" si="377"/>
        <v>0</v>
      </c>
      <c r="PK69" s="1">
        <f t="shared" si="378"/>
        <v>0</v>
      </c>
      <c r="PL69" s="1">
        <f t="shared" si="379"/>
        <v>0</v>
      </c>
      <c r="PM69" s="1">
        <f t="shared" si="380"/>
        <v>0</v>
      </c>
      <c r="PN69" s="1">
        <f t="shared" si="381"/>
        <v>0</v>
      </c>
      <c r="PO69" s="1">
        <f t="shared" si="382"/>
        <v>0</v>
      </c>
      <c r="PP69" s="1">
        <f t="shared" si="383"/>
        <v>0</v>
      </c>
      <c r="PR69" s="96">
        <v>4.5168786924449277E-2</v>
      </c>
      <c r="PS69" s="96">
        <v>3.2341048517960644E-2</v>
      </c>
      <c r="PT69" s="96">
        <v>9.4805307309008782E-2</v>
      </c>
      <c r="PU69" s="96">
        <v>7.1812711177779473E-2</v>
      </c>
      <c r="PV69" s="96">
        <v>9.1166397188442119E-2</v>
      </c>
      <c r="PW69" s="96">
        <v>6.4314345550882612E-2</v>
      </c>
      <c r="PX69" s="96">
        <v>5.2330804317168932E-2</v>
      </c>
      <c r="PY69" s="96">
        <v>7.4917097498169716E-2</v>
      </c>
      <c r="PZ69" s="96">
        <v>4.6447234914241825E-2</v>
      </c>
      <c r="QA69" s="96">
        <v>5.8657546797103048E-2</v>
      </c>
      <c r="QB69" s="96">
        <v>3.677186576725084E-2</v>
      </c>
      <c r="QC69" s="96">
        <v>5.4570594099120788E-2</v>
      </c>
      <c r="QD69" s="96">
        <v>5.5785036117044655E-2</v>
      </c>
      <c r="QE69" s="96">
        <v>4.76132215164956E-2</v>
      </c>
      <c r="QF69" s="96">
        <v>5.1092922131285558E-2</v>
      </c>
      <c r="QG69" s="96">
        <v>4.4699251205869421E-2</v>
      </c>
      <c r="QH69" s="96">
        <v>5.0907954485062273E-2</v>
      </c>
      <c r="QI69" s="96">
        <v>4.9387903903843108E-2</v>
      </c>
      <c r="QJ69" s="96">
        <v>5.5314222382560951E-2</v>
      </c>
      <c r="QK69" s="96">
        <v>5.6530981160306672E-2</v>
      </c>
      <c r="QL69" s="96">
        <v>6.538642439602578E-2</v>
      </c>
      <c r="QM69" s="96">
        <v>1.9824578223009058E-2</v>
      </c>
      <c r="QN69" s="96">
        <v>2.843841688030364E-2</v>
      </c>
      <c r="QO69" s="96">
        <v>1.4884678094775824E-2</v>
      </c>
      <c r="QP69" s="96">
        <v>9.9219024743244979E-3</v>
      </c>
      <c r="QQ69" s="96">
        <v>9.0895836613001119E-3</v>
      </c>
      <c r="QR69" s="96">
        <v>2.7427797159920949E-3</v>
      </c>
      <c r="QS69" s="96">
        <v>2.297030426436009E-2</v>
      </c>
      <c r="QT69" s="96">
        <v>2.1562971215478011E-2</v>
      </c>
      <c r="QU69" s="96">
        <v>1.3848140650706922E-2</v>
      </c>
      <c r="QV69" s="96">
        <v>1.5348153051899885E-2</v>
      </c>
      <c r="QW69" s="96">
        <v>4.6927532445223796E-2</v>
      </c>
      <c r="QX69" s="96">
        <v>3.1583249676891786E-2</v>
      </c>
      <c r="QY69" s="96">
        <v>1.7290973397699826E-2</v>
      </c>
      <c r="QZ69" s="96">
        <v>6.3464974193732815E-2</v>
      </c>
      <c r="RA69" s="96">
        <v>0.16973427776578723</v>
      </c>
      <c r="RB69" s="96">
        <v>1.4665467754539571E-2</v>
      </c>
      <c r="RC69" s="96">
        <v>7.4777885365649782E-3</v>
      </c>
      <c r="RD69" s="96">
        <v>7.9512910193771283E-2</v>
      </c>
      <c r="RE69" s="96">
        <v>2.8945029849420167E-2</v>
      </c>
      <c r="RF69" s="96">
        <v>8.4437819731044236E-2</v>
      </c>
      <c r="RG69" s="96">
        <v>7.3446459580129214E-2</v>
      </c>
      <c r="RH69" s="96">
        <v>8.83783974821888E-2</v>
      </c>
      <c r="RI69" s="96">
        <v>4.7549047113970552E-2</v>
      </c>
      <c r="RJ69" s="96">
        <v>9.9824051092779701E-3</v>
      </c>
      <c r="RK69" s="96">
        <v>6.4821943013742736E-2</v>
      </c>
      <c r="RL69" s="96">
        <v>4.0283569251557877E-2</v>
      </c>
      <c r="RM69" s="96">
        <v>4.0342401563345197E-2</v>
      </c>
      <c r="RN69" s="96">
        <v>4.5717810045783056E-2</v>
      </c>
      <c r="RO69" s="96">
        <v>5.0634078571184127E-2</v>
      </c>
      <c r="RP69" s="96">
        <v>5.153241254646123E-2</v>
      </c>
      <c r="RQ69" s="96">
        <v>4.9654254868613752E-2</v>
      </c>
      <c r="RR69" s="96">
        <v>5.4856573467335988E-2</v>
      </c>
      <c r="RS69" s="96">
        <v>4.963843827927069E-2</v>
      </c>
      <c r="RT69" s="96">
        <v>5.8500140352990428E-2</v>
      </c>
      <c r="RU69" s="96">
        <v>5.193973774751847E-2</v>
      </c>
      <c r="RV69" s="96">
        <v>6.4255397605688422E-2</v>
      </c>
      <c r="RW69" s="96">
        <v>7.6070357489449181E-2</v>
      </c>
      <c r="RX69" s="96">
        <v>5.8072074382442398E-2</v>
      </c>
      <c r="RY69" s="96">
        <v>2.0856984111721263E-2</v>
      </c>
      <c r="RZ69" s="96">
        <v>2.7533725474668702E-2</v>
      </c>
      <c r="SA69" s="96">
        <v>2.1141758191109784E-2</v>
      </c>
      <c r="SB69" s="96">
        <v>1.0174668711159069</v>
      </c>
      <c r="SC69" s="96">
        <v>1.339286708008706E-2</v>
      </c>
      <c r="SD69" s="96">
        <v>3.8112566495285441E-3</v>
      </c>
      <c r="SE69" s="96">
        <v>3.3858685778010406E-2</v>
      </c>
      <c r="SF69" s="96">
        <v>1.853142200586853E-2</v>
      </c>
      <c r="SG69" s="96">
        <v>1.5659623999747699E-2</v>
      </c>
      <c r="SH69" s="96">
        <v>2.4184673821749682E-2</v>
      </c>
      <c r="SI69" s="96">
        <v>5.0104866444318677E-2</v>
      </c>
      <c r="SJ69" s="96">
        <v>4.386666906708156E-2</v>
      </c>
      <c r="SK69" s="96">
        <v>2.636322330352061E-2</v>
      </c>
      <c r="SL69" s="96">
        <v>7.9808730370472383E-2</v>
      </c>
      <c r="SM69" s="96">
        <v>0.23392296462076925</v>
      </c>
      <c r="SN69" s="96">
        <v>2.0351853663705639E-2</v>
      </c>
      <c r="SO69" s="96">
        <v>8.0316813564103775E-3</v>
      </c>
      <c r="SR69" s="96">
        <v>1.8787573565243781E-2</v>
      </c>
      <c r="SS69" s="96">
        <v>3.1545063920586591E-4</v>
      </c>
      <c r="ST69" s="96">
        <v>4.2777611229946569E-2</v>
      </c>
      <c r="SU69" s="96">
        <v>5.1864296898641183E-3</v>
      </c>
      <c r="SV69" s="96">
        <v>2.2140354625484499E-2</v>
      </c>
      <c r="SW69" s="96">
        <v>1.2283646589390155E-2</v>
      </c>
      <c r="SX69" s="96">
        <v>5.7476438066154751E-3</v>
      </c>
      <c r="SY69" s="96">
        <v>2.224869855907672E-2</v>
      </c>
      <c r="SZ69" s="96">
        <v>3.0496132027501191E-2</v>
      </c>
      <c r="TA69" s="96">
        <v>4.3211990949273402E-2</v>
      </c>
      <c r="TB69" s="96">
        <v>3.3480487750934076E-3</v>
      </c>
      <c r="TC69" s="96">
        <v>1.994605052715509E-2</v>
      </c>
      <c r="TD69" s="96">
        <v>2.5437307325895622E-2</v>
      </c>
      <c r="TE69" s="96">
        <v>1.5608214694316254E-2</v>
      </c>
      <c r="TF69" s="96">
        <v>1.6235878551205774E-2</v>
      </c>
      <c r="TG69" s="96">
        <v>5.0359182656378523E-3</v>
      </c>
      <c r="TH69" s="96">
        <v>1.4151343391719445E-2</v>
      </c>
      <c r="TI69" s="96">
        <v>1.2164970883226028E-2</v>
      </c>
      <c r="TJ69" s="96">
        <v>2.9950249735270097E-2</v>
      </c>
      <c r="TK69" s="96">
        <v>3.3035384786292331E-2</v>
      </c>
      <c r="TL69" s="96">
        <v>6.538642439602578E-2</v>
      </c>
      <c r="TM69" s="96">
        <v>1.9823937600889515E-2</v>
      </c>
      <c r="TN69" s="96">
        <v>2.8424347130187315E-2</v>
      </c>
      <c r="TO69" s="96">
        <v>1.4882598003507694E-2</v>
      </c>
      <c r="TP69" s="96">
        <v>9.7769253351688498E-3</v>
      </c>
      <c r="TQ69" s="96">
        <v>8.6747269567408504E-3</v>
      </c>
      <c r="TR69" s="96">
        <v>2.7427057463973894E-3</v>
      </c>
      <c r="TS69" s="96">
        <v>2.0909137857643388E-2</v>
      </c>
      <c r="TT69" s="96">
        <v>2.0651862271078888E-2</v>
      </c>
      <c r="TU69" s="96">
        <v>1.3848140650706922E-2</v>
      </c>
      <c r="TV69" s="96">
        <v>1.4975991682061681E-2</v>
      </c>
      <c r="TW69" s="96">
        <v>4.6922696734003629E-2</v>
      </c>
      <c r="TX69" s="96">
        <v>3.0108637915361822E-2</v>
      </c>
      <c r="TY69" s="96">
        <v>1.6609854994228665E-2</v>
      </c>
      <c r="TZ69" s="96">
        <v>6.1908149337834173E-2</v>
      </c>
      <c r="UA69" s="96">
        <v>0.16973427776578723</v>
      </c>
      <c r="UB69" s="96">
        <v>1.4528666058595142E-2</v>
      </c>
      <c r="UC69" s="96">
        <v>7.4777885365649782E-3</v>
      </c>
      <c r="UD69" s="96">
        <v>6.4791029406661621E-2</v>
      </c>
      <c r="UE69" s="96">
        <v>1.0498825781337367E-3</v>
      </c>
      <c r="UF69" s="96">
        <v>6.9183389892241681E-2</v>
      </c>
      <c r="UG69" s="96">
        <v>2.6984869793018784E-2</v>
      </c>
      <c r="UH69" s="96">
        <v>7.164376879233475E-2</v>
      </c>
      <c r="UI69" s="96">
        <v>3.4940457995223231E-2</v>
      </c>
      <c r="UJ69" s="96">
        <v>8.1547372576851358E-3</v>
      </c>
      <c r="UK69" s="96">
        <v>5.5621696195991666E-2</v>
      </c>
      <c r="UL69" s="96">
        <v>3.5251665117753211E-2</v>
      </c>
      <c r="UM69" s="96">
        <v>3.8635547581429626E-2</v>
      </c>
      <c r="UN69" s="96">
        <v>2.9067085703324252E-2</v>
      </c>
      <c r="UO69" s="96">
        <v>4.5380868441825352E-2</v>
      </c>
      <c r="UP69" s="96">
        <v>4.204147283667025E-2</v>
      </c>
      <c r="UQ69" s="96">
        <v>4.1238833562204556E-2</v>
      </c>
      <c r="UR69" s="96">
        <v>3.6983681297344875E-2</v>
      </c>
      <c r="US69" s="96">
        <v>3.0334741612244285E-2</v>
      </c>
      <c r="UT69" s="96">
        <v>3.9081161032145678E-2</v>
      </c>
      <c r="UU69" s="96">
        <v>1.8175945478069885E-2</v>
      </c>
      <c r="UV69" s="96">
        <v>5.7219332490239506E-2</v>
      </c>
      <c r="UW69" s="96">
        <v>5.2767713029855487E-2</v>
      </c>
      <c r="UX69" s="96">
        <v>5.8072074382442398E-2</v>
      </c>
      <c r="UY69" s="96">
        <v>2.0855351296502872E-2</v>
      </c>
      <c r="UZ69" s="96">
        <v>2.7524978194124718E-2</v>
      </c>
      <c r="VA69" s="96">
        <v>2.1140513247059026E-2</v>
      </c>
      <c r="VB69" s="96">
        <v>1.0163385523364477</v>
      </c>
      <c r="VC69" s="96">
        <v>1.2794995689646097E-2</v>
      </c>
      <c r="VD69" s="96">
        <v>3.8111744634465911E-3</v>
      </c>
      <c r="VE69" s="96">
        <v>3.1378781023411871E-2</v>
      </c>
      <c r="VF69" s="96">
        <v>1.7288169706113653E-2</v>
      </c>
      <c r="VG69" s="96">
        <v>1.5659623999747699E-2</v>
      </c>
      <c r="VH69" s="96">
        <v>2.2963282962117009E-2</v>
      </c>
      <c r="VI69" s="96">
        <v>5.0102522786717091E-2</v>
      </c>
      <c r="VJ69" s="96">
        <v>4.2696402288843832E-2</v>
      </c>
      <c r="VK69" s="96">
        <v>2.4717351256882531E-2</v>
      </c>
      <c r="VL69" s="96">
        <v>7.7951722260759221E-2</v>
      </c>
      <c r="VM69" s="96">
        <v>0.23392296462076925</v>
      </c>
      <c r="VN69" s="96">
        <v>2.0129056590397234E-2</v>
      </c>
      <c r="VO69" s="96">
        <v>8.0316813564103775E-3</v>
      </c>
    </row>
    <row r="70" spans="1:587">
      <c r="A70" s="17"/>
      <c r="B70" s="17"/>
      <c r="C70" s="17" t="s">
        <v>367</v>
      </c>
      <c r="D70" s="17" t="s">
        <v>21</v>
      </c>
      <c r="E70" s="95">
        <v>0</v>
      </c>
      <c r="F70" s="95">
        <v>0</v>
      </c>
      <c r="G70" s="95">
        <v>0</v>
      </c>
      <c r="H70" s="95">
        <v>0</v>
      </c>
      <c r="I70" s="95">
        <v>0</v>
      </c>
      <c r="J70" s="95">
        <v>0</v>
      </c>
      <c r="K70" s="95">
        <v>0</v>
      </c>
      <c r="L70" s="95">
        <v>0</v>
      </c>
      <c r="M70" s="95">
        <v>0</v>
      </c>
      <c r="N70" s="95">
        <v>0</v>
      </c>
      <c r="O70" s="95">
        <v>0</v>
      </c>
      <c r="P70" s="95">
        <v>0</v>
      </c>
      <c r="Q70" s="95">
        <v>0</v>
      </c>
      <c r="R70" s="95">
        <v>0</v>
      </c>
      <c r="S70" s="95">
        <v>0</v>
      </c>
      <c r="T70" s="95">
        <v>0</v>
      </c>
      <c r="U70" s="95">
        <v>0</v>
      </c>
      <c r="V70" s="95">
        <v>0</v>
      </c>
      <c r="W70" s="95">
        <v>0</v>
      </c>
      <c r="X70" s="95">
        <v>0</v>
      </c>
      <c r="Y70" s="95">
        <v>0</v>
      </c>
      <c r="Z70" s="95">
        <v>0</v>
      </c>
      <c r="AA70" s="95">
        <v>0</v>
      </c>
      <c r="AB70" s="95">
        <v>0</v>
      </c>
      <c r="AC70" s="95">
        <v>0</v>
      </c>
      <c r="AD70" s="95">
        <v>0</v>
      </c>
      <c r="AE70" s="95">
        <v>0</v>
      </c>
      <c r="AF70" s="95">
        <v>0</v>
      </c>
      <c r="AG70" s="95">
        <v>0</v>
      </c>
      <c r="AH70" s="95">
        <v>0</v>
      </c>
      <c r="AI70" s="95">
        <v>0</v>
      </c>
      <c r="AJ70" s="95">
        <v>0</v>
      </c>
      <c r="AK70" s="95">
        <v>0</v>
      </c>
      <c r="AL70" s="95">
        <v>0</v>
      </c>
      <c r="AM70" s="95">
        <v>0</v>
      </c>
      <c r="AN70" s="95">
        <v>0</v>
      </c>
      <c r="AO70" s="95">
        <v>0</v>
      </c>
      <c r="AP70" s="95">
        <v>0</v>
      </c>
      <c r="AQ70" s="95">
        <v>61199</v>
      </c>
      <c r="AR70" s="95">
        <v>25572</v>
      </c>
      <c r="AS70" s="95">
        <v>149113</v>
      </c>
      <c r="AT70" s="95">
        <v>45304</v>
      </c>
      <c r="AU70" s="95">
        <v>76858</v>
      </c>
      <c r="AV70" s="95">
        <v>124115</v>
      </c>
      <c r="AW70" s="95">
        <v>37706</v>
      </c>
      <c r="AX70" s="95">
        <v>30594</v>
      </c>
      <c r="AY70" s="95">
        <v>49073</v>
      </c>
      <c r="AZ70" s="95">
        <v>87350</v>
      </c>
      <c r="BA70" s="95">
        <v>50799</v>
      </c>
      <c r="BB70" s="95">
        <v>93878</v>
      </c>
      <c r="BC70" s="95">
        <v>43447</v>
      </c>
      <c r="BD70" s="95">
        <v>70289</v>
      </c>
      <c r="BE70" s="95">
        <v>50097</v>
      </c>
      <c r="BF70" s="95">
        <v>55686</v>
      </c>
      <c r="BG70" s="95">
        <v>68094</v>
      </c>
      <c r="BH70" s="95">
        <v>23304</v>
      </c>
      <c r="BI70" s="95">
        <v>153334</v>
      </c>
      <c r="BJ70" s="95">
        <v>91281</v>
      </c>
      <c r="BK70" s="95">
        <v>493485</v>
      </c>
      <c r="BL70" s="95">
        <v>294501</v>
      </c>
      <c r="BM70" s="95">
        <v>67809</v>
      </c>
      <c r="BN70" s="95">
        <v>82695</v>
      </c>
      <c r="BO70" s="95">
        <v>761734</v>
      </c>
      <c r="BP70" s="95">
        <v>742168</v>
      </c>
      <c r="BQ70" s="95">
        <v>4073067</v>
      </c>
      <c r="BR70" s="95">
        <v>900142</v>
      </c>
      <c r="BS70" s="95">
        <v>138469</v>
      </c>
      <c r="BT70" s="95">
        <v>502434</v>
      </c>
      <c r="BU70" s="95">
        <v>204751</v>
      </c>
      <c r="BV70" s="95">
        <v>373178</v>
      </c>
      <c r="BW70" s="95">
        <v>68324</v>
      </c>
      <c r="BX70" s="95">
        <v>242394</v>
      </c>
      <c r="BY70" s="95">
        <v>171444</v>
      </c>
      <c r="BZ70" s="95">
        <v>0</v>
      </c>
      <c r="CA70" s="95">
        <v>8938</v>
      </c>
      <c r="CB70" s="95">
        <v>625555</v>
      </c>
      <c r="CC70" s="95">
        <v>11138181</v>
      </c>
      <c r="CD70" s="95">
        <v>0</v>
      </c>
      <c r="CE70" s="95">
        <v>0</v>
      </c>
      <c r="CF70" s="95">
        <v>0</v>
      </c>
      <c r="CG70" s="95">
        <v>0</v>
      </c>
      <c r="CH70" s="95">
        <v>0</v>
      </c>
      <c r="CI70" s="95">
        <v>0</v>
      </c>
      <c r="CJ70" s="95">
        <v>0</v>
      </c>
      <c r="CK70" s="95">
        <v>0</v>
      </c>
      <c r="CL70" s="95">
        <v>0</v>
      </c>
      <c r="CM70" s="95">
        <v>0</v>
      </c>
      <c r="CN70" s="95">
        <v>0</v>
      </c>
      <c r="CO70" s="95">
        <v>0</v>
      </c>
      <c r="CP70" s="95">
        <v>0</v>
      </c>
      <c r="CQ70" s="95">
        <v>0</v>
      </c>
      <c r="CR70" s="95">
        <v>0</v>
      </c>
      <c r="CS70" s="95">
        <v>0</v>
      </c>
      <c r="CT70" s="95">
        <v>0</v>
      </c>
      <c r="CU70" s="95">
        <v>0</v>
      </c>
      <c r="CV70" s="95">
        <v>0</v>
      </c>
      <c r="CW70" s="95">
        <v>218</v>
      </c>
      <c r="CX70" s="95">
        <v>22828</v>
      </c>
      <c r="CY70" s="95">
        <v>13212807</v>
      </c>
      <c r="CZ70" s="95">
        <v>0</v>
      </c>
      <c r="DA70" s="95">
        <v>0</v>
      </c>
      <c r="DB70" s="95">
        <v>0</v>
      </c>
      <c r="DC70" s="95">
        <v>0</v>
      </c>
      <c r="DD70" s="95">
        <v>13235853</v>
      </c>
      <c r="DE70" s="95">
        <v>24374034</v>
      </c>
      <c r="DF70" s="95">
        <v>1010634</v>
      </c>
      <c r="DG70" s="95">
        <v>1010634</v>
      </c>
      <c r="DH70" s="95">
        <v>14246487</v>
      </c>
      <c r="DI70" s="95">
        <v>25384668</v>
      </c>
      <c r="DJ70" s="95">
        <v>-1088082</v>
      </c>
      <c r="DK70" s="95">
        <v>0</v>
      </c>
      <c r="DL70" s="95">
        <v>0</v>
      </c>
      <c r="DM70" s="95">
        <v>-1088082</v>
      </c>
      <c r="DN70" s="95">
        <v>13235853</v>
      </c>
      <c r="DO70" s="95">
        <v>24374034</v>
      </c>
      <c r="DP70" s="95">
        <v>1010634</v>
      </c>
      <c r="DQ70" s="95">
        <v>14246487</v>
      </c>
      <c r="DR70" s="95">
        <v>25384668</v>
      </c>
      <c r="DS70" s="95">
        <v>-1088082</v>
      </c>
      <c r="DT70" s="95">
        <v>24296586</v>
      </c>
      <c r="DV70" s="96">
        <f t="shared" si="192"/>
        <v>0</v>
      </c>
      <c r="DW70" s="96">
        <f t="shared" si="193"/>
        <v>0</v>
      </c>
      <c r="DX70" s="96">
        <f t="shared" si="194"/>
        <v>0</v>
      </c>
      <c r="DY70" s="96">
        <f t="shared" si="195"/>
        <v>0</v>
      </c>
      <c r="DZ70" s="96">
        <f t="shared" si="196"/>
        <v>0</v>
      </c>
      <c r="EA70" s="96">
        <f t="shared" si="197"/>
        <v>0</v>
      </c>
      <c r="EB70" s="96">
        <f t="shared" si="198"/>
        <v>0</v>
      </c>
      <c r="EC70" s="96">
        <f t="shared" si="199"/>
        <v>0</v>
      </c>
      <c r="ED70" s="96">
        <f t="shared" si="200"/>
        <v>0</v>
      </c>
      <c r="EE70" s="96">
        <f t="shared" si="201"/>
        <v>0</v>
      </c>
      <c r="EF70" s="96">
        <f t="shared" si="202"/>
        <v>0</v>
      </c>
      <c r="EG70" s="96">
        <f t="shared" si="203"/>
        <v>0</v>
      </c>
      <c r="EH70" s="96">
        <f t="shared" si="204"/>
        <v>0</v>
      </c>
      <c r="EI70" s="96">
        <f t="shared" si="205"/>
        <v>0</v>
      </c>
      <c r="EJ70" s="96">
        <f t="shared" si="206"/>
        <v>0</v>
      </c>
      <c r="EK70" s="96">
        <f t="shared" si="207"/>
        <v>0</v>
      </c>
      <c r="EL70" s="96">
        <f t="shared" si="208"/>
        <v>0</v>
      </c>
      <c r="EM70" s="96">
        <f t="shared" si="209"/>
        <v>0</v>
      </c>
      <c r="EN70" s="96">
        <f t="shared" si="210"/>
        <v>0</v>
      </c>
      <c r="EO70" s="96">
        <f t="shared" si="211"/>
        <v>0</v>
      </c>
      <c r="EP70" s="96">
        <f t="shared" si="212"/>
        <v>0</v>
      </c>
      <c r="EQ70" s="96">
        <f t="shared" si="213"/>
        <v>0</v>
      </c>
      <c r="ER70" s="96">
        <f t="shared" si="214"/>
        <v>0</v>
      </c>
      <c r="ES70" s="96">
        <f t="shared" si="215"/>
        <v>0</v>
      </c>
      <c r="ET70" s="96">
        <f t="shared" si="216"/>
        <v>0</v>
      </c>
      <c r="EU70" s="96">
        <f t="shared" si="217"/>
        <v>0</v>
      </c>
      <c r="EV70" s="96">
        <f t="shared" si="218"/>
        <v>0</v>
      </c>
      <c r="EW70" s="96">
        <f t="shared" si="219"/>
        <v>0</v>
      </c>
      <c r="EX70" s="96">
        <f t="shared" si="220"/>
        <v>0</v>
      </c>
      <c r="EY70" s="96">
        <f t="shared" si="221"/>
        <v>0</v>
      </c>
      <c r="EZ70" s="96">
        <f t="shared" si="222"/>
        <v>0</v>
      </c>
      <c r="FA70" s="96">
        <f t="shared" si="223"/>
        <v>0</v>
      </c>
      <c r="FB70" s="96">
        <f t="shared" si="224"/>
        <v>0</v>
      </c>
      <c r="FC70" s="96">
        <f t="shared" si="225"/>
        <v>0</v>
      </c>
      <c r="FD70" s="96">
        <f t="shared" si="226"/>
        <v>0</v>
      </c>
      <c r="FE70" s="96">
        <f t="shared" si="227"/>
        <v>0</v>
      </c>
      <c r="FF70" s="96">
        <f t="shared" si="228"/>
        <v>0</v>
      </c>
      <c r="FG70" s="96">
        <f t="shared" si="229"/>
        <v>0</v>
      </c>
      <c r="FH70" s="96">
        <f t="shared" si="230"/>
        <v>4.7864421965873984E-3</v>
      </c>
      <c r="FI70" s="96">
        <f t="shared" si="231"/>
        <v>3.0502154784241269E-2</v>
      </c>
      <c r="FJ70" s="96">
        <f t="shared" si="232"/>
        <v>4.0107083840086044E-3</v>
      </c>
      <c r="FK70" s="96">
        <f t="shared" si="233"/>
        <v>1.2932530692779888E-2</v>
      </c>
      <c r="FL70" s="96">
        <f t="shared" si="234"/>
        <v>6.586756811998733E-3</v>
      </c>
      <c r="FM70" s="96">
        <f t="shared" si="235"/>
        <v>4.51396919168292E-3</v>
      </c>
      <c r="FN70" s="96">
        <f t="shared" si="236"/>
        <v>2.2437444599636867E-3</v>
      </c>
      <c r="FO70" s="96">
        <f t="shared" si="237"/>
        <v>2.2173615919255972E-3</v>
      </c>
      <c r="FP70" s="96">
        <f t="shared" si="238"/>
        <v>7.9826205209289017E-3</v>
      </c>
      <c r="FQ70" s="96">
        <f t="shared" si="239"/>
        <v>3.2141521307694444E-3</v>
      </c>
      <c r="FR70" s="96">
        <f t="shared" si="240"/>
        <v>5.8175655688620358E-3</v>
      </c>
      <c r="FS70" s="96">
        <f t="shared" si="241"/>
        <v>8.1592857222321114E-3</v>
      </c>
      <c r="FT70" s="96">
        <f t="shared" si="242"/>
        <v>4.2636735737714053E-3</v>
      </c>
      <c r="FU70" s="96">
        <f t="shared" si="243"/>
        <v>4.3000044903232313E-3</v>
      </c>
      <c r="FV70" s="96">
        <f t="shared" si="244"/>
        <v>7.8770837195458188E-3</v>
      </c>
      <c r="FW70" s="96">
        <f t="shared" si="245"/>
        <v>4.2092898269070721E-3</v>
      </c>
      <c r="FX70" s="96">
        <f t="shared" si="246"/>
        <v>4.4241189916096107E-3</v>
      </c>
      <c r="FY70" s="96">
        <f t="shared" si="247"/>
        <v>4.7635088729142275E-3</v>
      </c>
      <c r="FZ70" s="96">
        <f t="shared" si="248"/>
        <v>2.8693492832530766E-3</v>
      </c>
      <c r="GA70" s="96">
        <f t="shared" si="249"/>
        <v>1.0576347869974913E-2</v>
      </c>
      <c r="GB70" s="96">
        <f t="shared" si="250"/>
        <v>9.40141030013243E-3</v>
      </c>
      <c r="GC70" s="96">
        <f t="shared" si="251"/>
        <v>1.2671872716139355E-2</v>
      </c>
      <c r="GD70" s="96">
        <f t="shared" si="252"/>
        <v>1.7418991887629021E-2</v>
      </c>
      <c r="GE70" s="96">
        <f t="shared" si="253"/>
        <v>1.8613333129257045E-2</v>
      </c>
      <c r="GF70" s="96">
        <f t="shared" si="254"/>
        <v>1.0678124117467972E-2</v>
      </c>
      <c r="GG70" s="96">
        <f t="shared" si="255"/>
        <v>3.0546184554488438E-2</v>
      </c>
      <c r="GH70" s="96">
        <f t="shared" si="256"/>
        <v>6.1778111960907246E-2</v>
      </c>
      <c r="GI70" s="96">
        <f t="shared" si="257"/>
        <v>1.896668881275269E-2</v>
      </c>
      <c r="GJ70" s="96">
        <f t="shared" si="258"/>
        <v>5.047005797628951E-3</v>
      </c>
      <c r="GK70" s="96">
        <f t="shared" si="259"/>
        <v>1.5193447059757403E-2</v>
      </c>
      <c r="GL70" s="96">
        <f t="shared" si="260"/>
        <v>5.5883542051088746E-3</v>
      </c>
      <c r="GM70" s="96">
        <f t="shared" si="261"/>
        <v>6.187944559845138E-3</v>
      </c>
      <c r="GN70" s="96">
        <f t="shared" si="262"/>
        <v>1.778236770128204E-2</v>
      </c>
      <c r="GO70" s="96">
        <f t="shared" si="263"/>
        <v>4.9361453875792754E-3</v>
      </c>
      <c r="GP70" s="96">
        <f t="shared" si="264"/>
        <v>3.8291537738563567E-3</v>
      </c>
      <c r="GQ70" s="96">
        <f t="shared" si="265"/>
        <v>0</v>
      </c>
      <c r="GR70" s="96">
        <f t="shared" si="266"/>
        <v>2.2670462832032365E-3</v>
      </c>
      <c r="GS70" s="96">
        <f t="shared" si="267"/>
        <v>1.2136468575266224E-2</v>
      </c>
      <c r="GU70" s="1">
        <v>0</v>
      </c>
      <c r="GV70" s="1">
        <v>0</v>
      </c>
      <c r="GW70" s="1">
        <v>0</v>
      </c>
      <c r="GX70" s="1">
        <v>0</v>
      </c>
      <c r="GY70" s="1">
        <v>0</v>
      </c>
      <c r="GZ70" s="1">
        <v>0</v>
      </c>
      <c r="HA70" s="1">
        <v>0</v>
      </c>
      <c r="HB70" s="1">
        <v>0</v>
      </c>
      <c r="HC70" s="1">
        <v>0</v>
      </c>
      <c r="HD70" s="1">
        <v>0</v>
      </c>
      <c r="HE70" s="1">
        <v>0</v>
      </c>
      <c r="HF70" s="1">
        <v>0</v>
      </c>
      <c r="HG70" s="1">
        <v>0</v>
      </c>
      <c r="HH70" s="1">
        <v>0</v>
      </c>
      <c r="HI70" s="1">
        <v>0</v>
      </c>
      <c r="HJ70" s="1">
        <v>0</v>
      </c>
      <c r="HK70" s="1">
        <v>0</v>
      </c>
      <c r="HL70" s="1">
        <v>0</v>
      </c>
      <c r="HM70" s="1">
        <v>0</v>
      </c>
      <c r="HN70" s="1">
        <v>0</v>
      </c>
      <c r="HO70" s="1">
        <v>0</v>
      </c>
      <c r="HP70" s="1">
        <v>0</v>
      </c>
      <c r="HQ70" s="1">
        <v>0</v>
      </c>
      <c r="HR70" s="1">
        <v>0</v>
      </c>
      <c r="HS70" s="1">
        <v>0</v>
      </c>
      <c r="HT70" s="1">
        <v>0</v>
      </c>
      <c r="HU70" s="1">
        <v>0</v>
      </c>
      <c r="HV70" s="1">
        <v>0</v>
      </c>
      <c r="HW70" s="1">
        <v>0</v>
      </c>
      <c r="HX70" s="1">
        <v>0</v>
      </c>
      <c r="HY70" s="1">
        <v>0</v>
      </c>
      <c r="HZ70" s="1">
        <v>0</v>
      </c>
      <c r="IA70" s="1">
        <v>0</v>
      </c>
      <c r="IB70" s="1">
        <v>0</v>
      </c>
      <c r="IC70" s="1">
        <v>0</v>
      </c>
      <c r="ID70" s="1">
        <v>0</v>
      </c>
      <c r="IE70" s="1">
        <v>0</v>
      </c>
      <c r="IF70" s="1">
        <v>0</v>
      </c>
      <c r="IG70" s="96">
        <f t="shared" si="307"/>
        <v>4.7864421965873984E-3</v>
      </c>
      <c r="IH70" s="96">
        <f t="shared" si="268"/>
        <v>3.0502154784241269E-2</v>
      </c>
      <c r="II70" s="96">
        <f t="shared" si="269"/>
        <v>4.0107083840086044E-3</v>
      </c>
      <c r="IJ70" s="96">
        <f t="shared" si="270"/>
        <v>1.2932530692779888E-2</v>
      </c>
      <c r="IK70" s="96">
        <f t="shared" si="271"/>
        <v>6.586756811998733E-3</v>
      </c>
      <c r="IL70" s="96">
        <f t="shared" si="272"/>
        <v>4.51396919168292E-3</v>
      </c>
      <c r="IM70" s="96">
        <f t="shared" si="273"/>
        <v>2.2437444599636867E-3</v>
      </c>
      <c r="IN70" s="96">
        <f t="shared" si="274"/>
        <v>2.2173615919255972E-3</v>
      </c>
      <c r="IO70" s="96">
        <f t="shared" si="275"/>
        <v>7.9826205209289017E-3</v>
      </c>
      <c r="IP70" s="96">
        <f t="shared" si="276"/>
        <v>3.2141521307694444E-3</v>
      </c>
      <c r="IQ70" s="96">
        <f t="shared" si="277"/>
        <v>5.8175655688620358E-3</v>
      </c>
      <c r="IR70" s="96">
        <f t="shared" si="278"/>
        <v>8.1592857222321114E-3</v>
      </c>
      <c r="IS70" s="96">
        <f t="shared" si="279"/>
        <v>4.2636735737714053E-3</v>
      </c>
      <c r="IT70" s="96">
        <f t="shared" si="280"/>
        <v>4.3000044903232313E-3</v>
      </c>
      <c r="IU70" s="96">
        <f t="shared" si="281"/>
        <v>7.8770837195458188E-3</v>
      </c>
      <c r="IV70" s="96">
        <f t="shared" si="282"/>
        <v>4.2092898269070721E-3</v>
      </c>
      <c r="IW70" s="96">
        <f t="shared" si="283"/>
        <v>4.4241189916096107E-3</v>
      </c>
      <c r="IX70" s="96">
        <f t="shared" si="284"/>
        <v>4.7635088729142275E-3</v>
      </c>
      <c r="IY70" s="96">
        <f t="shared" si="285"/>
        <v>2.8693492832530766E-3</v>
      </c>
      <c r="IZ70" s="96">
        <f t="shared" si="286"/>
        <v>1.0576347869974913E-2</v>
      </c>
      <c r="JA70" s="96">
        <f t="shared" si="287"/>
        <v>9.40141030013243E-3</v>
      </c>
      <c r="JB70" s="96">
        <f t="shared" si="288"/>
        <v>1.2671872716139355E-2</v>
      </c>
      <c r="JC70" s="96">
        <f t="shared" si="289"/>
        <v>1.7418991887629021E-2</v>
      </c>
      <c r="JD70" s="96">
        <f t="shared" si="290"/>
        <v>1.8613333129257045E-2</v>
      </c>
      <c r="JE70" s="96">
        <f t="shared" si="291"/>
        <v>1.0678124117467972E-2</v>
      </c>
      <c r="JF70" s="96">
        <f t="shared" si="292"/>
        <v>3.0546184554488438E-2</v>
      </c>
      <c r="JG70" s="96">
        <f t="shared" si="293"/>
        <v>6.1778111960907246E-2</v>
      </c>
      <c r="JH70" s="96">
        <f t="shared" si="294"/>
        <v>1.896668881275269E-2</v>
      </c>
      <c r="JI70" s="96">
        <f t="shared" si="295"/>
        <v>5.047005797628951E-3</v>
      </c>
      <c r="JJ70" s="96">
        <f t="shared" si="296"/>
        <v>1.5193447059757403E-2</v>
      </c>
      <c r="JK70" s="96">
        <f t="shared" si="297"/>
        <v>5.5883542051088746E-3</v>
      </c>
      <c r="JL70" s="96">
        <f t="shared" si="298"/>
        <v>6.187944559845138E-3</v>
      </c>
      <c r="JM70" s="96">
        <f t="shared" si="299"/>
        <v>1.778236770128204E-2</v>
      </c>
      <c r="JN70" s="96">
        <f t="shared" si="300"/>
        <v>4.9361453875792754E-3</v>
      </c>
      <c r="JO70" s="96">
        <f t="shared" si="301"/>
        <v>3.8291537738563567E-3</v>
      </c>
      <c r="JP70" s="96">
        <f t="shared" si="302"/>
        <v>0</v>
      </c>
      <c r="JQ70" s="96">
        <f t="shared" si="303"/>
        <v>2.2670462832032365E-3</v>
      </c>
      <c r="JR70" s="96">
        <f t="shared" si="304"/>
        <v>1.2136468575266224E-2</v>
      </c>
      <c r="JT70" s="25">
        <v>0</v>
      </c>
      <c r="JU70" s="25">
        <v>0</v>
      </c>
      <c r="JV70" s="25">
        <v>0</v>
      </c>
      <c r="JW70" s="25">
        <v>0</v>
      </c>
      <c r="JX70" s="25">
        <v>0</v>
      </c>
      <c r="JY70" s="25">
        <v>0</v>
      </c>
      <c r="JZ70" s="25">
        <v>0</v>
      </c>
      <c r="KA70" s="25">
        <v>0</v>
      </c>
      <c r="KB70" s="25">
        <v>0</v>
      </c>
      <c r="KC70" s="25">
        <v>0</v>
      </c>
      <c r="KD70" s="25">
        <v>0</v>
      </c>
      <c r="KE70" s="25">
        <v>0</v>
      </c>
      <c r="KF70" s="25">
        <v>0</v>
      </c>
      <c r="KG70" s="25">
        <v>0</v>
      </c>
      <c r="KH70" s="25">
        <v>0</v>
      </c>
      <c r="KI70" s="25">
        <v>0</v>
      </c>
      <c r="KJ70" s="25">
        <v>0</v>
      </c>
      <c r="KK70" s="25">
        <v>0</v>
      </c>
      <c r="KL70" s="25">
        <v>0</v>
      </c>
      <c r="KM70" s="25">
        <v>0</v>
      </c>
      <c r="KN70" s="25">
        <v>0</v>
      </c>
      <c r="KO70" s="25">
        <v>0</v>
      </c>
      <c r="KP70" s="25">
        <v>0</v>
      </c>
      <c r="KQ70" s="25">
        <v>0</v>
      </c>
      <c r="KR70" s="25">
        <v>0</v>
      </c>
      <c r="KS70" s="25">
        <v>0</v>
      </c>
      <c r="KT70" s="25">
        <v>0</v>
      </c>
      <c r="KU70" s="25">
        <v>0</v>
      </c>
      <c r="KV70" s="25">
        <v>0</v>
      </c>
      <c r="KW70" s="25">
        <v>0</v>
      </c>
      <c r="KX70" s="25">
        <v>0</v>
      </c>
      <c r="KY70" s="25">
        <v>0</v>
      </c>
      <c r="KZ70" s="25">
        <v>0</v>
      </c>
      <c r="LA70" s="25">
        <v>0</v>
      </c>
      <c r="LB70" s="25">
        <v>0</v>
      </c>
      <c r="LC70" s="25">
        <v>0</v>
      </c>
      <c r="LD70" s="25">
        <v>0</v>
      </c>
      <c r="LE70" s="25">
        <v>0</v>
      </c>
      <c r="LF70" s="25">
        <v>0</v>
      </c>
      <c r="LG70" s="25">
        <v>0</v>
      </c>
      <c r="LH70" s="25">
        <v>0</v>
      </c>
      <c r="LI70" s="25">
        <v>0</v>
      </c>
      <c r="LJ70" s="25">
        <v>0</v>
      </c>
      <c r="LK70" s="25">
        <v>0</v>
      </c>
      <c r="LL70" s="25">
        <v>0</v>
      </c>
      <c r="LM70" s="25">
        <v>0</v>
      </c>
      <c r="LN70" s="25">
        <v>0</v>
      </c>
      <c r="LO70" s="25">
        <v>0</v>
      </c>
      <c r="LP70" s="25">
        <v>0</v>
      </c>
      <c r="LQ70" s="25">
        <v>0</v>
      </c>
      <c r="LR70" s="25">
        <v>0</v>
      </c>
      <c r="LS70" s="25">
        <v>0</v>
      </c>
      <c r="LT70" s="25">
        <v>0</v>
      </c>
      <c r="LU70" s="25">
        <v>0</v>
      </c>
      <c r="LV70" s="25">
        <v>0</v>
      </c>
      <c r="LW70" s="25">
        <v>0</v>
      </c>
      <c r="LX70" s="25">
        <v>0</v>
      </c>
      <c r="LY70" s="25">
        <v>0</v>
      </c>
      <c r="LZ70" s="25">
        <v>0</v>
      </c>
      <c r="MA70" s="25">
        <v>0</v>
      </c>
      <c r="MB70" s="25">
        <v>0</v>
      </c>
      <c r="MC70" s="25">
        <v>0</v>
      </c>
      <c r="MD70" s="25">
        <v>0</v>
      </c>
      <c r="ME70" s="25">
        <v>1</v>
      </c>
      <c r="MF70" s="25">
        <v>0</v>
      </c>
      <c r="MG70" s="25">
        <v>0</v>
      </c>
      <c r="MH70" s="25">
        <v>0</v>
      </c>
      <c r="MI70" s="25">
        <v>0</v>
      </c>
      <c r="MJ70" s="25">
        <v>0</v>
      </c>
      <c r="MK70" s="25">
        <v>0</v>
      </c>
      <c r="ML70" s="25">
        <v>0</v>
      </c>
      <c r="MM70" s="25">
        <v>0</v>
      </c>
      <c r="MN70" s="25">
        <v>0</v>
      </c>
      <c r="MO70" s="25">
        <v>0</v>
      </c>
      <c r="MP70" s="25">
        <v>0</v>
      </c>
      <c r="MQ70" s="25">
        <v>0</v>
      </c>
      <c r="MS70" s="1">
        <f t="shared" si="308"/>
        <v>0</v>
      </c>
      <c r="MT70" s="1">
        <f t="shared" si="309"/>
        <v>0</v>
      </c>
      <c r="MU70" s="1">
        <f t="shared" si="310"/>
        <v>0</v>
      </c>
      <c r="MV70" s="1">
        <f t="shared" si="311"/>
        <v>0</v>
      </c>
      <c r="MW70" s="1">
        <f t="shared" si="312"/>
        <v>0</v>
      </c>
      <c r="MX70" s="1">
        <f t="shared" si="313"/>
        <v>0</v>
      </c>
      <c r="MY70" s="1">
        <f t="shared" si="314"/>
        <v>0</v>
      </c>
      <c r="MZ70" s="1">
        <f t="shared" si="315"/>
        <v>0</v>
      </c>
      <c r="NA70" s="1">
        <f t="shared" si="316"/>
        <v>0</v>
      </c>
      <c r="NB70" s="1">
        <f t="shared" si="317"/>
        <v>0</v>
      </c>
      <c r="NC70" s="1">
        <f t="shared" si="318"/>
        <v>0</v>
      </c>
      <c r="ND70" s="1">
        <f t="shared" si="319"/>
        <v>0</v>
      </c>
      <c r="NE70" s="1">
        <f t="shared" si="320"/>
        <v>0</v>
      </c>
      <c r="NF70" s="1">
        <f t="shared" si="321"/>
        <v>0</v>
      </c>
      <c r="NG70" s="1">
        <f t="shared" si="322"/>
        <v>0</v>
      </c>
      <c r="NH70" s="1">
        <f t="shared" si="323"/>
        <v>0</v>
      </c>
      <c r="NI70" s="1">
        <f t="shared" si="324"/>
        <v>0</v>
      </c>
      <c r="NJ70" s="1">
        <f t="shared" si="325"/>
        <v>0</v>
      </c>
      <c r="NK70" s="1">
        <f t="shared" si="326"/>
        <v>0</v>
      </c>
      <c r="NL70" s="1">
        <f t="shared" si="327"/>
        <v>0</v>
      </c>
      <c r="NM70" s="1">
        <f t="shared" si="328"/>
        <v>0</v>
      </c>
      <c r="NN70" s="1">
        <f t="shared" si="329"/>
        <v>0</v>
      </c>
      <c r="NO70" s="1">
        <f t="shared" si="330"/>
        <v>0</v>
      </c>
      <c r="NP70" s="1">
        <f t="shared" si="331"/>
        <v>0</v>
      </c>
      <c r="NQ70" s="1">
        <f t="shared" si="332"/>
        <v>0</v>
      </c>
      <c r="NR70" s="1">
        <f t="shared" si="333"/>
        <v>0</v>
      </c>
      <c r="NS70" s="1">
        <f t="shared" si="334"/>
        <v>0</v>
      </c>
      <c r="NT70" s="1">
        <f t="shared" si="335"/>
        <v>0</v>
      </c>
      <c r="NU70" s="1">
        <f t="shared" si="336"/>
        <v>0</v>
      </c>
      <c r="NV70" s="1">
        <f t="shared" si="337"/>
        <v>0</v>
      </c>
      <c r="NW70" s="1">
        <f t="shared" si="338"/>
        <v>0</v>
      </c>
      <c r="NX70" s="1">
        <f t="shared" si="339"/>
        <v>0</v>
      </c>
      <c r="NY70" s="1">
        <f t="shared" si="340"/>
        <v>0</v>
      </c>
      <c r="NZ70" s="1">
        <f t="shared" si="341"/>
        <v>0</v>
      </c>
      <c r="OA70" s="1">
        <f t="shared" si="342"/>
        <v>0</v>
      </c>
      <c r="OB70" s="1">
        <f t="shared" si="343"/>
        <v>0</v>
      </c>
      <c r="OC70" s="1">
        <f t="shared" si="344"/>
        <v>0</v>
      </c>
      <c r="OD70" s="1">
        <f t="shared" si="345"/>
        <v>0</v>
      </c>
      <c r="OE70" s="1">
        <f t="shared" si="346"/>
        <v>0</v>
      </c>
      <c r="OF70" s="1">
        <f t="shared" si="347"/>
        <v>0</v>
      </c>
      <c r="OG70" s="1">
        <f t="shared" si="348"/>
        <v>0</v>
      </c>
      <c r="OH70" s="1">
        <f t="shared" si="349"/>
        <v>0</v>
      </c>
      <c r="OI70" s="1">
        <f t="shared" si="350"/>
        <v>0</v>
      </c>
      <c r="OJ70" s="1">
        <f t="shared" si="351"/>
        <v>0</v>
      </c>
      <c r="OK70" s="1">
        <f t="shared" si="352"/>
        <v>0</v>
      </c>
      <c r="OL70" s="1">
        <f t="shared" si="353"/>
        <v>0</v>
      </c>
      <c r="OM70" s="1">
        <f t="shared" si="354"/>
        <v>0</v>
      </c>
      <c r="ON70" s="1">
        <f t="shared" si="355"/>
        <v>0</v>
      </c>
      <c r="OO70" s="1">
        <f t="shared" si="356"/>
        <v>0</v>
      </c>
      <c r="OP70" s="1">
        <f t="shared" si="357"/>
        <v>0</v>
      </c>
      <c r="OQ70" s="1">
        <f t="shared" si="358"/>
        <v>0</v>
      </c>
      <c r="OR70" s="1">
        <f t="shared" si="359"/>
        <v>0</v>
      </c>
      <c r="OS70" s="1">
        <f t="shared" si="360"/>
        <v>0</v>
      </c>
      <c r="OT70" s="1">
        <f t="shared" si="361"/>
        <v>0</v>
      </c>
      <c r="OU70" s="1">
        <f t="shared" si="362"/>
        <v>0</v>
      </c>
      <c r="OV70" s="1">
        <f t="shared" si="363"/>
        <v>0</v>
      </c>
      <c r="OW70" s="1">
        <f t="shared" si="364"/>
        <v>0</v>
      </c>
      <c r="OX70" s="1">
        <f t="shared" si="365"/>
        <v>0</v>
      </c>
      <c r="OY70" s="1">
        <f t="shared" si="366"/>
        <v>0</v>
      </c>
      <c r="OZ70" s="1">
        <f t="shared" si="367"/>
        <v>0</v>
      </c>
      <c r="PA70" s="1">
        <f t="shared" si="368"/>
        <v>0</v>
      </c>
      <c r="PB70" s="1">
        <f t="shared" si="369"/>
        <v>0</v>
      </c>
      <c r="PC70" s="1">
        <f t="shared" si="370"/>
        <v>0</v>
      </c>
      <c r="PD70" s="1">
        <f t="shared" si="371"/>
        <v>4.4641030696847307E-2</v>
      </c>
      <c r="PE70" s="1">
        <f t="shared" si="372"/>
        <v>0</v>
      </c>
      <c r="PF70" s="1">
        <f t="shared" si="373"/>
        <v>0</v>
      </c>
      <c r="PG70" s="1">
        <f t="shared" si="374"/>
        <v>0</v>
      </c>
      <c r="PH70" s="1">
        <f t="shared" si="375"/>
        <v>0</v>
      </c>
      <c r="PI70" s="1">
        <f t="shared" si="376"/>
        <v>0</v>
      </c>
      <c r="PJ70" s="1">
        <f t="shared" si="377"/>
        <v>0</v>
      </c>
      <c r="PK70" s="1">
        <f t="shared" si="378"/>
        <v>0</v>
      </c>
      <c r="PL70" s="1">
        <f t="shared" si="379"/>
        <v>0</v>
      </c>
      <c r="PM70" s="1">
        <f t="shared" si="380"/>
        <v>0</v>
      </c>
      <c r="PN70" s="1">
        <f t="shared" si="381"/>
        <v>0</v>
      </c>
      <c r="PO70" s="1">
        <f t="shared" si="382"/>
        <v>0</v>
      </c>
      <c r="PP70" s="1">
        <f t="shared" si="383"/>
        <v>0</v>
      </c>
      <c r="PR70" s="96">
        <v>3.0779283333219956E-3</v>
      </c>
      <c r="PS70" s="96">
        <v>3.8869755464036853E-3</v>
      </c>
      <c r="PT70" s="96">
        <v>6.6488445880399961E-3</v>
      </c>
      <c r="PU70" s="96">
        <v>6.448484177699821E-3</v>
      </c>
      <c r="PV70" s="96">
        <v>6.741022516690091E-3</v>
      </c>
      <c r="PW70" s="96">
        <v>5.3527814461522116E-3</v>
      </c>
      <c r="PX70" s="96">
        <v>4.9814540487388538E-3</v>
      </c>
      <c r="PY70" s="96">
        <v>5.468767953502633E-3</v>
      </c>
      <c r="PZ70" s="96">
        <v>7.2436273530103422E-3</v>
      </c>
      <c r="QA70" s="96">
        <v>7.0422134299054692E-3</v>
      </c>
      <c r="QB70" s="96">
        <v>3.1443666370636497E-3</v>
      </c>
      <c r="QC70" s="96">
        <v>5.5188860953871476E-3</v>
      </c>
      <c r="QD70" s="96">
        <v>5.4890610923539491E-3</v>
      </c>
      <c r="QE70" s="96">
        <v>4.8682445726248875E-3</v>
      </c>
      <c r="QF70" s="96">
        <v>4.747184784414501E-3</v>
      </c>
      <c r="QG70" s="96">
        <v>5.0154728009267156E-3</v>
      </c>
      <c r="QH70" s="96">
        <v>4.5641378689223501E-3</v>
      </c>
      <c r="QI70" s="96">
        <v>4.6391866309422854E-3</v>
      </c>
      <c r="QJ70" s="96">
        <v>6.4115752943267055E-3</v>
      </c>
      <c r="QK70" s="96">
        <v>5.204045083878223E-3</v>
      </c>
      <c r="QL70" s="96">
        <v>5.7195587114474509E-3</v>
      </c>
      <c r="QM70" s="96">
        <v>2.3006970630050413E-3</v>
      </c>
      <c r="QN70" s="96">
        <v>3.0869966021263009E-3</v>
      </c>
      <c r="QO70" s="96">
        <v>2.3136193657454832E-3</v>
      </c>
      <c r="QP70" s="96">
        <v>2.3980505172492344E-3</v>
      </c>
      <c r="QQ70" s="96">
        <v>2.2082015721278862E-3</v>
      </c>
      <c r="QR70" s="96">
        <v>8.029446900694432E-4</v>
      </c>
      <c r="QS70" s="96">
        <v>3.5837227900612644E-3</v>
      </c>
      <c r="QT70" s="96">
        <v>2.9546631413529187E-3</v>
      </c>
      <c r="QU70" s="96">
        <v>2.1544226048319163E-3</v>
      </c>
      <c r="QV70" s="96">
        <v>2.0155569461880875E-3</v>
      </c>
      <c r="QW70" s="96">
        <v>3.1906526159148139E-3</v>
      </c>
      <c r="QX70" s="96">
        <v>3.9214518022328724E-3</v>
      </c>
      <c r="QY70" s="96">
        <v>2.6150613634726263E-3</v>
      </c>
      <c r="QZ70" s="96">
        <v>4.5310146909770012E-3</v>
      </c>
      <c r="RA70" s="96">
        <v>1.1930134194956799E-2</v>
      </c>
      <c r="RB70" s="96">
        <v>2.5891989992541634E-3</v>
      </c>
      <c r="RC70" s="96">
        <v>2.0830361550426679E-3</v>
      </c>
      <c r="RD70" s="96">
        <v>1.0926580433474336E-2</v>
      </c>
      <c r="RE70" s="96">
        <v>3.938463283042315E-2</v>
      </c>
      <c r="RF70" s="96">
        <v>1.0979704323121993E-2</v>
      </c>
      <c r="RG70" s="96">
        <v>1.9381644345165719E-2</v>
      </c>
      <c r="RH70" s="96">
        <v>1.4890736390901674E-2</v>
      </c>
      <c r="RI70" s="96">
        <v>1.0901223683796422E-2</v>
      </c>
      <c r="RJ70" s="96">
        <v>4.327561944660014E-3</v>
      </c>
      <c r="RK70" s="96">
        <v>8.4258365494310396E-3</v>
      </c>
      <c r="RL70" s="96">
        <v>1.4325653389817603E-2</v>
      </c>
      <c r="RM70" s="96">
        <v>1.1069819810621309E-2</v>
      </c>
      <c r="RN70" s="96">
        <v>1.2289470495598531E-2</v>
      </c>
      <c r="RO70" s="96">
        <v>1.500559237965836E-2</v>
      </c>
      <c r="RP70" s="96">
        <v>1.057567644319545E-2</v>
      </c>
      <c r="RQ70" s="96">
        <v>1.0284730553470888E-2</v>
      </c>
      <c r="RR70" s="96">
        <v>1.4060238390624044E-2</v>
      </c>
      <c r="RS70" s="96">
        <v>1.0280479795855847E-2</v>
      </c>
      <c r="RT70" s="96">
        <v>1.0508209236772807E-2</v>
      </c>
      <c r="RU70" s="96">
        <v>1.0647859330382991E-2</v>
      </c>
      <c r="RV70" s="96">
        <v>1.0410954814040745E-2</v>
      </c>
      <c r="RW70" s="96">
        <v>1.881020642912902E-2</v>
      </c>
      <c r="RX70" s="96">
        <v>1.6197350844104477E-2</v>
      </c>
      <c r="RY70" s="96">
        <v>1.7889126907470687E-2</v>
      </c>
      <c r="RZ70" s="96">
        <v>2.3870607856289972E-2</v>
      </c>
      <c r="SA70" s="96">
        <v>2.4000080155674043E-2</v>
      </c>
      <c r="SB70" s="96">
        <v>1.7061734758749333E-2</v>
      </c>
      <c r="SC70" s="96">
        <v>1.0359352874916303</v>
      </c>
      <c r="SD70" s="96">
        <v>6.3641916892601819E-2</v>
      </c>
      <c r="SE70" s="96">
        <v>2.6063997408324768E-2</v>
      </c>
      <c r="SF70" s="96">
        <v>1.2127531781458561E-2</v>
      </c>
      <c r="SG70" s="96">
        <v>1.8540332195420447E-2</v>
      </c>
      <c r="SH70" s="96">
        <v>9.760670048526876E-3</v>
      </c>
      <c r="SI70" s="96">
        <v>1.197132455229878E-2</v>
      </c>
      <c r="SJ70" s="96">
        <v>2.4395820365790844E-2</v>
      </c>
      <c r="SK70" s="96">
        <v>9.5309444957763848E-3</v>
      </c>
      <c r="SL70" s="96">
        <v>1.113697650234809E-2</v>
      </c>
      <c r="SM70" s="96">
        <v>1.2589461399895556E-2</v>
      </c>
      <c r="SN70" s="96">
        <v>1.3662603164213154E-2</v>
      </c>
      <c r="SO70" s="96">
        <v>1.7023232146658761E-2</v>
      </c>
      <c r="SR70" s="96">
        <v>1.280238167289241E-3</v>
      </c>
      <c r="SS70" s="96">
        <v>3.7913084976501897E-5</v>
      </c>
      <c r="ST70" s="96">
        <v>3.0000608298063319E-3</v>
      </c>
      <c r="SU70" s="96">
        <v>4.6571991567127884E-4</v>
      </c>
      <c r="SV70" s="96">
        <v>1.6371013186952618E-3</v>
      </c>
      <c r="SW70" s="96">
        <v>1.0223485132529065E-3</v>
      </c>
      <c r="SX70" s="96">
        <v>5.4712752622034248E-4</v>
      </c>
      <c r="SY70" s="96">
        <v>1.6241014901837534E-3</v>
      </c>
      <c r="SZ70" s="96">
        <v>4.7559906746502236E-3</v>
      </c>
      <c r="TA70" s="96">
        <v>5.187875722940322E-3</v>
      </c>
      <c r="TB70" s="96">
        <v>2.8629205094731294E-4</v>
      </c>
      <c r="TC70" s="96">
        <v>2.0172032709092178E-3</v>
      </c>
      <c r="TD70" s="96">
        <v>2.5029460166319027E-3</v>
      </c>
      <c r="TE70" s="96">
        <v>1.5958719879444463E-3</v>
      </c>
      <c r="TF70" s="96">
        <v>1.5085204056608636E-3</v>
      </c>
      <c r="TG70" s="96">
        <v>5.6505445634132101E-4</v>
      </c>
      <c r="TH70" s="96">
        <v>1.2687345803537005E-3</v>
      </c>
      <c r="TI70" s="96">
        <v>1.1427002530243612E-3</v>
      </c>
      <c r="TJ70" s="96">
        <v>3.4715896380767691E-3</v>
      </c>
      <c r="TK70" s="96">
        <v>3.0411223768364794E-3</v>
      </c>
      <c r="TL70" s="96">
        <v>5.7195587114474509E-3</v>
      </c>
      <c r="TM70" s="96">
        <v>2.3006227170385167E-3</v>
      </c>
      <c r="TN70" s="96">
        <v>3.085469327560186E-3</v>
      </c>
      <c r="TO70" s="96">
        <v>2.3132960440444814E-3</v>
      </c>
      <c r="TP70" s="96">
        <v>2.3630106139200914E-3</v>
      </c>
      <c r="TQ70" s="96">
        <v>2.1074172830612818E-3</v>
      </c>
      <c r="TR70" s="96">
        <v>8.029230355804046E-4</v>
      </c>
      <c r="TS70" s="96">
        <v>3.2621489466829602E-3</v>
      </c>
      <c r="TT70" s="96">
        <v>2.8298185645609826E-3</v>
      </c>
      <c r="TU70" s="96">
        <v>2.1544226048319163E-3</v>
      </c>
      <c r="TV70" s="96">
        <v>1.9666838061077299E-3</v>
      </c>
      <c r="TW70" s="96">
        <v>3.1903238307891E-3</v>
      </c>
      <c r="TX70" s="96">
        <v>3.7383604798070999E-3</v>
      </c>
      <c r="TY70" s="96">
        <v>2.512050018772707E-3</v>
      </c>
      <c r="TZ70" s="96">
        <v>4.4198668274039081E-3</v>
      </c>
      <c r="UA70" s="96">
        <v>1.1930134194956799E-2</v>
      </c>
      <c r="UB70" s="96">
        <v>2.5650465603300147E-3</v>
      </c>
      <c r="UC70" s="96">
        <v>2.0830361550426679E-3</v>
      </c>
      <c r="UD70" s="96">
        <v>8.9035150701218656E-3</v>
      </c>
      <c r="UE70" s="96">
        <v>1.428543693682996E-3</v>
      </c>
      <c r="UF70" s="96">
        <v>8.9961248112236901E-3</v>
      </c>
      <c r="UG70" s="96">
        <v>7.1209851641425518E-3</v>
      </c>
      <c r="UH70" s="96">
        <v>1.2071145274526688E-2</v>
      </c>
      <c r="UI70" s="96">
        <v>8.010544297707067E-3</v>
      </c>
      <c r="UJ70" s="96">
        <v>3.5352332668065704E-3</v>
      </c>
      <c r="UK70" s="96">
        <v>7.2299486710877634E-3</v>
      </c>
      <c r="UL70" s="96">
        <v>1.2536206331104246E-2</v>
      </c>
      <c r="UM70" s="96">
        <v>1.0601464797269445E-2</v>
      </c>
      <c r="UN70" s="96">
        <v>7.8135652557790591E-3</v>
      </c>
      <c r="UO70" s="96">
        <v>1.3448784551605754E-2</v>
      </c>
      <c r="UP70" s="96">
        <v>8.6279099297971295E-3</v>
      </c>
      <c r="UQ70" s="96">
        <v>8.5416706513664117E-3</v>
      </c>
      <c r="UR70" s="96">
        <v>9.4792536743689131E-3</v>
      </c>
      <c r="US70" s="96">
        <v>6.2825445172681391E-3</v>
      </c>
      <c r="UT70" s="96">
        <v>7.0200347360500955E-3</v>
      </c>
      <c r="UU70" s="96">
        <v>3.7261433930987739E-3</v>
      </c>
      <c r="UV70" s="96">
        <v>9.2709392088909902E-3</v>
      </c>
      <c r="UW70" s="96">
        <v>1.3048072963536298E-2</v>
      </c>
      <c r="UX70" s="96">
        <v>1.6197350844104477E-2</v>
      </c>
      <c r="UY70" s="96">
        <v>1.7887726434684125E-2</v>
      </c>
      <c r="UZ70" s="96">
        <v>2.3863024323728551E-2</v>
      </c>
      <c r="VA70" s="96">
        <v>2.3998666897763445E-2</v>
      </c>
      <c r="VB70" s="96">
        <v>1.7042814166556154E-2</v>
      </c>
      <c r="VC70" s="96">
        <v>0.98969006852276908</v>
      </c>
      <c r="VD70" s="96">
        <v>6.3640544515908684E-2</v>
      </c>
      <c r="VE70" s="96">
        <v>2.4154997409904077E-2</v>
      </c>
      <c r="VF70" s="96">
        <v>1.1313909288113259E-2</v>
      </c>
      <c r="VG70" s="96">
        <v>1.8540332195420447E-2</v>
      </c>
      <c r="VH70" s="96">
        <v>9.2677300457371815E-3</v>
      </c>
      <c r="VI70" s="96">
        <v>1.1970764593001827E-2</v>
      </c>
      <c r="VJ70" s="96">
        <v>2.3744993241025983E-2</v>
      </c>
      <c r="VK70" s="96">
        <v>8.9359218408052617E-3</v>
      </c>
      <c r="VL70" s="96">
        <v>1.0877838741522402E-2</v>
      </c>
      <c r="VM70" s="96">
        <v>1.2589461399895556E-2</v>
      </c>
      <c r="VN70" s="96">
        <v>1.351303506839939E-2</v>
      </c>
      <c r="VO70" s="96">
        <v>1.7023232146658761E-2</v>
      </c>
    </row>
    <row r="71" spans="1:587">
      <c r="A71" s="17"/>
      <c r="B71" s="17"/>
      <c r="C71" s="17" t="s">
        <v>368</v>
      </c>
      <c r="D71" s="17" t="s">
        <v>22</v>
      </c>
      <c r="E71" s="95">
        <v>33</v>
      </c>
      <c r="F71" s="95">
        <v>2</v>
      </c>
      <c r="G71" s="95">
        <v>99</v>
      </c>
      <c r="H71" s="95">
        <v>12</v>
      </c>
      <c r="I71" s="95">
        <v>25</v>
      </c>
      <c r="J71" s="95">
        <v>45</v>
      </c>
      <c r="K71" s="95">
        <v>1</v>
      </c>
      <c r="L71" s="95">
        <v>24</v>
      </c>
      <c r="M71" s="95">
        <v>23</v>
      </c>
      <c r="N71" s="95">
        <v>4</v>
      </c>
      <c r="O71" s="95">
        <v>1</v>
      </c>
      <c r="P71" s="95">
        <v>28</v>
      </c>
      <c r="Q71" s="95">
        <v>34</v>
      </c>
      <c r="R71" s="95">
        <v>42</v>
      </c>
      <c r="S71" s="95">
        <v>38</v>
      </c>
      <c r="T71" s="95">
        <v>14</v>
      </c>
      <c r="U71" s="95">
        <v>50</v>
      </c>
      <c r="V71" s="95">
        <v>47</v>
      </c>
      <c r="W71" s="95">
        <v>64</v>
      </c>
      <c r="X71" s="95">
        <v>100</v>
      </c>
      <c r="Y71" s="95">
        <v>1739</v>
      </c>
      <c r="Z71" s="95">
        <v>336</v>
      </c>
      <c r="AA71" s="95">
        <v>77</v>
      </c>
      <c r="AB71" s="95">
        <v>94</v>
      </c>
      <c r="AC71" s="95">
        <v>29275</v>
      </c>
      <c r="AD71" s="95">
        <v>12787</v>
      </c>
      <c r="AE71" s="95">
        <v>55282</v>
      </c>
      <c r="AF71" s="95">
        <v>10583</v>
      </c>
      <c r="AG71" s="95">
        <v>43509</v>
      </c>
      <c r="AH71" s="95">
        <v>1595</v>
      </c>
      <c r="AI71" s="95">
        <v>4165</v>
      </c>
      <c r="AJ71" s="95">
        <v>6297</v>
      </c>
      <c r="AK71" s="95">
        <v>684</v>
      </c>
      <c r="AL71" s="95">
        <v>8893</v>
      </c>
      <c r="AM71" s="95">
        <v>6081</v>
      </c>
      <c r="AN71" s="95">
        <v>0</v>
      </c>
      <c r="AO71" s="95">
        <v>1796</v>
      </c>
      <c r="AP71" s="95">
        <v>170147</v>
      </c>
      <c r="AQ71" s="95">
        <v>10634</v>
      </c>
      <c r="AR71" s="95">
        <v>1863</v>
      </c>
      <c r="AS71" s="95">
        <v>27934</v>
      </c>
      <c r="AT71" s="95">
        <v>3900</v>
      </c>
      <c r="AU71" s="95">
        <v>6901</v>
      </c>
      <c r="AV71" s="95">
        <v>23412</v>
      </c>
      <c r="AW71" s="95">
        <v>1214</v>
      </c>
      <c r="AX71" s="95">
        <v>21960</v>
      </c>
      <c r="AY71" s="95">
        <v>6406</v>
      </c>
      <c r="AZ71" s="95">
        <v>7649</v>
      </c>
      <c r="BA71" s="95">
        <v>1754</v>
      </c>
      <c r="BB71" s="95">
        <v>26157</v>
      </c>
      <c r="BC71" s="95">
        <v>12409</v>
      </c>
      <c r="BD71" s="95">
        <v>12535</v>
      </c>
      <c r="BE71" s="95">
        <v>3568</v>
      </c>
      <c r="BF71" s="95">
        <v>4530</v>
      </c>
      <c r="BG71" s="95">
        <v>23264</v>
      </c>
      <c r="BH71" s="95">
        <v>3793</v>
      </c>
      <c r="BI71" s="95">
        <v>14760</v>
      </c>
      <c r="BJ71" s="95">
        <v>5140</v>
      </c>
      <c r="BK71" s="95">
        <v>159417</v>
      </c>
      <c r="BL71" s="95">
        <v>57976</v>
      </c>
      <c r="BM71" s="95">
        <v>5159</v>
      </c>
      <c r="BN71" s="95">
        <v>5090</v>
      </c>
      <c r="BO71" s="95">
        <v>887103</v>
      </c>
      <c r="BP71" s="95">
        <v>240835</v>
      </c>
      <c r="BQ71" s="95">
        <v>1698468</v>
      </c>
      <c r="BR71" s="95">
        <v>780503</v>
      </c>
      <c r="BS71" s="95">
        <v>446133</v>
      </c>
      <c r="BT71" s="95">
        <v>45383</v>
      </c>
      <c r="BU71" s="95">
        <v>264213</v>
      </c>
      <c r="BV71" s="95">
        <v>867714</v>
      </c>
      <c r="BW71" s="95">
        <v>32843</v>
      </c>
      <c r="BX71" s="95">
        <v>148545</v>
      </c>
      <c r="BY71" s="95">
        <v>359462</v>
      </c>
      <c r="BZ71" s="95">
        <v>0</v>
      </c>
      <c r="CA71" s="95">
        <v>121581</v>
      </c>
      <c r="CB71" s="95">
        <v>1682900</v>
      </c>
      <c r="CC71" s="95">
        <v>8377134</v>
      </c>
      <c r="CD71" s="95">
        <v>0</v>
      </c>
      <c r="CE71" s="95">
        <v>0</v>
      </c>
      <c r="CF71" s="95">
        <v>10118</v>
      </c>
      <c r="CG71" s="95">
        <v>0</v>
      </c>
      <c r="CH71" s="95">
        <v>0</v>
      </c>
      <c r="CI71" s="95">
        <v>0</v>
      </c>
      <c r="CJ71" s="95">
        <v>7873</v>
      </c>
      <c r="CK71" s="95">
        <v>0</v>
      </c>
      <c r="CL71" s="95">
        <v>17991</v>
      </c>
      <c r="CM71" s="95">
        <v>372017</v>
      </c>
      <c r="CN71" s="95">
        <v>75</v>
      </c>
      <c r="CO71" s="95">
        <v>75</v>
      </c>
      <c r="CP71" s="95">
        <v>18066</v>
      </c>
      <c r="CQ71" s="95">
        <v>372092</v>
      </c>
      <c r="CR71" s="95">
        <v>0</v>
      </c>
      <c r="CS71" s="95">
        <v>0</v>
      </c>
      <c r="CT71" s="95">
        <v>0</v>
      </c>
      <c r="CU71" s="95">
        <v>0</v>
      </c>
      <c r="CV71" s="95">
        <v>0</v>
      </c>
      <c r="CW71" s="95">
        <v>0</v>
      </c>
      <c r="CX71" s="95">
        <v>0</v>
      </c>
      <c r="CY71" s="95">
        <v>54910195</v>
      </c>
      <c r="CZ71" s="95">
        <v>21735</v>
      </c>
      <c r="DA71" s="95">
        <v>0</v>
      </c>
      <c r="DB71" s="95">
        <v>2570724</v>
      </c>
      <c r="DC71" s="95">
        <v>0</v>
      </c>
      <c r="DD71" s="95">
        <v>57502654</v>
      </c>
      <c r="DE71" s="95">
        <v>65525762</v>
      </c>
      <c r="DF71" s="95">
        <v>34143</v>
      </c>
      <c r="DG71" s="95">
        <v>34143</v>
      </c>
      <c r="DH71" s="95">
        <v>57536797</v>
      </c>
      <c r="DI71" s="95">
        <v>65559905</v>
      </c>
      <c r="DJ71" s="95">
        <v>-1413</v>
      </c>
      <c r="DK71" s="95">
        <v>0</v>
      </c>
      <c r="DL71" s="95">
        <v>0</v>
      </c>
      <c r="DM71" s="95">
        <v>-1413</v>
      </c>
      <c r="DN71" s="95">
        <v>57520645</v>
      </c>
      <c r="DO71" s="95">
        <v>65897779</v>
      </c>
      <c r="DP71" s="95">
        <v>34218</v>
      </c>
      <c r="DQ71" s="95">
        <v>57554863</v>
      </c>
      <c r="DR71" s="95">
        <v>65931997</v>
      </c>
      <c r="DS71" s="95">
        <v>-1413</v>
      </c>
      <c r="DT71" s="95">
        <v>65930584</v>
      </c>
      <c r="DV71" s="96">
        <f t="shared" ref="DV71:DV82" si="384">E71/E$91</f>
        <v>3.2443273427975932E-4</v>
      </c>
      <c r="DW71" s="96">
        <f t="shared" ref="DW71:DW82" si="385">F71/F$91</f>
        <v>2.0946795140343527E-4</v>
      </c>
      <c r="DX71" s="96">
        <f t="shared" ref="DX71:DX82" si="386">G71/G$91</f>
        <v>8.5203067310423176E-5</v>
      </c>
      <c r="DY71" s="96">
        <f t="shared" ref="DY71:DY82" si="387">H71/H$91</f>
        <v>1.4475969889982628E-4</v>
      </c>
      <c r="DZ71" s="96">
        <f t="shared" ref="DZ71:DZ82" si="388">I71/I$91</f>
        <v>8.7699604299385395E-5</v>
      </c>
      <c r="EA71" s="96">
        <f t="shared" ref="EA71:EA82" si="389">J71/J$91</f>
        <v>8.803247420159436E-5</v>
      </c>
      <c r="EB71" s="96">
        <f t="shared" ref="EB71:EB82" si="390">K71/K$91</f>
        <v>3.3706350276392071E-5</v>
      </c>
      <c r="EC71" s="96">
        <f t="shared" ref="EC71:EC82" si="391">L71/L$91</f>
        <v>1.1969597223053444E-4</v>
      </c>
      <c r="ED71" s="96">
        <f t="shared" ref="ED71:ED82" si="392">M71/M$91</f>
        <v>1.4098493300150792E-4</v>
      </c>
      <c r="EE71" s="96">
        <f t="shared" ref="EE71:EE82" si="393">N71/N$91</f>
        <v>2.4091015857911189E-5</v>
      </c>
      <c r="EF71" s="96">
        <f t="shared" ref="EF71:EF82" si="394">O71/O$91</f>
        <v>1.3399078143423732E-5</v>
      </c>
      <c r="EG71" s="96">
        <f t="shared" ref="EG71:EG82" si="395">P71/P$91</f>
        <v>1.2106275806904901E-4</v>
      </c>
      <c r="EH71" s="96">
        <f t="shared" ref="EH71:EH82" si="396">Q71/Q$91</f>
        <v>1.2662046261158427E-4</v>
      </c>
      <c r="EI71" s="96">
        <f t="shared" ref="EI71:EI82" si="397">R71/R$91</f>
        <v>1.1710222187525267E-4</v>
      </c>
      <c r="EJ71" s="96">
        <f t="shared" ref="EJ71:EJ82" si="398">S71/S$91</f>
        <v>6.9922478052622186E-5</v>
      </c>
      <c r="EK71" s="96">
        <f t="shared" ref="EK71:EK82" si="399">T71/T$91</f>
        <v>4.5636201242608564E-5</v>
      </c>
      <c r="EL71" s="96">
        <f t="shared" ref="EL71:EL82" si="400">U71/U$91</f>
        <v>7.4496663294451048E-5</v>
      </c>
      <c r="EM71" s="96">
        <f t="shared" ref="EM71:EM82" si="401">V71/V$91</f>
        <v>8.3293754031772138E-5</v>
      </c>
      <c r="EN71" s="96">
        <f t="shared" ref="EN71:EN82" si="402">W71/W$91</f>
        <v>3.3004729990366743E-5</v>
      </c>
      <c r="EO71" s="96">
        <f t="shared" ref="EO71:EO82" si="403">X71/X$91</f>
        <v>7.700363457155178E-5</v>
      </c>
      <c r="EP71" s="96">
        <f t="shared" ref="EP71:EP82" si="404">Y71/Y$91</f>
        <v>2.0836228918145612E-4</v>
      </c>
      <c r="EQ71" s="96">
        <f t="shared" ref="EQ71:EQ82" si="405">Z71/Z$91</f>
        <v>2.4117451991197131E-4</v>
      </c>
      <c r="ER71" s="96">
        <f t="shared" ref="ER71:ER82" si="406">AA71/AA$91</f>
        <v>1.179588522756867E-4</v>
      </c>
      <c r="ES71" s="96">
        <f t="shared" ref="ES71:ES82" si="407">AB71/AB$91</f>
        <v>2.0470517011217409E-4</v>
      </c>
      <c r="ET71" s="96">
        <f t="shared" ref="ET71:ET82" si="408">AC71/AC$91</f>
        <v>1.2125696523410589E-3</v>
      </c>
      <c r="EU71" s="96">
        <f t="shared" ref="EU71:EU82" si="409">AD71/AD$91</f>
        <v>1.1466476942669768E-3</v>
      </c>
      <c r="EV71" s="96">
        <f t="shared" ref="EV71:EV82" si="410">AE71/AE$91</f>
        <v>3.7382105749529074E-3</v>
      </c>
      <c r="EW71" s="96">
        <f t="shared" ref="EW71:EW82" si="411">AF71/AF$91</f>
        <v>1.4016630030235816E-3</v>
      </c>
      <c r="EX71" s="96">
        <f t="shared" ref="EX71:EX82" si="412">AG71/AG$91</f>
        <v>1.9304181618766704E-3</v>
      </c>
      <c r="EY71" s="96">
        <f t="shared" ref="EY71:EY82" si="413">AH71/AH$91</f>
        <v>2.3913366147369306E-4</v>
      </c>
      <c r="EZ71" s="96">
        <f t="shared" ref="EZ71:EZ82" si="414">AI71/AI$91</f>
        <v>5.9148144587319919E-4</v>
      </c>
      <c r="FA71" s="96">
        <f t="shared" ref="FA71:FA82" si="415">AJ71/AJ$91</f>
        <v>8.6502694812393415E-4</v>
      </c>
      <c r="FB71" s="96">
        <f t="shared" ref="FB71:FB82" si="416">AK71/AK$91</f>
        <v>1.1601872582943213E-3</v>
      </c>
      <c r="FC71" s="96">
        <f t="shared" ref="FC71:FC82" si="417">AL71/AL$91</f>
        <v>3.4626452686376891E-4</v>
      </c>
      <c r="FD71" s="96">
        <f t="shared" ref="FD71:FD82" si="418">AM71/AM$91</f>
        <v>6.0611497346191225E-4</v>
      </c>
      <c r="FE71" s="96">
        <f t="shared" ref="FE71:FE82" si="419">AN71/AN$91</f>
        <v>0</v>
      </c>
      <c r="FF71" s="96">
        <f t="shared" ref="FF71:FF82" si="420">AO71/AO$91</f>
        <v>2.3933487292997322E-3</v>
      </c>
      <c r="FG71" s="96">
        <f t="shared" ref="FG71:FG82" si="421">AP71/AP$91</f>
        <v>5.5408995121024136E-3</v>
      </c>
      <c r="FH71" s="96">
        <f t="shared" ref="FH71:FH82" si="422">AQ71/AQ$91</f>
        <v>8.3169702639766005E-4</v>
      </c>
      <c r="FI71" s="96">
        <f t="shared" ref="FI71:FI82" si="423">AR71/AR$91</f>
        <v>2.2221771610762349E-3</v>
      </c>
      <c r="FJ71" s="96">
        <f t="shared" ref="FJ71:FJ82" si="424">AS71/AS$91</f>
        <v>7.5134379966130627E-4</v>
      </c>
      <c r="FK71" s="96">
        <f t="shared" ref="FK71:FK82" si="425">AT71/AT$91</f>
        <v>1.1132983776673488E-3</v>
      </c>
      <c r="FL71" s="96">
        <f t="shared" ref="FL71:FL82" si="426">AU71/AU$91</f>
        <v>5.9141805354814413E-4</v>
      </c>
      <c r="FM71" s="96">
        <f t="shared" ref="FM71:FM82" si="427">AV71/AV$91</f>
        <v>8.5147682967957568E-4</v>
      </c>
      <c r="FN71" s="96">
        <f t="shared" ref="FN71:FN82" si="428">AW71/AW$91</f>
        <v>7.2240645371981008E-5</v>
      </c>
      <c r="FO71" s="96">
        <f t="shared" ref="FO71:FO82" si="429">AX71/AX$91</f>
        <v>1.5915951022646964E-3</v>
      </c>
      <c r="FP71" s="96">
        <f t="shared" ref="FP71:FP82" si="430">AY71/AY$91</f>
        <v>1.0420530038324648E-3</v>
      </c>
      <c r="FQ71" s="96">
        <f t="shared" ref="FQ71:FQ82" si="431">AZ71/AZ$91</f>
        <v>2.8145448939044624E-4</v>
      </c>
      <c r="FR71" s="96">
        <f t="shared" ref="FR71:FR82" si="432">BA71/BA$91</f>
        <v>2.0087029287552924E-4</v>
      </c>
      <c r="FS71" s="96">
        <f t="shared" ref="FS71:FS82" si="433">BB71/BB$91</f>
        <v>2.2734020392043432E-3</v>
      </c>
      <c r="FT71" s="96">
        <f t="shared" ref="FT71:FT82" si="434">BC71/BC$91</f>
        <v>1.2177578515646505E-3</v>
      </c>
      <c r="FU71" s="96">
        <f t="shared" ref="FU71:FU82" si="435">BD71/BD$91</f>
        <v>7.6684198503608957E-4</v>
      </c>
      <c r="FV71" s="96">
        <f t="shared" ref="FV71:FV82" si="436">BE71/BE$91</f>
        <v>5.6102031481604646E-4</v>
      </c>
      <c r="FW71" s="96">
        <f t="shared" ref="FW71:FW82" si="437">BF71/BF$91</f>
        <v>3.4242148683491427E-4</v>
      </c>
      <c r="FX71" s="96">
        <f t="shared" ref="FX71:FX82" si="438">BG71/BG$91</f>
        <v>1.5114797811966692E-3</v>
      </c>
      <c r="FY71" s="96">
        <f t="shared" ref="FY71:FY82" si="439">BH71/BH$91</f>
        <v>7.7531707668055544E-4</v>
      </c>
      <c r="FZ71" s="96">
        <f t="shared" ref="FZ71:FZ82" si="440">BI71/BI$91</f>
        <v>2.7620485620159525E-4</v>
      </c>
      <c r="GA71" s="96">
        <f t="shared" ref="GA71:GA82" si="441">BJ71/BJ$91</f>
        <v>5.955503122410037E-4</v>
      </c>
      <c r="GB71" s="96">
        <f t="shared" ref="GB71:GB82" si="442">BK71/BK$91</f>
        <v>3.037062171730066E-3</v>
      </c>
      <c r="GC71" s="96">
        <f t="shared" ref="GC71:GC82" si="443">BL71/BL$91</f>
        <v>2.4946078029986153E-3</v>
      </c>
      <c r="GD71" s="96">
        <f t="shared" ref="GD71:GD82" si="444">BM71/BM$91</f>
        <v>1.3252603511079372E-3</v>
      </c>
      <c r="GE71" s="96">
        <f t="shared" ref="GE71:GE82" si="445">BN71/BN$91</f>
        <v>1.1456782831842113E-3</v>
      </c>
      <c r="GF71" s="96">
        <f t="shared" ref="GF71:GF82" si="446">BO71/BO$91</f>
        <v>1.2435569291876418E-2</v>
      </c>
      <c r="GG71" s="96">
        <f t="shared" ref="GG71:GG82" si="447">BP71/BP$91</f>
        <v>9.912297966471504E-3</v>
      </c>
      <c r="GH71" s="96">
        <f t="shared" ref="GH71:GH82" si="448">BQ71/BQ$91</f>
        <v>2.5761458445446198E-2</v>
      </c>
      <c r="GI71" s="96">
        <f t="shared" ref="GI71:GI82" si="449">BR71/BR$91</f>
        <v>1.6445802460522799E-2</v>
      </c>
      <c r="GJ71" s="96">
        <f t="shared" ref="GJ71:GJ82" si="450">BS71/BS$91</f>
        <v>1.6260938098156243E-2</v>
      </c>
      <c r="GK71" s="96">
        <f t="shared" ref="GK71:GK82" si="451">BT71/BT$91</f>
        <v>1.3723677297176747E-3</v>
      </c>
      <c r="GL71" s="96">
        <f t="shared" ref="GL71:GL82" si="452">BU71/BU$91</f>
        <v>7.2112753031459238E-3</v>
      </c>
      <c r="GM71" s="96">
        <f t="shared" ref="GM71:GM82" si="453">BV71/BV$91</f>
        <v>1.4388217220204473E-2</v>
      </c>
      <c r="GN71" s="96">
        <f t="shared" ref="GN71:GN82" si="454">BW71/BW$91</f>
        <v>8.5478938939934149E-3</v>
      </c>
      <c r="GO71" s="96">
        <f t="shared" ref="GO71:GO82" si="455">BX71/BX$91</f>
        <v>3.0249911986186271E-3</v>
      </c>
      <c r="GP71" s="96">
        <f t="shared" ref="GP71:GP82" si="456">BY71/BY$91</f>
        <v>8.0284832006833357E-3</v>
      </c>
      <c r="GQ71" s="96">
        <f t="shared" ref="GQ71:GQ82" si="457">BZ71/BZ$91</f>
        <v>0</v>
      </c>
      <c r="GR71" s="96">
        <f t="shared" ref="GR71:GR82" si="458">CA71/CA$91</f>
        <v>3.0837967571954877E-2</v>
      </c>
      <c r="GS71" s="96">
        <f t="shared" ref="GS71:GS82" si="459">CB71/CB$91</f>
        <v>3.2650147413601567E-2</v>
      </c>
      <c r="GU71" s="1">
        <v>0</v>
      </c>
      <c r="GV71" s="1">
        <v>0</v>
      </c>
      <c r="GW71" s="1">
        <v>0</v>
      </c>
      <c r="GX71" s="1">
        <v>0</v>
      </c>
      <c r="GY71" s="1">
        <v>0</v>
      </c>
      <c r="GZ71" s="1">
        <v>0</v>
      </c>
      <c r="HA71" s="1">
        <v>0</v>
      </c>
      <c r="HB71" s="1">
        <v>0</v>
      </c>
      <c r="HC71" s="1">
        <v>0</v>
      </c>
      <c r="HD71" s="1">
        <v>0</v>
      </c>
      <c r="HE71" s="1">
        <v>0</v>
      </c>
      <c r="HF71" s="1">
        <v>0</v>
      </c>
      <c r="HG71" s="1">
        <v>0</v>
      </c>
      <c r="HH71" s="1">
        <v>0</v>
      </c>
      <c r="HI71" s="1">
        <v>0</v>
      </c>
      <c r="HJ71" s="1">
        <v>0</v>
      </c>
      <c r="HK71" s="1">
        <v>0</v>
      </c>
      <c r="HL71" s="1">
        <v>0</v>
      </c>
      <c r="HM71" s="1">
        <v>0</v>
      </c>
      <c r="HN71" s="1">
        <v>0</v>
      </c>
      <c r="HO71" s="1">
        <v>0</v>
      </c>
      <c r="HP71" s="1">
        <v>0</v>
      </c>
      <c r="HQ71" s="1">
        <v>0</v>
      </c>
      <c r="HR71" s="1">
        <v>0</v>
      </c>
      <c r="HS71" s="1">
        <v>0</v>
      </c>
      <c r="HT71" s="1">
        <v>0</v>
      </c>
      <c r="HU71" s="1">
        <v>0</v>
      </c>
      <c r="HV71" s="1">
        <v>0</v>
      </c>
      <c r="HW71" s="1">
        <v>0</v>
      </c>
      <c r="HX71" s="1">
        <v>0</v>
      </c>
      <c r="HY71" s="1">
        <v>0</v>
      </c>
      <c r="HZ71" s="1">
        <v>0</v>
      </c>
      <c r="IA71" s="1">
        <v>0</v>
      </c>
      <c r="IB71" s="1">
        <v>0</v>
      </c>
      <c r="IC71" s="1">
        <v>0</v>
      </c>
      <c r="ID71" s="1">
        <v>0</v>
      </c>
      <c r="IE71" s="1">
        <v>0</v>
      </c>
      <c r="IF71" s="1">
        <v>0</v>
      </c>
      <c r="IG71" s="96">
        <f t="shared" si="307"/>
        <v>8.3169702639766005E-4</v>
      </c>
      <c r="IH71" s="96">
        <f t="shared" si="268"/>
        <v>2.2221771610762349E-3</v>
      </c>
      <c r="II71" s="96">
        <f t="shared" si="269"/>
        <v>7.5134379966130627E-4</v>
      </c>
      <c r="IJ71" s="96">
        <f t="shared" si="270"/>
        <v>1.1132983776673488E-3</v>
      </c>
      <c r="IK71" s="96">
        <f t="shared" si="271"/>
        <v>5.9141805354814413E-4</v>
      </c>
      <c r="IL71" s="96">
        <f t="shared" si="272"/>
        <v>8.5147682967957568E-4</v>
      </c>
      <c r="IM71" s="96">
        <f t="shared" si="273"/>
        <v>7.2240645371981008E-5</v>
      </c>
      <c r="IN71" s="96">
        <f t="shared" si="274"/>
        <v>1.5915951022646964E-3</v>
      </c>
      <c r="IO71" s="96">
        <f t="shared" si="275"/>
        <v>1.0420530038324648E-3</v>
      </c>
      <c r="IP71" s="96">
        <f t="shared" si="276"/>
        <v>2.8145448939044624E-4</v>
      </c>
      <c r="IQ71" s="96">
        <f t="shared" si="277"/>
        <v>2.0087029287552924E-4</v>
      </c>
      <c r="IR71" s="96">
        <f t="shared" si="278"/>
        <v>2.2734020392043432E-3</v>
      </c>
      <c r="IS71" s="96">
        <f t="shared" si="279"/>
        <v>1.2177578515646505E-3</v>
      </c>
      <c r="IT71" s="96">
        <f t="shared" si="280"/>
        <v>7.6684198503608957E-4</v>
      </c>
      <c r="IU71" s="96">
        <f t="shared" si="281"/>
        <v>5.6102031481604646E-4</v>
      </c>
      <c r="IV71" s="96">
        <f t="shared" si="282"/>
        <v>3.4242148683491427E-4</v>
      </c>
      <c r="IW71" s="96">
        <f t="shared" si="283"/>
        <v>1.5114797811966692E-3</v>
      </c>
      <c r="IX71" s="96">
        <f t="shared" si="284"/>
        <v>7.7531707668055544E-4</v>
      </c>
      <c r="IY71" s="96">
        <f t="shared" si="285"/>
        <v>2.7620485620159525E-4</v>
      </c>
      <c r="IZ71" s="96">
        <f t="shared" si="286"/>
        <v>5.955503122410037E-4</v>
      </c>
      <c r="JA71" s="96">
        <f t="shared" si="287"/>
        <v>3.037062171730066E-3</v>
      </c>
      <c r="JB71" s="96">
        <f t="shared" si="288"/>
        <v>2.4946078029986153E-3</v>
      </c>
      <c r="JC71" s="96">
        <f t="shared" si="289"/>
        <v>1.3252603511079372E-3</v>
      </c>
      <c r="JD71" s="96">
        <f t="shared" si="290"/>
        <v>1.1456782831842113E-3</v>
      </c>
      <c r="JE71" s="96">
        <f t="shared" si="291"/>
        <v>1.2435569291876418E-2</v>
      </c>
      <c r="JF71" s="96">
        <f t="shared" si="292"/>
        <v>9.912297966471504E-3</v>
      </c>
      <c r="JG71" s="96">
        <f t="shared" si="293"/>
        <v>2.5761458445446198E-2</v>
      </c>
      <c r="JH71" s="96">
        <f t="shared" si="294"/>
        <v>1.6445802460522799E-2</v>
      </c>
      <c r="JI71" s="96">
        <f t="shared" si="295"/>
        <v>1.6260938098156243E-2</v>
      </c>
      <c r="JJ71" s="96">
        <f t="shared" si="296"/>
        <v>1.3723677297176747E-3</v>
      </c>
      <c r="JK71" s="96">
        <f t="shared" si="297"/>
        <v>7.2112753031459238E-3</v>
      </c>
      <c r="JL71" s="96">
        <f t="shared" si="298"/>
        <v>1.4388217220204473E-2</v>
      </c>
      <c r="JM71" s="96">
        <f t="shared" si="299"/>
        <v>8.5478938939934149E-3</v>
      </c>
      <c r="JN71" s="96">
        <f t="shared" si="300"/>
        <v>3.0249911986186271E-3</v>
      </c>
      <c r="JO71" s="96">
        <f t="shared" si="301"/>
        <v>8.0284832006833357E-3</v>
      </c>
      <c r="JP71" s="96">
        <f t="shared" si="302"/>
        <v>0</v>
      </c>
      <c r="JQ71" s="96">
        <f t="shared" si="303"/>
        <v>3.0837967571954877E-2</v>
      </c>
      <c r="JR71" s="96">
        <f t="shared" si="304"/>
        <v>3.2650147413601567E-2</v>
      </c>
      <c r="JT71" s="25">
        <v>0</v>
      </c>
      <c r="JU71" s="25">
        <v>0</v>
      </c>
      <c r="JV71" s="25">
        <v>0</v>
      </c>
      <c r="JW71" s="25">
        <v>0</v>
      </c>
      <c r="JX71" s="25">
        <v>0</v>
      </c>
      <c r="JY71" s="25">
        <v>0</v>
      </c>
      <c r="JZ71" s="25">
        <v>0</v>
      </c>
      <c r="KA71" s="25">
        <v>0</v>
      </c>
      <c r="KB71" s="25">
        <v>0</v>
      </c>
      <c r="KC71" s="25">
        <v>0</v>
      </c>
      <c r="KD71" s="25">
        <v>0</v>
      </c>
      <c r="KE71" s="25">
        <v>0</v>
      </c>
      <c r="KF71" s="25">
        <v>0</v>
      </c>
      <c r="KG71" s="25">
        <v>0</v>
      </c>
      <c r="KH71" s="25">
        <v>0</v>
      </c>
      <c r="KI71" s="25">
        <v>0</v>
      </c>
      <c r="KJ71" s="25">
        <v>0</v>
      </c>
      <c r="KK71" s="25">
        <v>0</v>
      </c>
      <c r="KL71" s="25">
        <v>0</v>
      </c>
      <c r="KM71" s="25">
        <v>0</v>
      </c>
      <c r="KN71" s="25">
        <v>0</v>
      </c>
      <c r="KO71" s="25">
        <v>0</v>
      </c>
      <c r="KP71" s="25">
        <v>0</v>
      </c>
      <c r="KQ71" s="25">
        <v>0</v>
      </c>
      <c r="KR71" s="25">
        <v>0</v>
      </c>
      <c r="KS71" s="25">
        <v>0</v>
      </c>
      <c r="KT71" s="25">
        <v>0</v>
      </c>
      <c r="KU71" s="25">
        <v>0</v>
      </c>
      <c r="KV71" s="25">
        <v>0</v>
      </c>
      <c r="KW71" s="25">
        <v>0</v>
      </c>
      <c r="KX71" s="25">
        <v>0</v>
      </c>
      <c r="KY71" s="25">
        <v>0</v>
      </c>
      <c r="KZ71" s="25">
        <v>0</v>
      </c>
      <c r="LA71" s="25">
        <v>0</v>
      </c>
      <c r="LB71" s="25">
        <v>0</v>
      </c>
      <c r="LC71" s="25">
        <v>0</v>
      </c>
      <c r="LD71" s="25">
        <v>0</v>
      </c>
      <c r="LE71" s="25">
        <v>0</v>
      </c>
      <c r="LF71" s="25">
        <v>0</v>
      </c>
      <c r="LG71" s="25">
        <v>0</v>
      </c>
      <c r="LH71" s="25">
        <v>0</v>
      </c>
      <c r="LI71" s="25">
        <v>0</v>
      </c>
      <c r="LJ71" s="25">
        <v>0</v>
      </c>
      <c r="LK71" s="25">
        <v>0</v>
      </c>
      <c r="LL71" s="25">
        <v>0</v>
      </c>
      <c r="LM71" s="25">
        <v>0</v>
      </c>
      <c r="LN71" s="25">
        <v>0</v>
      </c>
      <c r="LO71" s="25">
        <v>0</v>
      </c>
      <c r="LP71" s="25">
        <v>0</v>
      </c>
      <c r="LQ71" s="25">
        <v>0</v>
      </c>
      <c r="LR71" s="25">
        <v>0</v>
      </c>
      <c r="LS71" s="25">
        <v>0</v>
      </c>
      <c r="LT71" s="25">
        <v>0</v>
      </c>
      <c r="LU71" s="25">
        <v>0</v>
      </c>
      <c r="LV71" s="25">
        <v>0</v>
      </c>
      <c r="LW71" s="25">
        <v>0</v>
      </c>
      <c r="LX71" s="25">
        <v>0</v>
      </c>
      <c r="LY71" s="25">
        <v>0</v>
      </c>
      <c r="LZ71" s="25">
        <v>0</v>
      </c>
      <c r="MA71" s="25">
        <v>0</v>
      </c>
      <c r="MB71" s="25">
        <v>0</v>
      </c>
      <c r="MC71" s="25">
        <v>0</v>
      </c>
      <c r="MD71" s="25">
        <v>0</v>
      </c>
      <c r="ME71" s="25">
        <v>0</v>
      </c>
      <c r="MF71" s="25">
        <v>1</v>
      </c>
      <c r="MG71" s="25">
        <v>0</v>
      </c>
      <c r="MH71" s="25">
        <v>0</v>
      </c>
      <c r="MI71" s="25">
        <v>0</v>
      </c>
      <c r="MJ71" s="25">
        <v>0</v>
      </c>
      <c r="MK71" s="25">
        <v>0</v>
      </c>
      <c r="ML71" s="25">
        <v>0</v>
      </c>
      <c r="MM71" s="25">
        <v>0</v>
      </c>
      <c r="MN71" s="25">
        <v>0</v>
      </c>
      <c r="MO71" s="25">
        <v>0</v>
      </c>
      <c r="MP71" s="25">
        <v>0</v>
      </c>
      <c r="MQ71" s="25">
        <v>0</v>
      </c>
      <c r="MS71" s="1">
        <f t="shared" si="308"/>
        <v>0</v>
      </c>
      <c r="MT71" s="1">
        <f t="shared" si="309"/>
        <v>0</v>
      </c>
      <c r="MU71" s="1">
        <f t="shared" si="310"/>
        <v>0</v>
      </c>
      <c r="MV71" s="1">
        <f t="shared" si="311"/>
        <v>0</v>
      </c>
      <c r="MW71" s="1">
        <f t="shared" si="312"/>
        <v>0</v>
      </c>
      <c r="MX71" s="1">
        <f t="shared" si="313"/>
        <v>0</v>
      </c>
      <c r="MY71" s="1">
        <f t="shared" si="314"/>
        <v>0</v>
      </c>
      <c r="MZ71" s="1">
        <f t="shared" si="315"/>
        <v>0</v>
      </c>
      <c r="NA71" s="1">
        <f t="shared" si="316"/>
        <v>0</v>
      </c>
      <c r="NB71" s="1">
        <f t="shared" si="317"/>
        <v>0</v>
      </c>
      <c r="NC71" s="1">
        <f t="shared" si="318"/>
        <v>0</v>
      </c>
      <c r="ND71" s="1">
        <f t="shared" si="319"/>
        <v>0</v>
      </c>
      <c r="NE71" s="1">
        <f t="shared" si="320"/>
        <v>0</v>
      </c>
      <c r="NF71" s="1">
        <f t="shared" si="321"/>
        <v>0</v>
      </c>
      <c r="NG71" s="1">
        <f t="shared" si="322"/>
        <v>0</v>
      </c>
      <c r="NH71" s="1">
        <f t="shared" si="323"/>
        <v>0</v>
      </c>
      <c r="NI71" s="1">
        <f t="shared" si="324"/>
        <v>0</v>
      </c>
      <c r="NJ71" s="1">
        <f t="shared" si="325"/>
        <v>0</v>
      </c>
      <c r="NK71" s="1">
        <f t="shared" si="326"/>
        <v>0</v>
      </c>
      <c r="NL71" s="1">
        <f t="shared" si="327"/>
        <v>0</v>
      </c>
      <c r="NM71" s="1">
        <f t="shared" si="328"/>
        <v>0</v>
      </c>
      <c r="NN71" s="1">
        <f t="shared" si="329"/>
        <v>0</v>
      </c>
      <c r="NO71" s="1">
        <f t="shared" si="330"/>
        <v>0</v>
      </c>
      <c r="NP71" s="1">
        <f t="shared" si="331"/>
        <v>0</v>
      </c>
      <c r="NQ71" s="1">
        <f t="shared" si="332"/>
        <v>0</v>
      </c>
      <c r="NR71" s="1">
        <f t="shared" si="333"/>
        <v>0</v>
      </c>
      <c r="NS71" s="1">
        <f t="shared" si="334"/>
        <v>0</v>
      </c>
      <c r="NT71" s="1">
        <f t="shared" si="335"/>
        <v>0</v>
      </c>
      <c r="NU71" s="1">
        <f t="shared" si="336"/>
        <v>0</v>
      </c>
      <c r="NV71" s="1">
        <f t="shared" si="337"/>
        <v>0</v>
      </c>
      <c r="NW71" s="1">
        <f t="shared" si="338"/>
        <v>0</v>
      </c>
      <c r="NX71" s="1">
        <f t="shared" si="339"/>
        <v>0</v>
      </c>
      <c r="NY71" s="1">
        <f t="shared" si="340"/>
        <v>0</v>
      </c>
      <c r="NZ71" s="1">
        <f t="shared" si="341"/>
        <v>0</v>
      </c>
      <c r="OA71" s="1">
        <f t="shared" si="342"/>
        <v>0</v>
      </c>
      <c r="OB71" s="1">
        <f t="shared" si="343"/>
        <v>0</v>
      </c>
      <c r="OC71" s="1">
        <f t="shared" si="344"/>
        <v>0</v>
      </c>
      <c r="OD71" s="1">
        <f t="shared" si="345"/>
        <v>0</v>
      </c>
      <c r="OE71" s="1">
        <f t="shared" si="346"/>
        <v>0</v>
      </c>
      <c r="OF71" s="1">
        <f t="shared" si="347"/>
        <v>0</v>
      </c>
      <c r="OG71" s="1">
        <f t="shared" si="348"/>
        <v>0</v>
      </c>
      <c r="OH71" s="1">
        <f t="shared" si="349"/>
        <v>0</v>
      </c>
      <c r="OI71" s="1">
        <f t="shared" si="350"/>
        <v>0</v>
      </c>
      <c r="OJ71" s="1">
        <f t="shared" si="351"/>
        <v>0</v>
      </c>
      <c r="OK71" s="1">
        <f t="shared" si="352"/>
        <v>0</v>
      </c>
      <c r="OL71" s="1">
        <f t="shared" si="353"/>
        <v>0</v>
      </c>
      <c r="OM71" s="1">
        <f t="shared" si="354"/>
        <v>0</v>
      </c>
      <c r="ON71" s="1">
        <f t="shared" si="355"/>
        <v>0</v>
      </c>
      <c r="OO71" s="1">
        <f t="shared" si="356"/>
        <v>0</v>
      </c>
      <c r="OP71" s="1">
        <f t="shared" si="357"/>
        <v>0</v>
      </c>
      <c r="OQ71" s="1">
        <f t="shared" si="358"/>
        <v>0</v>
      </c>
      <c r="OR71" s="1">
        <f t="shared" si="359"/>
        <v>0</v>
      </c>
      <c r="OS71" s="1">
        <f t="shared" si="360"/>
        <v>0</v>
      </c>
      <c r="OT71" s="1">
        <f t="shared" si="361"/>
        <v>0</v>
      </c>
      <c r="OU71" s="1">
        <f t="shared" si="362"/>
        <v>0</v>
      </c>
      <c r="OV71" s="1">
        <f t="shared" si="363"/>
        <v>0</v>
      </c>
      <c r="OW71" s="1">
        <f t="shared" si="364"/>
        <v>0</v>
      </c>
      <c r="OX71" s="1">
        <f t="shared" si="365"/>
        <v>0</v>
      </c>
      <c r="OY71" s="1">
        <f t="shared" si="366"/>
        <v>0</v>
      </c>
      <c r="OZ71" s="1">
        <f t="shared" si="367"/>
        <v>0</v>
      </c>
      <c r="PA71" s="1">
        <f t="shared" si="368"/>
        <v>0</v>
      </c>
      <c r="PB71" s="1">
        <f t="shared" si="369"/>
        <v>0</v>
      </c>
      <c r="PC71" s="1">
        <f t="shared" si="370"/>
        <v>0</v>
      </c>
      <c r="PD71" s="1">
        <f t="shared" si="371"/>
        <v>0</v>
      </c>
      <c r="PE71" s="1">
        <f t="shared" si="372"/>
        <v>2.156403766811594E-5</v>
      </c>
      <c r="PF71" s="1">
        <f t="shared" si="373"/>
        <v>0</v>
      </c>
      <c r="PG71" s="1">
        <f t="shared" si="374"/>
        <v>0</v>
      </c>
      <c r="PH71" s="1">
        <f t="shared" si="375"/>
        <v>0</v>
      </c>
      <c r="PI71" s="1">
        <f t="shared" si="376"/>
        <v>0</v>
      </c>
      <c r="PJ71" s="1">
        <f t="shared" si="377"/>
        <v>0</v>
      </c>
      <c r="PK71" s="1">
        <f t="shared" si="378"/>
        <v>0</v>
      </c>
      <c r="PL71" s="1">
        <f t="shared" si="379"/>
        <v>0</v>
      </c>
      <c r="PM71" s="1">
        <f t="shared" si="380"/>
        <v>0</v>
      </c>
      <c r="PN71" s="1">
        <f t="shared" si="381"/>
        <v>0</v>
      </c>
      <c r="PO71" s="1">
        <f t="shared" si="382"/>
        <v>0</v>
      </c>
      <c r="PP71" s="1">
        <f t="shared" si="383"/>
        <v>0</v>
      </c>
      <c r="PR71" s="96">
        <v>3.5736228743064999E-3</v>
      </c>
      <c r="PS71" s="96">
        <v>5.8861303636221964E-3</v>
      </c>
      <c r="PT71" s="96">
        <v>6.4572808132565768E-3</v>
      </c>
      <c r="PU71" s="96">
        <v>5.6072379263819392E-3</v>
      </c>
      <c r="PV71" s="96">
        <v>6.0650633172000682E-3</v>
      </c>
      <c r="PW71" s="96">
        <v>5.079335667038774E-3</v>
      </c>
      <c r="PX71" s="96">
        <v>4.0295854474004349E-3</v>
      </c>
      <c r="PY71" s="96">
        <v>5.3393283856655108E-3</v>
      </c>
      <c r="PZ71" s="96">
        <v>5.7009592995903389E-3</v>
      </c>
      <c r="QA71" s="96">
        <v>4.1692037365824962E-3</v>
      </c>
      <c r="QB71" s="96">
        <v>2.8276292943157197E-3</v>
      </c>
      <c r="QC71" s="96">
        <v>4.6673256675342639E-3</v>
      </c>
      <c r="QD71" s="96">
        <v>4.7742612703654168E-3</v>
      </c>
      <c r="QE71" s="96">
        <v>4.5417731056463127E-3</v>
      </c>
      <c r="QF71" s="96">
        <v>4.6025194444738798E-3</v>
      </c>
      <c r="QG71" s="96">
        <v>4.1861537373351449E-3</v>
      </c>
      <c r="QH71" s="96">
        <v>3.9137307326131254E-3</v>
      </c>
      <c r="QI71" s="96">
        <v>4.2314164246363565E-3</v>
      </c>
      <c r="QJ71" s="96">
        <v>4.791997931991465E-3</v>
      </c>
      <c r="QK71" s="96">
        <v>6.0848697726812225E-3</v>
      </c>
      <c r="QL71" s="96">
        <v>5.3518836404287682E-3</v>
      </c>
      <c r="QM71" s="96">
        <v>3.1379176192368125E-3</v>
      </c>
      <c r="QN71" s="96">
        <v>3.3677810110059555E-3</v>
      </c>
      <c r="QO71" s="96">
        <v>2.9155206063081031E-3</v>
      </c>
      <c r="QP71" s="96">
        <v>6.1084032174743598E-3</v>
      </c>
      <c r="QQ71" s="96">
        <v>5.3492834640845761E-3</v>
      </c>
      <c r="QR71" s="96">
        <v>5.0763977684963098E-3</v>
      </c>
      <c r="QS71" s="96">
        <v>5.8437893259866477E-3</v>
      </c>
      <c r="QT71" s="96">
        <v>6.6919858752175331E-3</v>
      </c>
      <c r="QU71" s="96">
        <v>2.5514656051810396E-3</v>
      </c>
      <c r="QV71" s="96">
        <v>3.6201216811922476E-3</v>
      </c>
      <c r="QW71" s="96">
        <v>4.8366745967723512E-3</v>
      </c>
      <c r="QX71" s="96">
        <v>7.4818735065498134E-3</v>
      </c>
      <c r="QY71" s="96">
        <v>5.0712525987180778E-3</v>
      </c>
      <c r="QZ71" s="96">
        <v>6.128535544809746E-3</v>
      </c>
      <c r="RA71" s="96">
        <v>9.003186745674175E-3</v>
      </c>
      <c r="RB71" s="96">
        <v>5.2012064028185171E-3</v>
      </c>
      <c r="RC71" s="96">
        <v>8.0863407711097568E-3</v>
      </c>
      <c r="RD71" s="96">
        <v>6.5197932143131448E-3</v>
      </c>
      <c r="RE71" s="96">
        <v>1.3749311210126942E-2</v>
      </c>
      <c r="RF71" s="96">
        <v>7.7430581384511678E-3</v>
      </c>
      <c r="RG71" s="96">
        <v>7.8021545731945486E-3</v>
      </c>
      <c r="RH71" s="96">
        <v>7.5836148698555528E-3</v>
      </c>
      <c r="RI71" s="96">
        <v>6.5397076000813037E-3</v>
      </c>
      <c r="RJ71" s="96">
        <v>1.8744016409749716E-3</v>
      </c>
      <c r="RK71" s="96">
        <v>7.5316185519389532E-3</v>
      </c>
      <c r="RL71" s="96">
        <v>7.0407485183160328E-3</v>
      </c>
      <c r="RM71" s="96">
        <v>4.7234695289295938E-3</v>
      </c>
      <c r="RN71" s="96">
        <v>5.0020122586559353E-3</v>
      </c>
      <c r="RO71" s="96">
        <v>8.1256032332558611E-3</v>
      </c>
      <c r="RP71" s="96">
        <v>7.0460070602163371E-3</v>
      </c>
      <c r="RQ71" s="96">
        <v>6.5185638296073921E-3</v>
      </c>
      <c r="RR71" s="96">
        <v>6.5159648619550299E-3</v>
      </c>
      <c r="RS71" s="96">
        <v>5.743749640910142E-3</v>
      </c>
      <c r="RT71" s="96">
        <v>6.8462855284242164E-3</v>
      </c>
      <c r="RU71" s="96">
        <v>6.4723054019683477E-3</v>
      </c>
      <c r="RV71" s="96">
        <v>6.1614368761769601E-3</v>
      </c>
      <c r="RW71" s="96">
        <v>1.0214307498571369E-2</v>
      </c>
      <c r="RX71" s="96">
        <v>9.9351543349881031E-3</v>
      </c>
      <c r="RY71" s="96">
        <v>7.2248709075240398E-3</v>
      </c>
      <c r="RZ71" s="96">
        <v>6.416186915602258E-3</v>
      </c>
      <c r="SA71" s="96">
        <v>7.8907316216934899E-3</v>
      </c>
      <c r="SB71" s="96">
        <v>2.2098752077088845E-2</v>
      </c>
      <c r="SC71" s="96">
        <v>1.905779777849663E-2</v>
      </c>
      <c r="SD71" s="96">
        <v>1.0288373979125185</v>
      </c>
      <c r="SE71" s="96">
        <v>2.4274914561637776E-2</v>
      </c>
      <c r="SF71" s="96">
        <v>2.6675310460853516E-2</v>
      </c>
      <c r="SG71" s="96">
        <v>4.5914434836172744E-3</v>
      </c>
      <c r="SH71" s="96">
        <v>1.1929261049813497E-2</v>
      </c>
      <c r="SI71" s="96">
        <v>2.1131026220664526E-2</v>
      </c>
      <c r="SJ71" s="96">
        <v>1.8987330151464303E-2</v>
      </c>
      <c r="SK71" s="96">
        <v>9.6649236437305972E-3</v>
      </c>
      <c r="SL71" s="96">
        <v>1.6242747716638955E-2</v>
      </c>
      <c r="SM71" s="96">
        <v>9.836452251800706E-3</v>
      </c>
      <c r="SN71" s="96">
        <v>3.7993602241055344E-2</v>
      </c>
      <c r="SO71" s="96">
        <v>3.6978792760846972E-2</v>
      </c>
      <c r="SR71" s="96">
        <v>1.4864181045590457E-3</v>
      </c>
      <c r="SS71" s="96">
        <v>5.7412597016528721E-5</v>
      </c>
      <c r="ST71" s="96">
        <v>2.9136243114717994E-3</v>
      </c>
      <c r="SU71" s="96">
        <v>4.0496375617298674E-4</v>
      </c>
      <c r="SV71" s="96">
        <v>1.4729402149265907E-3</v>
      </c>
      <c r="SW71" s="96">
        <v>9.7012204210997167E-4</v>
      </c>
      <c r="SX71" s="96">
        <v>4.4258104078825162E-4</v>
      </c>
      <c r="SY71" s="96">
        <v>1.5856608401506199E-3</v>
      </c>
      <c r="SZ71" s="96">
        <v>3.7431121100043986E-3</v>
      </c>
      <c r="TA71" s="96">
        <v>3.0713796257803494E-3</v>
      </c>
      <c r="TB71" s="96">
        <v>2.5745337087799779E-4</v>
      </c>
      <c r="TC71" s="96">
        <v>1.7059501573728731E-3</v>
      </c>
      <c r="TD71" s="96">
        <v>2.17700587185422E-3</v>
      </c>
      <c r="TE71" s="96">
        <v>1.4888505223541672E-3</v>
      </c>
      <c r="TF71" s="96">
        <v>1.4625498721335473E-3</v>
      </c>
      <c r="TG71" s="96">
        <v>4.716215037142741E-4</v>
      </c>
      <c r="TH71" s="96">
        <v>1.0879350408036002E-3</v>
      </c>
      <c r="TI71" s="96">
        <v>1.042260422728735E-3</v>
      </c>
      <c r="TJ71" s="96">
        <v>2.5946588167040851E-3</v>
      </c>
      <c r="TK71" s="96">
        <v>3.5558557482838651E-3</v>
      </c>
      <c r="TL71" s="96">
        <v>5.3518836404287682E-3</v>
      </c>
      <c r="TM71" s="96">
        <v>3.1378162188734062E-3</v>
      </c>
      <c r="TN71" s="96">
        <v>3.3661148199000727E-3</v>
      </c>
      <c r="TO71" s="96">
        <v>2.9151131706271552E-3</v>
      </c>
      <c r="TP71" s="96">
        <v>6.0191482761392428E-3</v>
      </c>
      <c r="TQ71" s="96">
        <v>5.1051373961945902E-3</v>
      </c>
      <c r="TR71" s="96">
        <v>5.076260863923438E-3</v>
      </c>
      <c r="TS71" s="96">
        <v>5.319415677817697E-3</v>
      </c>
      <c r="TT71" s="96">
        <v>6.4092266893068855E-3</v>
      </c>
      <c r="TU71" s="96">
        <v>2.5514656051810396E-3</v>
      </c>
      <c r="TV71" s="96">
        <v>3.5323411228867833E-3</v>
      </c>
      <c r="TW71" s="96">
        <v>4.8361761950794172E-3</v>
      </c>
      <c r="TX71" s="96">
        <v>7.1325472407631077E-3</v>
      </c>
      <c r="TY71" s="96">
        <v>4.871488051390897E-3</v>
      </c>
      <c r="TZ71" s="96">
        <v>5.9781997637331922E-3</v>
      </c>
      <c r="UA71" s="96">
        <v>9.003186745674175E-3</v>
      </c>
      <c r="UB71" s="96">
        <v>5.1526887647334761E-3</v>
      </c>
      <c r="UC71" s="96">
        <v>8.0863407711097568E-3</v>
      </c>
      <c r="UD71" s="96">
        <v>5.3126481327934946E-3</v>
      </c>
      <c r="UE71" s="96">
        <v>4.9870953237729444E-4</v>
      </c>
      <c r="UF71" s="96">
        <v>6.3442070372858187E-3</v>
      </c>
      <c r="UG71" s="96">
        <v>2.8665796345563009E-3</v>
      </c>
      <c r="UH71" s="96">
        <v>6.1476420236691882E-3</v>
      </c>
      <c r="UI71" s="96">
        <v>4.8055721948326155E-3</v>
      </c>
      <c r="UJ71" s="96">
        <v>1.5312194536483148E-3</v>
      </c>
      <c r="UK71" s="96">
        <v>6.4626479781889389E-3</v>
      </c>
      <c r="UL71" s="96">
        <v>6.1612740270375957E-3</v>
      </c>
      <c r="UM71" s="96">
        <v>4.5236234002540105E-3</v>
      </c>
      <c r="UN71" s="96">
        <v>3.1802467980384269E-3</v>
      </c>
      <c r="UO71" s="96">
        <v>7.2825840174113275E-3</v>
      </c>
      <c r="UP71" s="96">
        <v>5.7483145032652646E-3</v>
      </c>
      <c r="UQ71" s="96">
        <v>5.4137952436318741E-3</v>
      </c>
      <c r="UR71" s="96">
        <v>4.3929898017187547E-3</v>
      </c>
      <c r="US71" s="96">
        <v>3.5100854757389032E-3</v>
      </c>
      <c r="UT71" s="96">
        <v>4.5736776970778346E-3</v>
      </c>
      <c r="UU71" s="96">
        <v>2.2649376990590288E-3</v>
      </c>
      <c r="UV71" s="96">
        <v>5.4867500377023771E-3</v>
      </c>
      <c r="UW71" s="96">
        <v>7.0853570914014884E-3</v>
      </c>
      <c r="UX71" s="96">
        <v>9.9351543349881031E-3</v>
      </c>
      <c r="UY71" s="96">
        <v>7.22430529942339E-3</v>
      </c>
      <c r="UZ71" s="96">
        <v>6.4141485359058732E-3</v>
      </c>
      <c r="VA71" s="96">
        <v>7.8902669716251397E-3</v>
      </c>
      <c r="VB71" s="96">
        <v>2.207424569002206E-2</v>
      </c>
      <c r="VC71" s="96">
        <v>1.8207038042852453E-2</v>
      </c>
      <c r="VD71" s="96">
        <v>1.0288152120241156</v>
      </c>
      <c r="VE71" s="96">
        <v>2.2496951989978382E-2</v>
      </c>
      <c r="VF71" s="96">
        <v>2.4885693826650859E-2</v>
      </c>
      <c r="VG71" s="96">
        <v>4.5914434836172744E-3</v>
      </c>
      <c r="VH71" s="96">
        <v>1.132680138813673E-2</v>
      </c>
      <c r="VI71" s="96">
        <v>2.1130037815869824E-2</v>
      </c>
      <c r="VJ71" s="96">
        <v>1.8480789715268644E-2</v>
      </c>
      <c r="VK71" s="96">
        <v>9.0615365891596432E-3</v>
      </c>
      <c r="VL71" s="96">
        <v>1.5864807683088653E-2</v>
      </c>
      <c r="VM71" s="96">
        <v>9.836452251800706E-3</v>
      </c>
      <c r="VN71" s="96">
        <v>3.757767632474205E-2</v>
      </c>
      <c r="VO71" s="96">
        <v>3.6978792760846972E-2</v>
      </c>
    </row>
    <row r="72" spans="1:587">
      <c r="A72" s="17"/>
      <c r="B72" s="17"/>
      <c r="C72" s="17" t="s">
        <v>369</v>
      </c>
      <c r="D72" s="17" t="s">
        <v>23</v>
      </c>
      <c r="E72" s="95">
        <v>957</v>
      </c>
      <c r="F72" s="95">
        <v>38</v>
      </c>
      <c r="G72" s="95">
        <v>9981</v>
      </c>
      <c r="H72" s="95">
        <v>545</v>
      </c>
      <c r="I72" s="95">
        <v>4550</v>
      </c>
      <c r="J72" s="95">
        <v>4684</v>
      </c>
      <c r="K72" s="95">
        <v>477</v>
      </c>
      <c r="L72" s="95">
        <v>1110</v>
      </c>
      <c r="M72" s="95">
        <v>7758</v>
      </c>
      <c r="N72" s="95">
        <v>1664</v>
      </c>
      <c r="O72" s="95">
        <v>1009</v>
      </c>
      <c r="P72" s="95">
        <v>1623</v>
      </c>
      <c r="Q72" s="95">
        <v>1603</v>
      </c>
      <c r="R72" s="95">
        <v>2203</v>
      </c>
      <c r="S72" s="95">
        <v>2811</v>
      </c>
      <c r="T72" s="95">
        <v>1304</v>
      </c>
      <c r="U72" s="95">
        <v>3525</v>
      </c>
      <c r="V72" s="95">
        <v>3227</v>
      </c>
      <c r="W72" s="95">
        <v>11096</v>
      </c>
      <c r="X72" s="95">
        <v>41579</v>
      </c>
      <c r="Y72" s="95">
        <v>106221</v>
      </c>
      <c r="Z72" s="95">
        <v>31800</v>
      </c>
      <c r="AA72" s="95">
        <v>5799</v>
      </c>
      <c r="AB72" s="95">
        <v>8168</v>
      </c>
      <c r="AC72" s="95">
        <v>44737</v>
      </c>
      <c r="AD72" s="95">
        <v>47333</v>
      </c>
      <c r="AE72" s="95">
        <v>5221</v>
      </c>
      <c r="AF72" s="95">
        <v>228998</v>
      </c>
      <c r="AG72" s="95">
        <v>103251</v>
      </c>
      <c r="AH72" s="95">
        <v>92749</v>
      </c>
      <c r="AI72" s="95">
        <v>30993</v>
      </c>
      <c r="AJ72" s="95">
        <v>30850</v>
      </c>
      <c r="AK72" s="95">
        <v>3773</v>
      </c>
      <c r="AL72" s="95">
        <v>40091</v>
      </c>
      <c r="AM72" s="95">
        <v>73355</v>
      </c>
      <c r="AN72" s="95">
        <v>12415</v>
      </c>
      <c r="AO72" s="95">
        <v>26451</v>
      </c>
      <c r="AP72" s="95">
        <v>728280</v>
      </c>
      <c r="AQ72" s="95">
        <v>702066</v>
      </c>
      <c r="AR72" s="95">
        <v>164508</v>
      </c>
      <c r="AS72" s="95">
        <v>717564</v>
      </c>
      <c r="AT72" s="95">
        <v>74460</v>
      </c>
      <c r="AU72" s="95">
        <v>416781</v>
      </c>
      <c r="AV72" s="95">
        <v>517180</v>
      </c>
      <c r="AW72" s="95">
        <v>260634</v>
      </c>
      <c r="AX72" s="95">
        <v>172165</v>
      </c>
      <c r="AY72" s="95">
        <v>333083</v>
      </c>
      <c r="AZ72" s="95">
        <v>470305</v>
      </c>
      <c r="BA72" s="95">
        <v>232011</v>
      </c>
      <c r="BB72" s="95">
        <v>246089</v>
      </c>
      <c r="BC72" s="95">
        <v>178508</v>
      </c>
      <c r="BD72" s="95">
        <v>237759</v>
      </c>
      <c r="BE72" s="95">
        <v>129534</v>
      </c>
      <c r="BF72" s="95">
        <v>196056</v>
      </c>
      <c r="BG72" s="95">
        <v>286460</v>
      </c>
      <c r="BH72" s="95">
        <v>89980</v>
      </c>
      <c r="BI72" s="95">
        <v>511996</v>
      </c>
      <c r="BJ72" s="95">
        <v>696938</v>
      </c>
      <c r="BK72" s="95">
        <v>2273151</v>
      </c>
      <c r="BL72" s="95">
        <v>864768</v>
      </c>
      <c r="BM72" s="95">
        <v>76990</v>
      </c>
      <c r="BN72" s="95">
        <v>245573</v>
      </c>
      <c r="BO72" s="95">
        <v>3345056</v>
      </c>
      <c r="BP72" s="95">
        <v>816178</v>
      </c>
      <c r="BQ72" s="95">
        <v>152476</v>
      </c>
      <c r="BR72" s="95">
        <v>5321048</v>
      </c>
      <c r="BS72" s="95">
        <v>741848</v>
      </c>
      <c r="BT72" s="95">
        <v>1087128</v>
      </c>
      <c r="BU72" s="95">
        <v>967352</v>
      </c>
      <c r="BV72" s="95">
        <v>838790</v>
      </c>
      <c r="BW72" s="95">
        <v>111378</v>
      </c>
      <c r="BX72" s="95">
        <v>589582</v>
      </c>
      <c r="BY72" s="95">
        <v>1502375</v>
      </c>
      <c r="BZ72" s="95">
        <v>58001</v>
      </c>
      <c r="CA72" s="95">
        <v>381960</v>
      </c>
      <c r="CB72" s="95">
        <v>2904276</v>
      </c>
      <c r="CC72" s="95">
        <v>30634236</v>
      </c>
      <c r="CD72" s="95">
        <v>64789</v>
      </c>
      <c r="CE72" s="95">
        <v>0</v>
      </c>
      <c r="CF72" s="95">
        <v>880070</v>
      </c>
      <c r="CG72" s="95">
        <v>0</v>
      </c>
      <c r="CH72" s="95">
        <v>452</v>
      </c>
      <c r="CI72" s="95">
        <v>9098</v>
      </c>
      <c r="CJ72" s="95">
        <v>96749</v>
      </c>
      <c r="CK72" s="95">
        <v>4538</v>
      </c>
      <c r="CL72" s="95">
        <v>1055696</v>
      </c>
      <c r="CM72" s="95">
        <v>2777925</v>
      </c>
      <c r="CN72" s="95">
        <v>84508</v>
      </c>
      <c r="CO72" s="95">
        <v>84508</v>
      </c>
      <c r="CP72" s="95">
        <v>1140204</v>
      </c>
      <c r="CQ72" s="95">
        <v>2862433</v>
      </c>
      <c r="CR72" s="95">
        <v>0</v>
      </c>
      <c r="CS72" s="95">
        <v>0</v>
      </c>
      <c r="CT72" s="95">
        <v>0</v>
      </c>
      <c r="CU72" s="95">
        <v>0</v>
      </c>
      <c r="CV72" s="95">
        <v>3960</v>
      </c>
      <c r="CW72" s="95">
        <v>301966</v>
      </c>
      <c r="CX72" s="95">
        <v>308289</v>
      </c>
      <c r="CY72" s="95">
        <v>11215918</v>
      </c>
      <c r="CZ72" s="95">
        <v>49190</v>
      </c>
      <c r="DA72" s="95">
        <v>47806</v>
      </c>
      <c r="DB72" s="95">
        <v>643208</v>
      </c>
      <c r="DC72" s="95">
        <v>43939</v>
      </c>
      <c r="DD72" s="95">
        <v>12614276</v>
      </c>
      <c r="DE72" s="95">
        <v>41526283</v>
      </c>
      <c r="DF72" s="95">
        <v>6111886</v>
      </c>
      <c r="DG72" s="95">
        <v>6111886</v>
      </c>
      <c r="DH72" s="95">
        <v>18726162</v>
      </c>
      <c r="DI72" s="95">
        <v>47638169</v>
      </c>
      <c r="DJ72" s="95">
        <v>-3041501</v>
      </c>
      <c r="DK72" s="95">
        <v>0</v>
      </c>
      <c r="DL72" s="95">
        <v>0</v>
      </c>
      <c r="DM72" s="95">
        <v>-3041501</v>
      </c>
      <c r="DN72" s="95">
        <v>13669972</v>
      </c>
      <c r="DO72" s="95">
        <v>44304208</v>
      </c>
      <c r="DP72" s="95">
        <v>6196394</v>
      </c>
      <c r="DQ72" s="95">
        <v>19866366</v>
      </c>
      <c r="DR72" s="95">
        <v>50500602</v>
      </c>
      <c r="DS72" s="95">
        <v>-3041501</v>
      </c>
      <c r="DT72" s="95">
        <v>47459101</v>
      </c>
      <c r="DV72" s="96">
        <f t="shared" si="384"/>
        <v>9.4085492941130208E-3</v>
      </c>
      <c r="DW72" s="96">
        <f t="shared" si="385"/>
        <v>3.9798910766652706E-3</v>
      </c>
      <c r="DX72" s="96">
        <f t="shared" si="386"/>
        <v>8.5900183315690271E-3</v>
      </c>
      <c r="DY72" s="96">
        <f t="shared" si="387"/>
        <v>6.5745029917004443E-3</v>
      </c>
      <c r="DZ72" s="96">
        <f t="shared" si="388"/>
        <v>1.5961327982488144E-2</v>
      </c>
      <c r="EA72" s="96">
        <f t="shared" si="389"/>
        <v>9.1632024257837334E-3</v>
      </c>
      <c r="EB72" s="96">
        <f t="shared" si="390"/>
        <v>1.6077929081839019E-2</v>
      </c>
      <c r="EC72" s="96">
        <f t="shared" si="391"/>
        <v>5.5359387156622177E-3</v>
      </c>
      <c r="ED72" s="96">
        <f t="shared" si="392"/>
        <v>4.7554830879378195E-2</v>
      </c>
      <c r="EE72" s="96">
        <f t="shared" si="393"/>
        <v>1.0021862596891055E-2</v>
      </c>
      <c r="EF72" s="96">
        <f t="shared" si="394"/>
        <v>1.3519669846714545E-2</v>
      </c>
      <c r="EG72" s="96">
        <f t="shared" si="395"/>
        <v>7.0173162980738052E-3</v>
      </c>
      <c r="EH72" s="96">
        <f t="shared" si="396"/>
        <v>5.9697823990108711E-3</v>
      </c>
      <c r="EI72" s="96">
        <f t="shared" si="397"/>
        <v>6.1422903521709919E-3</v>
      </c>
      <c r="EJ72" s="96">
        <f t="shared" si="398"/>
        <v>5.1724233106821308E-3</v>
      </c>
      <c r="EK72" s="96">
        <f t="shared" si="399"/>
        <v>4.2506861728829693E-3</v>
      </c>
      <c r="EL72" s="96">
        <f t="shared" si="400"/>
        <v>5.2520147622587988E-3</v>
      </c>
      <c r="EM72" s="96">
        <f t="shared" si="401"/>
        <v>5.7189137076708229E-3</v>
      </c>
      <c r="EN72" s="96">
        <f t="shared" si="402"/>
        <v>5.7221950620798346E-3</v>
      </c>
      <c r="EO72" s="96">
        <f t="shared" si="403"/>
        <v>3.201734121850551E-2</v>
      </c>
      <c r="EP72" s="96">
        <f t="shared" si="404"/>
        <v>1.2727113697034761E-2</v>
      </c>
      <c r="EQ72" s="96">
        <f t="shared" si="405"/>
        <v>2.2825445634525855E-2</v>
      </c>
      <c r="ER72" s="96">
        <f t="shared" si="406"/>
        <v>8.8836803161910019E-3</v>
      </c>
      <c r="ES72" s="96">
        <f t="shared" si="407"/>
        <v>1.7787572654002531E-2</v>
      </c>
      <c r="ET72" s="96">
        <f t="shared" si="408"/>
        <v>1.8530052446381537E-3</v>
      </c>
      <c r="EU72" s="96">
        <f t="shared" si="409"/>
        <v>4.2444885675090964E-3</v>
      </c>
      <c r="EV72" s="96">
        <f t="shared" si="410"/>
        <v>3.5304796157572318E-4</v>
      </c>
      <c r="EW72" s="96">
        <f t="shared" si="411"/>
        <v>3.0329587486194288E-2</v>
      </c>
      <c r="EX72" s="96">
        <f t="shared" si="412"/>
        <v>4.5810661157904822E-3</v>
      </c>
      <c r="EY72" s="96">
        <f t="shared" si="413"/>
        <v>1.3905584932930129E-2</v>
      </c>
      <c r="EZ72" s="96">
        <f t="shared" si="414"/>
        <v>4.4013888239971335E-3</v>
      </c>
      <c r="FA72" s="96">
        <f t="shared" si="415"/>
        <v>4.2379039780249912E-3</v>
      </c>
      <c r="FB72" s="96">
        <f t="shared" si="416"/>
        <v>6.3996879028427982E-3</v>
      </c>
      <c r="FC72" s="96">
        <f t="shared" si="417"/>
        <v>1.56101328533626E-3</v>
      </c>
      <c r="FD72" s="96">
        <f t="shared" si="418"/>
        <v>7.3115546584934339E-3</v>
      </c>
      <c r="FE72" s="96">
        <f t="shared" si="419"/>
        <v>4.2833534016691793E-2</v>
      </c>
      <c r="FF72" s="96">
        <f t="shared" si="420"/>
        <v>3.524858977656304E-2</v>
      </c>
      <c r="FG72" s="96">
        <f t="shared" si="421"/>
        <v>2.3716705535060542E-2</v>
      </c>
      <c r="FH72" s="96">
        <f t="shared" si="422"/>
        <v>5.4909366610391162E-2</v>
      </c>
      <c r="FI72" s="96">
        <f t="shared" si="423"/>
        <v>0.19622432657773983</v>
      </c>
      <c r="FJ72" s="96">
        <f t="shared" si="424"/>
        <v>1.9300396014182198E-2</v>
      </c>
      <c r="FK72" s="96">
        <f t="shared" si="425"/>
        <v>2.1255435179771996E-2</v>
      </c>
      <c r="FL72" s="96">
        <f t="shared" si="426"/>
        <v>3.571827384087075E-2</v>
      </c>
      <c r="FM72" s="96">
        <f t="shared" si="427"/>
        <v>1.8809447581312273E-2</v>
      </c>
      <c r="FN72" s="96">
        <f t="shared" si="428"/>
        <v>1.550936438705181E-2</v>
      </c>
      <c r="FO72" s="96">
        <f t="shared" si="429"/>
        <v>1.24780041339436E-2</v>
      </c>
      <c r="FP72" s="96">
        <f t="shared" si="430"/>
        <v>5.4182038819158417E-2</v>
      </c>
      <c r="FQ72" s="96">
        <f t="shared" si="431"/>
        <v>1.7305458704768444E-2</v>
      </c>
      <c r="FR72" s="96">
        <f t="shared" si="432"/>
        <v>2.6570192428930682E-2</v>
      </c>
      <c r="FS72" s="96">
        <f t="shared" si="433"/>
        <v>2.138850917252581E-2</v>
      </c>
      <c r="FT72" s="96">
        <f t="shared" si="434"/>
        <v>1.7517891737215137E-2</v>
      </c>
      <c r="FU72" s="96">
        <f t="shared" si="435"/>
        <v>1.4545160232963353E-2</v>
      </c>
      <c r="FV72" s="96">
        <f t="shared" si="436"/>
        <v>2.0367490319333454E-2</v>
      </c>
      <c r="FW72" s="96">
        <f t="shared" si="437"/>
        <v>1.4819820534857827E-2</v>
      </c>
      <c r="FX72" s="96">
        <f t="shared" si="438"/>
        <v>1.8611524162723429E-2</v>
      </c>
      <c r="FY72" s="96">
        <f t="shared" si="439"/>
        <v>1.8392573308651829E-2</v>
      </c>
      <c r="FZ72" s="96">
        <f t="shared" si="440"/>
        <v>9.5810150105550117E-3</v>
      </c>
      <c r="GA72" s="96">
        <f t="shared" si="441"/>
        <v>8.0751292512183007E-2</v>
      </c>
      <c r="GB72" s="96">
        <f t="shared" si="442"/>
        <v>4.3305926674886433E-2</v>
      </c>
      <c r="GC72" s="96">
        <f t="shared" si="443"/>
        <v>3.7209483244506458E-2</v>
      </c>
      <c r="GD72" s="96">
        <f t="shared" si="444"/>
        <v>1.9777436408567568E-2</v>
      </c>
      <c r="GE72" s="96">
        <f t="shared" si="445"/>
        <v>5.5274588022867652E-2</v>
      </c>
      <c r="GF72" s="96">
        <f t="shared" si="446"/>
        <v>4.6891596210594438E-2</v>
      </c>
      <c r="GG72" s="96">
        <f t="shared" si="447"/>
        <v>3.359229152606049E-2</v>
      </c>
      <c r="GH72" s="96">
        <f t="shared" si="448"/>
        <v>2.3126747974809383E-3</v>
      </c>
      <c r="GI72" s="96">
        <f t="shared" si="449"/>
        <v>0.1121186008137828</v>
      </c>
      <c r="GJ72" s="96">
        <f t="shared" si="450"/>
        <v>2.7039345679967661E-2</v>
      </c>
      <c r="GK72" s="96">
        <f t="shared" si="451"/>
        <v>3.2874410798592345E-2</v>
      </c>
      <c r="GL72" s="96">
        <f t="shared" si="452"/>
        <v>2.6402340486837574E-2</v>
      </c>
      <c r="GM72" s="96">
        <f t="shared" si="453"/>
        <v>1.3908606663180851E-2</v>
      </c>
      <c r="GN72" s="96">
        <f t="shared" si="454"/>
        <v>2.8987830774448088E-2</v>
      </c>
      <c r="GO72" s="96">
        <f t="shared" si="455"/>
        <v>1.2006330478063668E-2</v>
      </c>
      <c r="GP72" s="96">
        <f t="shared" si="456"/>
        <v>3.3555125294541917E-2</v>
      </c>
      <c r="GQ72" s="96">
        <f t="shared" si="457"/>
        <v>4.9423122805821604E-2</v>
      </c>
      <c r="GR72" s="96">
        <f t="shared" si="458"/>
        <v>9.6880845640222438E-2</v>
      </c>
      <c r="GS72" s="96">
        <f t="shared" si="459"/>
        <v>5.6346211616724172E-2</v>
      </c>
      <c r="GU72" s="1">
        <v>0</v>
      </c>
      <c r="GV72" s="1">
        <v>0</v>
      </c>
      <c r="GW72" s="1">
        <v>0</v>
      </c>
      <c r="GX72" s="1">
        <v>0</v>
      </c>
      <c r="GY72" s="1">
        <v>0</v>
      </c>
      <c r="GZ72" s="1">
        <v>0</v>
      </c>
      <c r="HA72" s="1">
        <v>0</v>
      </c>
      <c r="HB72" s="1">
        <v>0</v>
      </c>
      <c r="HC72" s="1">
        <v>0</v>
      </c>
      <c r="HD72" s="1">
        <v>0</v>
      </c>
      <c r="HE72" s="1">
        <v>0</v>
      </c>
      <c r="HF72" s="1">
        <v>0</v>
      </c>
      <c r="HG72" s="1">
        <v>0</v>
      </c>
      <c r="HH72" s="1">
        <v>0</v>
      </c>
      <c r="HI72" s="1">
        <v>0</v>
      </c>
      <c r="HJ72" s="1">
        <v>0</v>
      </c>
      <c r="HK72" s="1">
        <v>0</v>
      </c>
      <c r="HL72" s="1">
        <v>0</v>
      </c>
      <c r="HM72" s="1">
        <v>0</v>
      </c>
      <c r="HN72" s="1">
        <v>0</v>
      </c>
      <c r="HO72" s="1">
        <v>0</v>
      </c>
      <c r="HP72" s="1">
        <v>0</v>
      </c>
      <c r="HQ72" s="1">
        <v>0</v>
      </c>
      <c r="HR72" s="1">
        <v>0</v>
      </c>
      <c r="HS72" s="1">
        <v>0</v>
      </c>
      <c r="HT72" s="1">
        <v>0</v>
      </c>
      <c r="HU72" s="1">
        <v>0</v>
      </c>
      <c r="HV72" s="1">
        <v>0</v>
      </c>
      <c r="HW72" s="1">
        <v>0</v>
      </c>
      <c r="HX72" s="1">
        <v>0</v>
      </c>
      <c r="HY72" s="1">
        <v>0</v>
      </c>
      <c r="HZ72" s="1">
        <v>0</v>
      </c>
      <c r="IA72" s="1">
        <v>0</v>
      </c>
      <c r="IB72" s="1">
        <v>0</v>
      </c>
      <c r="IC72" s="1">
        <v>0</v>
      </c>
      <c r="ID72" s="1">
        <v>0</v>
      </c>
      <c r="IE72" s="1">
        <v>0</v>
      </c>
      <c r="IF72" s="1">
        <v>0</v>
      </c>
      <c r="IG72" s="96">
        <f t="shared" si="307"/>
        <v>5.4909366610391162E-2</v>
      </c>
      <c r="IH72" s="96">
        <f t="shared" si="268"/>
        <v>0.19622432657773983</v>
      </c>
      <c r="II72" s="96">
        <f t="shared" si="269"/>
        <v>1.9300396014182198E-2</v>
      </c>
      <c r="IJ72" s="96">
        <f t="shared" si="270"/>
        <v>2.1255435179771996E-2</v>
      </c>
      <c r="IK72" s="96">
        <f t="shared" si="271"/>
        <v>3.571827384087075E-2</v>
      </c>
      <c r="IL72" s="96">
        <f t="shared" si="272"/>
        <v>1.8809447581312273E-2</v>
      </c>
      <c r="IM72" s="96">
        <f t="shared" si="273"/>
        <v>1.550936438705181E-2</v>
      </c>
      <c r="IN72" s="96">
        <f t="shared" si="274"/>
        <v>1.24780041339436E-2</v>
      </c>
      <c r="IO72" s="96">
        <f t="shared" si="275"/>
        <v>5.4182038819158417E-2</v>
      </c>
      <c r="IP72" s="96">
        <f t="shared" si="276"/>
        <v>1.7305458704768444E-2</v>
      </c>
      <c r="IQ72" s="96">
        <f t="shared" si="277"/>
        <v>2.6570192428930682E-2</v>
      </c>
      <c r="IR72" s="96">
        <f t="shared" si="278"/>
        <v>2.138850917252581E-2</v>
      </c>
      <c r="IS72" s="96">
        <f t="shared" si="279"/>
        <v>1.7517891737215137E-2</v>
      </c>
      <c r="IT72" s="96">
        <f t="shared" si="280"/>
        <v>1.4545160232963353E-2</v>
      </c>
      <c r="IU72" s="96">
        <f t="shared" si="281"/>
        <v>2.0367490319333454E-2</v>
      </c>
      <c r="IV72" s="96">
        <f t="shared" si="282"/>
        <v>1.4819820534857827E-2</v>
      </c>
      <c r="IW72" s="96">
        <f t="shared" si="283"/>
        <v>1.8611524162723429E-2</v>
      </c>
      <c r="IX72" s="96">
        <f t="shared" si="284"/>
        <v>1.8392573308651829E-2</v>
      </c>
      <c r="IY72" s="96">
        <f t="shared" si="285"/>
        <v>9.5810150105550117E-3</v>
      </c>
      <c r="IZ72" s="96">
        <f t="shared" si="286"/>
        <v>8.0751292512183007E-2</v>
      </c>
      <c r="JA72" s="96">
        <f t="shared" si="287"/>
        <v>4.3305926674886433E-2</v>
      </c>
      <c r="JB72" s="96">
        <f t="shared" si="288"/>
        <v>3.7209483244506458E-2</v>
      </c>
      <c r="JC72" s="96">
        <f t="shared" si="289"/>
        <v>1.9777436408567568E-2</v>
      </c>
      <c r="JD72" s="96">
        <f t="shared" si="290"/>
        <v>5.5274588022867652E-2</v>
      </c>
      <c r="JE72" s="96">
        <f t="shared" si="291"/>
        <v>4.6891596210594438E-2</v>
      </c>
      <c r="JF72" s="96">
        <f t="shared" si="292"/>
        <v>3.359229152606049E-2</v>
      </c>
      <c r="JG72" s="96">
        <f t="shared" si="293"/>
        <v>2.3126747974809383E-3</v>
      </c>
      <c r="JH72" s="96">
        <f t="shared" si="294"/>
        <v>0.1121186008137828</v>
      </c>
      <c r="JI72" s="96">
        <f t="shared" si="295"/>
        <v>2.7039345679967661E-2</v>
      </c>
      <c r="JJ72" s="96">
        <f t="shared" si="296"/>
        <v>3.2874410798592345E-2</v>
      </c>
      <c r="JK72" s="96">
        <f t="shared" si="297"/>
        <v>2.6402340486837574E-2</v>
      </c>
      <c r="JL72" s="96">
        <f t="shared" si="298"/>
        <v>1.3908606663180851E-2</v>
      </c>
      <c r="JM72" s="96">
        <f t="shared" si="299"/>
        <v>2.8987830774448088E-2</v>
      </c>
      <c r="JN72" s="96">
        <f t="shared" si="300"/>
        <v>1.2006330478063668E-2</v>
      </c>
      <c r="JO72" s="96">
        <f t="shared" si="301"/>
        <v>3.3555125294541917E-2</v>
      </c>
      <c r="JP72" s="96">
        <f t="shared" si="302"/>
        <v>4.9423122805821604E-2</v>
      </c>
      <c r="JQ72" s="96">
        <f t="shared" si="303"/>
        <v>9.6880845640222438E-2</v>
      </c>
      <c r="JR72" s="96">
        <f t="shared" si="304"/>
        <v>5.6346211616724172E-2</v>
      </c>
      <c r="JT72" s="25">
        <v>0</v>
      </c>
      <c r="JU72" s="25">
        <v>0</v>
      </c>
      <c r="JV72" s="25">
        <v>0</v>
      </c>
      <c r="JW72" s="25">
        <v>0</v>
      </c>
      <c r="JX72" s="25">
        <v>0</v>
      </c>
      <c r="JY72" s="25">
        <v>0</v>
      </c>
      <c r="JZ72" s="25">
        <v>0</v>
      </c>
      <c r="KA72" s="25">
        <v>0</v>
      </c>
      <c r="KB72" s="25">
        <v>0</v>
      </c>
      <c r="KC72" s="25">
        <v>0</v>
      </c>
      <c r="KD72" s="25">
        <v>0</v>
      </c>
      <c r="KE72" s="25">
        <v>0</v>
      </c>
      <c r="KF72" s="25">
        <v>0</v>
      </c>
      <c r="KG72" s="25">
        <v>0</v>
      </c>
      <c r="KH72" s="25">
        <v>0</v>
      </c>
      <c r="KI72" s="25">
        <v>0</v>
      </c>
      <c r="KJ72" s="25">
        <v>0</v>
      </c>
      <c r="KK72" s="25">
        <v>0</v>
      </c>
      <c r="KL72" s="25">
        <v>0</v>
      </c>
      <c r="KM72" s="25">
        <v>0</v>
      </c>
      <c r="KN72" s="25">
        <v>0</v>
      </c>
      <c r="KO72" s="25">
        <v>0</v>
      </c>
      <c r="KP72" s="25">
        <v>0</v>
      </c>
      <c r="KQ72" s="25">
        <v>0</v>
      </c>
      <c r="KR72" s="25">
        <v>0</v>
      </c>
      <c r="KS72" s="25">
        <v>0</v>
      </c>
      <c r="KT72" s="25">
        <v>0</v>
      </c>
      <c r="KU72" s="25">
        <v>0</v>
      </c>
      <c r="KV72" s="25">
        <v>0</v>
      </c>
      <c r="KW72" s="25">
        <v>0</v>
      </c>
      <c r="KX72" s="25">
        <v>0</v>
      </c>
      <c r="KY72" s="25">
        <v>0</v>
      </c>
      <c r="KZ72" s="25">
        <v>0</v>
      </c>
      <c r="LA72" s="25">
        <v>0</v>
      </c>
      <c r="LB72" s="25">
        <v>0</v>
      </c>
      <c r="LC72" s="25">
        <v>0</v>
      </c>
      <c r="LD72" s="25">
        <v>0</v>
      </c>
      <c r="LE72" s="25">
        <v>0</v>
      </c>
      <c r="LF72" s="25">
        <v>0</v>
      </c>
      <c r="LG72" s="25">
        <v>0</v>
      </c>
      <c r="LH72" s="25">
        <v>0</v>
      </c>
      <c r="LI72" s="25">
        <v>0</v>
      </c>
      <c r="LJ72" s="25">
        <v>0</v>
      </c>
      <c r="LK72" s="25">
        <v>0</v>
      </c>
      <c r="LL72" s="25">
        <v>0</v>
      </c>
      <c r="LM72" s="25">
        <v>0</v>
      </c>
      <c r="LN72" s="25">
        <v>0</v>
      </c>
      <c r="LO72" s="25">
        <v>0</v>
      </c>
      <c r="LP72" s="25">
        <v>0</v>
      </c>
      <c r="LQ72" s="25">
        <v>0</v>
      </c>
      <c r="LR72" s="25">
        <v>0</v>
      </c>
      <c r="LS72" s="25">
        <v>0</v>
      </c>
      <c r="LT72" s="25">
        <v>0</v>
      </c>
      <c r="LU72" s="25">
        <v>0</v>
      </c>
      <c r="LV72" s="25">
        <v>0</v>
      </c>
      <c r="LW72" s="25">
        <v>0</v>
      </c>
      <c r="LX72" s="25">
        <v>0</v>
      </c>
      <c r="LY72" s="25">
        <v>0</v>
      </c>
      <c r="LZ72" s="25">
        <v>0</v>
      </c>
      <c r="MA72" s="25">
        <v>0</v>
      </c>
      <c r="MB72" s="25">
        <v>0</v>
      </c>
      <c r="MC72" s="25">
        <v>0</v>
      </c>
      <c r="MD72" s="25">
        <v>0</v>
      </c>
      <c r="ME72" s="25">
        <v>0</v>
      </c>
      <c r="MF72" s="25">
        <v>0</v>
      </c>
      <c r="MG72" s="25">
        <v>1</v>
      </c>
      <c r="MH72" s="25">
        <v>0</v>
      </c>
      <c r="MI72" s="25">
        <v>0</v>
      </c>
      <c r="MJ72" s="25">
        <v>0</v>
      </c>
      <c r="MK72" s="25">
        <v>0</v>
      </c>
      <c r="ML72" s="25">
        <v>0</v>
      </c>
      <c r="MM72" s="25">
        <v>0</v>
      </c>
      <c r="MN72" s="25">
        <v>0</v>
      </c>
      <c r="MO72" s="25">
        <v>0</v>
      </c>
      <c r="MP72" s="25">
        <v>0</v>
      </c>
      <c r="MQ72" s="25">
        <v>0</v>
      </c>
      <c r="MS72" s="1">
        <f t="shared" si="308"/>
        <v>0</v>
      </c>
      <c r="MT72" s="1">
        <f t="shared" si="309"/>
        <v>0</v>
      </c>
      <c r="MU72" s="1">
        <f t="shared" si="310"/>
        <v>0</v>
      </c>
      <c r="MV72" s="1">
        <f t="shared" si="311"/>
        <v>0</v>
      </c>
      <c r="MW72" s="1">
        <f t="shared" si="312"/>
        <v>0</v>
      </c>
      <c r="MX72" s="1">
        <f t="shared" si="313"/>
        <v>0</v>
      </c>
      <c r="MY72" s="1">
        <f t="shared" si="314"/>
        <v>0</v>
      </c>
      <c r="MZ72" s="1">
        <f t="shared" si="315"/>
        <v>0</v>
      </c>
      <c r="NA72" s="1">
        <f t="shared" si="316"/>
        <v>0</v>
      </c>
      <c r="NB72" s="1">
        <f t="shared" si="317"/>
        <v>0</v>
      </c>
      <c r="NC72" s="1">
        <f t="shared" si="318"/>
        <v>0</v>
      </c>
      <c r="ND72" s="1">
        <f t="shared" si="319"/>
        <v>0</v>
      </c>
      <c r="NE72" s="1">
        <f t="shared" si="320"/>
        <v>0</v>
      </c>
      <c r="NF72" s="1">
        <f t="shared" si="321"/>
        <v>0</v>
      </c>
      <c r="NG72" s="1">
        <f t="shared" si="322"/>
        <v>0</v>
      </c>
      <c r="NH72" s="1">
        <f t="shared" si="323"/>
        <v>0</v>
      </c>
      <c r="NI72" s="1">
        <f t="shared" si="324"/>
        <v>0</v>
      </c>
      <c r="NJ72" s="1">
        <f t="shared" si="325"/>
        <v>0</v>
      </c>
      <c r="NK72" s="1">
        <f t="shared" si="326"/>
        <v>0</v>
      </c>
      <c r="NL72" s="1">
        <f t="shared" si="327"/>
        <v>0</v>
      </c>
      <c r="NM72" s="1">
        <f t="shared" si="328"/>
        <v>0</v>
      </c>
      <c r="NN72" s="1">
        <f t="shared" si="329"/>
        <v>0</v>
      </c>
      <c r="NO72" s="1">
        <f t="shared" si="330"/>
        <v>0</v>
      </c>
      <c r="NP72" s="1">
        <f t="shared" si="331"/>
        <v>0</v>
      </c>
      <c r="NQ72" s="1">
        <f t="shared" si="332"/>
        <v>0</v>
      </c>
      <c r="NR72" s="1">
        <f t="shared" si="333"/>
        <v>0</v>
      </c>
      <c r="NS72" s="1">
        <f t="shared" si="334"/>
        <v>0</v>
      </c>
      <c r="NT72" s="1">
        <f t="shared" si="335"/>
        <v>0</v>
      </c>
      <c r="NU72" s="1">
        <f t="shared" si="336"/>
        <v>0</v>
      </c>
      <c r="NV72" s="1">
        <f t="shared" si="337"/>
        <v>0</v>
      </c>
      <c r="NW72" s="1">
        <f t="shared" si="338"/>
        <v>0</v>
      </c>
      <c r="NX72" s="1">
        <f t="shared" si="339"/>
        <v>0</v>
      </c>
      <c r="NY72" s="1">
        <f t="shared" si="340"/>
        <v>0</v>
      </c>
      <c r="NZ72" s="1">
        <f t="shared" si="341"/>
        <v>0</v>
      </c>
      <c r="OA72" s="1">
        <f t="shared" si="342"/>
        <v>0</v>
      </c>
      <c r="OB72" s="1">
        <f t="shared" si="343"/>
        <v>0</v>
      </c>
      <c r="OC72" s="1">
        <f t="shared" si="344"/>
        <v>0</v>
      </c>
      <c r="OD72" s="1">
        <f t="shared" si="345"/>
        <v>0</v>
      </c>
      <c r="OE72" s="1">
        <f t="shared" si="346"/>
        <v>0</v>
      </c>
      <c r="OF72" s="1">
        <f t="shared" si="347"/>
        <v>0</v>
      </c>
      <c r="OG72" s="1">
        <f t="shared" si="348"/>
        <v>0</v>
      </c>
      <c r="OH72" s="1">
        <f t="shared" si="349"/>
        <v>0</v>
      </c>
      <c r="OI72" s="1">
        <f t="shared" si="350"/>
        <v>0</v>
      </c>
      <c r="OJ72" s="1">
        <f t="shared" si="351"/>
        <v>0</v>
      </c>
      <c r="OK72" s="1">
        <f t="shared" si="352"/>
        <v>0</v>
      </c>
      <c r="OL72" s="1">
        <f t="shared" si="353"/>
        <v>0</v>
      </c>
      <c r="OM72" s="1">
        <f t="shared" si="354"/>
        <v>0</v>
      </c>
      <c r="ON72" s="1">
        <f t="shared" si="355"/>
        <v>0</v>
      </c>
      <c r="OO72" s="1">
        <f t="shared" si="356"/>
        <v>0</v>
      </c>
      <c r="OP72" s="1">
        <f t="shared" si="357"/>
        <v>0</v>
      </c>
      <c r="OQ72" s="1">
        <f t="shared" si="358"/>
        <v>0</v>
      </c>
      <c r="OR72" s="1">
        <f t="shared" si="359"/>
        <v>0</v>
      </c>
      <c r="OS72" s="1">
        <f t="shared" si="360"/>
        <v>0</v>
      </c>
      <c r="OT72" s="1">
        <f t="shared" si="361"/>
        <v>0</v>
      </c>
      <c r="OU72" s="1">
        <f t="shared" si="362"/>
        <v>0</v>
      </c>
      <c r="OV72" s="1">
        <f t="shared" si="363"/>
        <v>0</v>
      </c>
      <c r="OW72" s="1">
        <f t="shared" si="364"/>
        <v>0</v>
      </c>
      <c r="OX72" s="1">
        <f t="shared" si="365"/>
        <v>0</v>
      </c>
      <c r="OY72" s="1">
        <f t="shared" si="366"/>
        <v>0</v>
      </c>
      <c r="OZ72" s="1">
        <f t="shared" si="367"/>
        <v>0</v>
      </c>
      <c r="PA72" s="1">
        <f t="shared" si="368"/>
        <v>0</v>
      </c>
      <c r="PB72" s="1">
        <f t="shared" si="369"/>
        <v>0</v>
      </c>
      <c r="PC72" s="1">
        <f t="shared" si="370"/>
        <v>0</v>
      </c>
      <c r="PD72" s="1">
        <f t="shared" si="371"/>
        <v>0</v>
      </c>
      <c r="PE72" s="1">
        <f t="shared" si="372"/>
        <v>0</v>
      </c>
      <c r="PF72" s="1">
        <f t="shared" si="373"/>
        <v>7.3242794208188577E-2</v>
      </c>
      <c r="PG72" s="1">
        <f t="shared" si="374"/>
        <v>0</v>
      </c>
      <c r="PH72" s="1">
        <f t="shared" si="375"/>
        <v>0</v>
      </c>
      <c r="PI72" s="1">
        <f t="shared" si="376"/>
        <v>0</v>
      </c>
      <c r="PJ72" s="1">
        <f t="shared" si="377"/>
        <v>0</v>
      </c>
      <c r="PK72" s="1">
        <f t="shared" si="378"/>
        <v>0</v>
      </c>
      <c r="PL72" s="1">
        <f t="shared" si="379"/>
        <v>0</v>
      </c>
      <c r="PM72" s="1">
        <f t="shared" si="380"/>
        <v>0</v>
      </c>
      <c r="PN72" s="1">
        <f t="shared" si="381"/>
        <v>0</v>
      </c>
      <c r="PO72" s="1">
        <f t="shared" si="382"/>
        <v>0</v>
      </c>
      <c r="PP72" s="1">
        <f t="shared" si="383"/>
        <v>0</v>
      </c>
      <c r="PR72" s="96">
        <v>2.5617250436220127E-2</v>
      </c>
      <c r="PS72" s="96">
        <v>3.0761601983290362E-2</v>
      </c>
      <c r="PT72" s="96">
        <v>4.8337142936288373E-2</v>
      </c>
      <c r="PU72" s="96">
        <v>3.1250529976161769E-2</v>
      </c>
      <c r="PV72" s="96">
        <v>4.9105372582172256E-2</v>
      </c>
      <c r="PW72" s="96">
        <v>3.4618008025389502E-2</v>
      </c>
      <c r="PX72" s="96">
        <v>4.2975136471060715E-2</v>
      </c>
      <c r="PY72" s="96">
        <v>3.094814702372313E-2</v>
      </c>
      <c r="PZ72" s="96">
        <v>8.9011198555640547E-2</v>
      </c>
      <c r="QA72" s="96">
        <v>4.4514802855820435E-2</v>
      </c>
      <c r="QB72" s="96">
        <v>3.0032637758223416E-2</v>
      </c>
      <c r="QC72" s="96">
        <v>3.3828233711125144E-2</v>
      </c>
      <c r="QD72" s="96">
        <v>3.2084751559752538E-2</v>
      </c>
      <c r="QE72" s="96">
        <v>2.9258452416913494E-2</v>
      </c>
      <c r="QF72" s="96">
        <v>2.7390802688702393E-2</v>
      </c>
      <c r="QG72" s="96">
        <v>2.7519573970934873E-2</v>
      </c>
      <c r="QH72" s="96">
        <v>2.5805383202774864E-2</v>
      </c>
      <c r="QI72" s="96">
        <v>2.6585807242066505E-2</v>
      </c>
      <c r="QJ72" s="96">
        <v>3.3550869067778266E-2</v>
      </c>
      <c r="QK72" s="96">
        <v>5.989551500446199E-2</v>
      </c>
      <c r="QL72" s="96">
        <v>4.1042276712830686E-2</v>
      </c>
      <c r="QM72" s="96">
        <v>3.550359091851911E-2</v>
      </c>
      <c r="QN72" s="96">
        <v>2.5595082450293807E-2</v>
      </c>
      <c r="QO72" s="96">
        <v>3.0749407520899354E-2</v>
      </c>
      <c r="QP72" s="96">
        <v>1.6394635825943971E-2</v>
      </c>
      <c r="QQ72" s="96">
        <v>1.8064180551483067E-2</v>
      </c>
      <c r="QR72" s="96">
        <v>4.2474755506020645E-3</v>
      </c>
      <c r="QS72" s="96">
        <v>5.2411389149903037E-2</v>
      </c>
      <c r="QT72" s="96">
        <v>2.1992274212933417E-2</v>
      </c>
      <c r="QU72" s="96">
        <v>2.6109124376230444E-2</v>
      </c>
      <c r="QV72" s="96">
        <v>1.6605384247969306E-2</v>
      </c>
      <c r="QW72" s="96">
        <v>2.0262523003824008E-2</v>
      </c>
      <c r="QX72" s="96">
        <v>2.997351520196645E-2</v>
      </c>
      <c r="QY72" s="96">
        <v>1.6862760975850405E-2</v>
      </c>
      <c r="QZ72" s="96">
        <v>3.2254064846299647E-2</v>
      </c>
      <c r="RA72" s="96">
        <v>0.10267080119197342</v>
      </c>
      <c r="RB72" s="96">
        <v>5.2131282349559029E-2</v>
      </c>
      <c r="RC72" s="96">
        <v>3.4553168415065956E-2</v>
      </c>
      <c r="RD72" s="96">
        <v>8.3098154175941505E-2</v>
      </c>
      <c r="RE72" s="96">
        <v>0.22646699213416821</v>
      </c>
      <c r="RF72" s="96">
        <v>5.5774215989192341E-2</v>
      </c>
      <c r="RG72" s="96">
        <v>4.5763030296568724E-2</v>
      </c>
      <c r="RH72" s="96">
        <v>7.2502295991813417E-2</v>
      </c>
      <c r="RI72" s="96">
        <v>4.5029332010726446E-2</v>
      </c>
      <c r="RJ72" s="96">
        <v>2.5341900729446736E-2</v>
      </c>
      <c r="RK72" s="96">
        <v>3.8031173576832084E-2</v>
      </c>
      <c r="RL72" s="96">
        <v>8.0006745820719954E-2</v>
      </c>
      <c r="RM72" s="96">
        <v>5.2755065915465874E-2</v>
      </c>
      <c r="RN72" s="96">
        <v>5.5059240975753189E-2</v>
      </c>
      <c r="RO72" s="96">
        <v>5.014677304777404E-2</v>
      </c>
      <c r="RP72" s="96">
        <v>4.393586791623158E-2</v>
      </c>
      <c r="RQ72" s="96">
        <v>3.9418365179156312E-2</v>
      </c>
      <c r="RR72" s="96">
        <v>4.5428627637984588E-2</v>
      </c>
      <c r="RS72" s="96">
        <v>3.9458301729011561E-2</v>
      </c>
      <c r="RT72" s="96">
        <v>4.3420139820825807E-2</v>
      </c>
      <c r="RU72" s="96">
        <v>4.2089518564567975E-2</v>
      </c>
      <c r="RV72" s="96">
        <v>3.989400467156512E-2</v>
      </c>
      <c r="RW72" s="96">
        <v>0.11485705720284657</v>
      </c>
      <c r="RX72" s="96">
        <v>7.0874271851789003E-2</v>
      </c>
      <c r="RY72" s="96">
        <v>5.7214631672076063E-2</v>
      </c>
      <c r="RZ72" s="96">
        <v>4.0827398224716344E-2</v>
      </c>
      <c r="SA72" s="96">
        <v>7.6532738500974848E-2</v>
      </c>
      <c r="SB72" s="96">
        <v>6.9921924877593924E-2</v>
      </c>
      <c r="SC72" s="96">
        <v>5.5916402865357165E-2</v>
      </c>
      <c r="SD72" s="96">
        <v>9.4702449996766913E-3</v>
      </c>
      <c r="SE72" s="96">
        <v>1.1341629245906053</v>
      </c>
      <c r="SF72" s="96">
        <v>5.2178281549691043E-2</v>
      </c>
      <c r="SG72" s="96">
        <v>4.5194717194755943E-2</v>
      </c>
      <c r="SH72" s="96">
        <v>4.1629324129436804E-2</v>
      </c>
      <c r="SI72" s="96">
        <v>3.4441111982481641E-2</v>
      </c>
      <c r="SJ72" s="96">
        <v>5.7020403969537142E-2</v>
      </c>
      <c r="SK72" s="96">
        <v>3.0377916709695689E-2</v>
      </c>
      <c r="SL72" s="96">
        <v>6.1984413250974146E-2</v>
      </c>
      <c r="SM72" s="96">
        <v>0.10679320055177807</v>
      </c>
      <c r="SN72" s="96">
        <v>0.12325970727233836</v>
      </c>
      <c r="SO72" s="96">
        <v>6.6379536597758054E-2</v>
      </c>
      <c r="SR72" s="96">
        <v>1.0655277900528367E-2</v>
      </c>
      <c r="SS72" s="96">
        <v>3.0004491051786332E-4</v>
      </c>
      <c r="ST72" s="96">
        <v>2.1810461536243723E-2</v>
      </c>
      <c r="SU72" s="96">
        <v>2.2569636187542374E-3</v>
      </c>
      <c r="SV72" s="96">
        <v>1.1925560255919286E-2</v>
      </c>
      <c r="SW72" s="96">
        <v>6.6118277745068517E-3</v>
      </c>
      <c r="SX72" s="96">
        <v>4.7200837097645778E-3</v>
      </c>
      <c r="SY72" s="96">
        <v>9.190905909156789E-3</v>
      </c>
      <c r="SZ72" s="96">
        <v>5.8442601978155824E-2</v>
      </c>
      <c r="TA72" s="96">
        <v>3.2793278327306434E-2</v>
      </c>
      <c r="TB72" s="96">
        <v>2.7344474902547583E-3</v>
      </c>
      <c r="TC72" s="96">
        <v>1.2364528368903799E-2</v>
      </c>
      <c r="TD72" s="96">
        <v>1.4630261853520007E-2</v>
      </c>
      <c r="TE72" s="96">
        <v>9.5912898224794138E-3</v>
      </c>
      <c r="TF72" s="96">
        <v>8.7040186257325569E-3</v>
      </c>
      <c r="TG72" s="96">
        <v>3.1004171542946398E-3</v>
      </c>
      <c r="TH72" s="96">
        <v>7.1733551809576171E-3</v>
      </c>
      <c r="TI72" s="96">
        <v>6.5484773688002616E-3</v>
      </c>
      <c r="TJ72" s="96">
        <v>1.8166338857040706E-2</v>
      </c>
      <c r="TK72" s="96">
        <v>3.5001539766921212E-2</v>
      </c>
      <c r="TL72" s="96">
        <v>4.1042276712830686E-2</v>
      </c>
      <c r="TM72" s="96">
        <v>3.550244363632174E-2</v>
      </c>
      <c r="TN72" s="96">
        <v>2.5582419424226004E-2</v>
      </c>
      <c r="TO72" s="96">
        <v>3.0745110378987573E-2</v>
      </c>
      <c r="TP72" s="96">
        <v>1.615508021594934E-2</v>
      </c>
      <c r="TQ72" s="96">
        <v>1.7239715241145641E-2</v>
      </c>
      <c r="TR72" s="96">
        <v>4.2473610011020931E-3</v>
      </c>
      <c r="TS72" s="96">
        <v>4.7708421640119125E-2</v>
      </c>
      <c r="TT72" s="96">
        <v>2.10630257553415E-2</v>
      </c>
      <c r="TU72" s="96">
        <v>2.6109124376230444E-2</v>
      </c>
      <c r="TV72" s="96">
        <v>1.6202737588953287E-2</v>
      </c>
      <c r="TW72" s="96">
        <v>2.0260435024662671E-2</v>
      </c>
      <c r="TX72" s="96">
        <v>2.857406142493616E-2</v>
      </c>
      <c r="TY72" s="96">
        <v>1.619851052737566E-2</v>
      </c>
      <c r="TZ72" s="96">
        <v>3.1462857877504496E-2</v>
      </c>
      <c r="UA72" s="96">
        <v>0.10267080119197342</v>
      </c>
      <c r="UB72" s="96">
        <v>5.1644993882219145E-2</v>
      </c>
      <c r="UC72" s="96">
        <v>3.4553168415065956E-2</v>
      </c>
      <c r="UD72" s="96">
        <v>6.7712462513722566E-2</v>
      </c>
      <c r="UE72" s="96">
        <v>8.2143204135882459E-3</v>
      </c>
      <c r="UF72" s="96">
        <v>4.5698116590470544E-2</v>
      </c>
      <c r="UG72" s="96">
        <v>1.6813736440755313E-2</v>
      </c>
      <c r="UH72" s="96">
        <v>5.8773839297071792E-2</v>
      </c>
      <c r="UI72" s="96">
        <v>3.3088896185502696E-2</v>
      </c>
      <c r="UJ72" s="96">
        <v>2.0702079288177171E-2</v>
      </c>
      <c r="UK72" s="96">
        <v>3.2633368953767831E-2</v>
      </c>
      <c r="UL72" s="96">
        <v>7.0012937364634084E-2</v>
      </c>
      <c r="UM72" s="96">
        <v>5.0523042267031276E-2</v>
      </c>
      <c r="UN72" s="96">
        <v>3.5006306614413611E-2</v>
      </c>
      <c r="UO72" s="96">
        <v>4.4944120139636765E-2</v>
      </c>
      <c r="UP72" s="96">
        <v>3.5844015567686162E-2</v>
      </c>
      <c r="UQ72" s="96">
        <v>3.2737726207325304E-2</v>
      </c>
      <c r="UR72" s="96">
        <v>3.0627466867564943E-2</v>
      </c>
      <c r="US72" s="96">
        <v>2.4113518251185476E-2</v>
      </c>
      <c r="UT72" s="96">
        <v>2.9006930002847955E-2</v>
      </c>
      <c r="UU72" s="96">
        <v>1.4728930637782207E-2</v>
      </c>
      <c r="UV72" s="96">
        <v>3.552554964607936E-2</v>
      </c>
      <c r="UW72" s="96">
        <v>7.9672876978054405E-2</v>
      </c>
      <c r="UX72" s="96">
        <v>7.0874271851789003E-2</v>
      </c>
      <c r="UY72" s="96">
        <v>5.7210152552716893E-2</v>
      </c>
      <c r="UZ72" s="96">
        <v>4.0814427633196461E-2</v>
      </c>
      <c r="VA72" s="96">
        <v>7.6528231828605228E-2</v>
      </c>
      <c r="VB72" s="96">
        <v>6.9844385035093881E-2</v>
      </c>
      <c r="VC72" s="96">
        <v>5.3420237008587473E-2</v>
      </c>
      <c r="VD72" s="96">
        <v>9.4700407829567922E-3</v>
      </c>
      <c r="VE72" s="96">
        <v>1.0510936629062584</v>
      </c>
      <c r="VF72" s="96">
        <v>4.8677699213733897E-2</v>
      </c>
      <c r="VG72" s="96">
        <v>4.5194717194755943E-2</v>
      </c>
      <c r="VH72" s="96">
        <v>3.9526931665551115E-2</v>
      </c>
      <c r="VI72" s="96">
        <v>3.4439500997768317E-2</v>
      </c>
      <c r="VJ72" s="96">
        <v>5.5499224316137866E-2</v>
      </c>
      <c r="VK72" s="96">
        <v>2.8481404914762365E-2</v>
      </c>
      <c r="VL72" s="96">
        <v>6.0542145499707462E-2</v>
      </c>
      <c r="VM72" s="96">
        <v>0.10679320055177807</v>
      </c>
      <c r="VN72" s="96">
        <v>0.12191035096844051</v>
      </c>
      <c r="VO72" s="96">
        <v>6.6379536597758054E-2</v>
      </c>
    </row>
    <row r="73" spans="1:587">
      <c r="A73" s="17"/>
      <c r="B73" s="17"/>
      <c r="C73" s="17" t="s">
        <v>370</v>
      </c>
      <c r="D73" s="17" t="s">
        <v>24</v>
      </c>
      <c r="E73" s="95">
        <v>40</v>
      </c>
      <c r="F73" s="95">
        <v>1</v>
      </c>
      <c r="G73" s="95">
        <v>229</v>
      </c>
      <c r="H73" s="95">
        <v>10</v>
      </c>
      <c r="I73" s="95">
        <v>163</v>
      </c>
      <c r="J73" s="95">
        <v>384</v>
      </c>
      <c r="K73" s="95">
        <v>4</v>
      </c>
      <c r="L73" s="95">
        <v>71</v>
      </c>
      <c r="M73" s="95">
        <v>40</v>
      </c>
      <c r="N73" s="95">
        <v>29</v>
      </c>
      <c r="O73" s="95">
        <v>13</v>
      </c>
      <c r="P73" s="95">
        <v>71</v>
      </c>
      <c r="Q73" s="95">
        <v>126</v>
      </c>
      <c r="R73" s="95">
        <v>289</v>
      </c>
      <c r="S73" s="95">
        <v>215</v>
      </c>
      <c r="T73" s="95">
        <v>141</v>
      </c>
      <c r="U73" s="95">
        <v>618</v>
      </c>
      <c r="V73" s="95">
        <v>919</v>
      </c>
      <c r="W73" s="95">
        <v>276</v>
      </c>
      <c r="X73" s="95">
        <v>323</v>
      </c>
      <c r="Y73" s="95">
        <v>3627</v>
      </c>
      <c r="Z73" s="95">
        <v>786</v>
      </c>
      <c r="AA73" s="95">
        <v>3377</v>
      </c>
      <c r="AB73" s="95">
        <v>201</v>
      </c>
      <c r="AC73" s="95">
        <v>37935</v>
      </c>
      <c r="AD73" s="95">
        <v>35460</v>
      </c>
      <c r="AE73" s="95">
        <v>2958</v>
      </c>
      <c r="AF73" s="95">
        <v>7514</v>
      </c>
      <c r="AG73" s="95">
        <v>366327</v>
      </c>
      <c r="AH73" s="95">
        <v>29752</v>
      </c>
      <c r="AI73" s="95">
        <v>11979</v>
      </c>
      <c r="AJ73" s="95">
        <v>4555</v>
      </c>
      <c r="AK73" s="95">
        <v>2195</v>
      </c>
      <c r="AL73" s="95">
        <v>643244</v>
      </c>
      <c r="AM73" s="95">
        <v>24687</v>
      </c>
      <c r="AN73" s="95">
        <v>0</v>
      </c>
      <c r="AO73" s="95">
        <v>1941</v>
      </c>
      <c r="AP73" s="95">
        <v>133976</v>
      </c>
      <c r="AQ73" s="95">
        <v>23680</v>
      </c>
      <c r="AR73" s="95">
        <v>4083</v>
      </c>
      <c r="AS73" s="95">
        <v>59772</v>
      </c>
      <c r="AT73" s="95">
        <v>9058</v>
      </c>
      <c r="AU73" s="95">
        <v>34002</v>
      </c>
      <c r="AV73" s="95">
        <v>196972</v>
      </c>
      <c r="AW73" s="95">
        <v>2794</v>
      </c>
      <c r="AX73" s="95">
        <v>32209</v>
      </c>
      <c r="AY73" s="95">
        <v>17290</v>
      </c>
      <c r="AZ73" s="95">
        <v>29216</v>
      </c>
      <c r="BA73" s="95">
        <v>11011</v>
      </c>
      <c r="BB73" s="95">
        <v>29804</v>
      </c>
      <c r="BC73" s="95">
        <v>38711</v>
      </c>
      <c r="BD73" s="95">
        <v>78434</v>
      </c>
      <c r="BE73" s="95">
        <v>16435</v>
      </c>
      <c r="BF73" s="95">
        <v>43252</v>
      </c>
      <c r="BG73" s="95">
        <v>101227</v>
      </c>
      <c r="BH73" s="95">
        <v>47802</v>
      </c>
      <c r="BI73" s="95">
        <v>51573</v>
      </c>
      <c r="BJ73" s="95">
        <v>22853</v>
      </c>
      <c r="BK73" s="95">
        <v>309996</v>
      </c>
      <c r="BL73" s="95">
        <v>78732</v>
      </c>
      <c r="BM73" s="95">
        <v>84241</v>
      </c>
      <c r="BN73" s="95">
        <v>28706</v>
      </c>
      <c r="BO73" s="95">
        <v>1615887</v>
      </c>
      <c r="BP73" s="95">
        <v>838892</v>
      </c>
      <c r="BQ73" s="95">
        <v>117379</v>
      </c>
      <c r="BR73" s="95">
        <v>250846</v>
      </c>
      <c r="BS73" s="95">
        <v>3667402</v>
      </c>
      <c r="BT73" s="95">
        <v>607671</v>
      </c>
      <c r="BU73" s="95">
        <v>709103</v>
      </c>
      <c r="BV73" s="95">
        <v>442563</v>
      </c>
      <c r="BW73" s="95">
        <v>158721</v>
      </c>
      <c r="BX73" s="95">
        <v>1273586</v>
      </c>
      <c r="BY73" s="95">
        <v>561814</v>
      </c>
      <c r="BZ73" s="95">
        <v>0</v>
      </c>
      <c r="CA73" s="95">
        <v>259224</v>
      </c>
      <c r="CB73" s="95">
        <v>1308763</v>
      </c>
      <c r="CC73" s="95">
        <v>14478180</v>
      </c>
      <c r="CD73" s="95">
        <v>2125</v>
      </c>
      <c r="CE73" s="95">
        <v>0</v>
      </c>
      <c r="CF73" s="95">
        <v>135381</v>
      </c>
      <c r="CG73" s="95">
        <v>0</v>
      </c>
      <c r="CH73" s="95">
        <v>100</v>
      </c>
      <c r="CI73" s="95">
        <v>23538</v>
      </c>
      <c r="CJ73" s="95">
        <v>200207</v>
      </c>
      <c r="CK73" s="95">
        <v>-38</v>
      </c>
      <c r="CL73" s="95">
        <v>361313</v>
      </c>
      <c r="CM73" s="95">
        <v>1675789</v>
      </c>
      <c r="CN73" s="95">
        <v>35024</v>
      </c>
      <c r="CO73" s="95">
        <v>35024</v>
      </c>
      <c r="CP73" s="95">
        <v>396337</v>
      </c>
      <c r="CQ73" s="95">
        <v>1710813</v>
      </c>
      <c r="CR73" s="95">
        <v>0</v>
      </c>
      <c r="CS73" s="95">
        <v>0</v>
      </c>
      <c r="CT73" s="95">
        <v>0</v>
      </c>
      <c r="CU73" s="95">
        <v>0</v>
      </c>
      <c r="CV73" s="95">
        <v>0</v>
      </c>
      <c r="CW73" s="95">
        <v>112846</v>
      </c>
      <c r="CX73" s="95">
        <v>45162</v>
      </c>
      <c r="CY73" s="95">
        <v>9925947</v>
      </c>
      <c r="CZ73" s="95">
        <v>21793</v>
      </c>
      <c r="DA73" s="95">
        <v>463058</v>
      </c>
      <c r="DB73" s="95">
        <v>3588491</v>
      </c>
      <c r="DC73" s="95">
        <v>-15208</v>
      </c>
      <c r="DD73" s="95">
        <v>14142089</v>
      </c>
      <c r="DE73" s="95">
        <v>27305793</v>
      </c>
      <c r="DF73" s="95">
        <v>251180</v>
      </c>
      <c r="DG73" s="95">
        <v>251180</v>
      </c>
      <c r="DH73" s="95">
        <v>14393269</v>
      </c>
      <c r="DI73" s="95">
        <v>27556973</v>
      </c>
      <c r="DJ73" s="95">
        <v>-1826969</v>
      </c>
      <c r="DK73" s="95">
        <v>0</v>
      </c>
      <c r="DL73" s="95">
        <v>-4946</v>
      </c>
      <c r="DM73" s="95">
        <v>-1831915</v>
      </c>
      <c r="DN73" s="95">
        <v>14503402</v>
      </c>
      <c r="DO73" s="95">
        <v>28981582</v>
      </c>
      <c r="DP73" s="95">
        <v>286204</v>
      </c>
      <c r="DQ73" s="95">
        <v>14789606</v>
      </c>
      <c r="DR73" s="95">
        <v>29267786</v>
      </c>
      <c r="DS73" s="95">
        <v>-1831915</v>
      </c>
      <c r="DT73" s="95">
        <v>27435871</v>
      </c>
      <c r="DV73" s="96">
        <f t="shared" si="384"/>
        <v>3.9325179912698101E-4</v>
      </c>
      <c r="DW73" s="96">
        <f t="shared" si="385"/>
        <v>1.0473397570171764E-4</v>
      </c>
      <c r="DX73" s="96">
        <f t="shared" si="386"/>
        <v>1.9708588297057483E-4</v>
      </c>
      <c r="DY73" s="96">
        <f t="shared" si="387"/>
        <v>1.2063308241652191E-4</v>
      </c>
      <c r="DZ73" s="96">
        <f t="shared" si="388"/>
        <v>5.7180142003199284E-4</v>
      </c>
      <c r="EA73" s="96">
        <f t="shared" si="389"/>
        <v>7.5121044652027191E-4</v>
      </c>
      <c r="EB73" s="96">
        <f t="shared" si="390"/>
        <v>1.3482540110556829E-4</v>
      </c>
      <c r="EC73" s="96">
        <f t="shared" si="391"/>
        <v>3.5410058451533104E-4</v>
      </c>
      <c r="ED73" s="96">
        <f t="shared" si="392"/>
        <v>2.4519118782870942E-4</v>
      </c>
      <c r="EE73" s="96">
        <f t="shared" si="393"/>
        <v>1.7465986496985613E-4</v>
      </c>
      <c r="EF73" s="96">
        <f t="shared" si="394"/>
        <v>1.7418801586450853E-4</v>
      </c>
      <c r="EG73" s="96">
        <f t="shared" si="395"/>
        <v>3.0698056510365998E-4</v>
      </c>
      <c r="EH73" s="96">
        <f t="shared" si="396"/>
        <v>4.692405379135182E-4</v>
      </c>
      <c r="EI73" s="96">
        <f t="shared" si="397"/>
        <v>8.0577481242733384E-4</v>
      </c>
      <c r="EJ73" s="96">
        <f t="shared" si="398"/>
        <v>3.9561402056088868E-4</v>
      </c>
      <c r="EK73" s="96">
        <f t="shared" si="399"/>
        <v>4.59621741086272E-4</v>
      </c>
      <c r="EL73" s="96">
        <f t="shared" si="400"/>
        <v>9.2077875831941488E-4</v>
      </c>
      <c r="EM73" s="96">
        <f t="shared" si="401"/>
        <v>1.628658722451034E-3</v>
      </c>
      <c r="EN73" s="96">
        <f t="shared" si="402"/>
        <v>1.4233289808345659E-4</v>
      </c>
      <c r="EO73" s="96">
        <f t="shared" si="403"/>
        <v>2.4872173966611225E-4</v>
      </c>
      <c r="EP73" s="96">
        <f t="shared" si="404"/>
        <v>4.3457735644688976E-4</v>
      </c>
      <c r="EQ73" s="96">
        <f t="shared" si="405"/>
        <v>5.6417610907979001E-4</v>
      </c>
      <c r="ER73" s="96">
        <f t="shared" si="406"/>
        <v>5.1733382355194021E-3</v>
      </c>
      <c r="ES73" s="96">
        <f t="shared" si="407"/>
        <v>4.3772062970794671E-4</v>
      </c>
      <c r="ET73" s="96">
        <f t="shared" si="408"/>
        <v>1.5712666015903695E-3</v>
      </c>
      <c r="EU73" s="96">
        <f t="shared" si="409"/>
        <v>3.1798019268559469E-3</v>
      </c>
      <c r="EV73" s="96">
        <f t="shared" si="410"/>
        <v>2.0002219313177344E-4</v>
      </c>
      <c r="EW73" s="96">
        <f t="shared" si="411"/>
        <v>9.9519000328065696E-4</v>
      </c>
      <c r="EX73" s="96">
        <f t="shared" si="412"/>
        <v>1.6253287687278382E-2</v>
      </c>
      <c r="EY73" s="96">
        <f t="shared" si="413"/>
        <v>4.4606299035519223E-3</v>
      </c>
      <c r="EZ73" s="96">
        <f t="shared" si="414"/>
        <v>1.7011659640132179E-3</v>
      </c>
      <c r="FA73" s="96">
        <f t="shared" si="415"/>
        <v>6.2572617892719072E-4</v>
      </c>
      <c r="FB73" s="96">
        <f t="shared" si="416"/>
        <v>3.7231155437953728E-3</v>
      </c>
      <c r="FC73" s="96">
        <f t="shared" si="417"/>
        <v>2.5045831476212546E-2</v>
      </c>
      <c r="FD73" s="96">
        <f t="shared" si="418"/>
        <v>2.4606413994169097E-3</v>
      </c>
      <c r="FE73" s="96">
        <f t="shared" si="419"/>
        <v>0</v>
      </c>
      <c r="FF73" s="96">
        <f t="shared" si="420"/>
        <v>2.5865756590037754E-3</v>
      </c>
      <c r="FG73" s="96">
        <f t="shared" si="421"/>
        <v>4.362977619549172E-3</v>
      </c>
      <c r="FH73" s="96">
        <f t="shared" si="422"/>
        <v>1.8520392688637004E-3</v>
      </c>
      <c r="FI73" s="96">
        <f t="shared" si="423"/>
        <v>4.870182151730686E-3</v>
      </c>
      <c r="FJ73" s="96">
        <f t="shared" si="424"/>
        <v>1.6076939068287964E-3</v>
      </c>
      <c r="FK73" s="96">
        <f t="shared" si="425"/>
        <v>2.585706847413037E-3</v>
      </c>
      <c r="FL73" s="96">
        <f t="shared" si="426"/>
        <v>2.9139829961953335E-3</v>
      </c>
      <c r="FM73" s="96">
        <f t="shared" si="427"/>
        <v>7.1637234792262675E-3</v>
      </c>
      <c r="FN73" s="96">
        <f t="shared" si="428"/>
        <v>1.662605956913632E-4</v>
      </c>
      <c r="FO73" s="96">
        <f t="shared" si="429"/>
        <v>2.3344119603298545E-3</v>
      </c>
      <c r="FP73" s="96">
        <f t="shared" si="430"/>
        <v>2.8125345670095715E-3</v>
      </c>
      <c r="FQ73" s="96">
        <f t="shared" si="431"/>
        <v>1.0750391374076713E-3</v>
      </c>
      <c r="FR73" s="96">
        <f t="shared" si="432"/>
        <v>1.2609936116604633E-3</v>
      </c>
      <c r="FS73" s="96">
        <f t="shared" si="433"/>
        <v>2.5903763572445709E-3</v>
      </c>
      <c r="FT73" s="96">
        <f t="shared" si="434"/>
        <v>3.7989059708211127E-3</v>
      </c>
      <c r="FU73" s="96">
        <f t="shared" si="435"/>
        <v>4.7982835464156883E-3</v>
      </c>
      <c r="FV73" s="96">
        <f t="shared" si="436"/>
        <v>2.5841841014578822E-3</v>
      </c>
      <c r="FW73" s="96">
        <f t="shared" si="437"/>
        <v>3.2694070968175967E-3</v>
      </c>
      <c r="FX73" s="96">
        <f t="shared" si="438"/>
        <v>6.5767952119667825E-3</v>
      </c>
      <c r="FY73" s="96">
        <f t="shared" si="439"/>
        <v>9.771080121139971E-3</v>
      </c>
      <c r="FZ73" s="96">
        <f t="shared" si="440"/>
        <v>9.6508895995154958E-4</v>
      </c>
      <c r="GA73" s="96">
        <f t="shared" si="441"/>
        <v>2.6478815730824235E-3</v>
      </c>
      <c r="GB73" s="96">
        <f t="shared" si="442"/>
        <v>5.9057511117862806E-3</v>
      </c>
      <c r="GC73" s="96">
        <f t="shared" si="443"/>
        <v>3.387702869216348E-3</v>
      </c>
      <c r="GD73" s="96">
        <f t="shared" si="444"/>
        <v>2.164009638257099E-2</v>
      </c>
      <c r="GE73" s="96">
        <f t="shared" si="445"/>
        <v>6.4612653825316252E-3</v>
      </c>
      <c r="GF73" s="96">
        <f t="shared" si="446"/>
        <v>2.2651794387283448E-2</v>
      </c>
      <c r="GG73" s="96">
        <f t="shared" si="447"/>
        <v>3.4527155378949126E-2</v>
      </c>
      <c r="GH73" s="96">
        <f t="shared" si="448"/>
        <v>1.7803421853505802E-3</v>
      </c>
      <c r="GI73" s="96">
        <f t="shared" si="449"/>
        <v>5.2855194201845502E-3</v>
      </c>
      <c r="GJ73" s="96">
        <f t="shared" si="450"/>
        <v>0.1336717904818841</v>
      </c>
      <c r="GK73" s="96">
        <f t="shared" si="451"/>
        <v>1.8375781034424103E-2</v>
      </c>
      <c r="GL73" s="96">
        <f t="shared" si="452"/>
        <v>1.9353843116298911E-2</v>
      </c>
      <c r="GM73" s="96">
        <f t="shared" si="453"/>
        <v>7.3384693316292599E-3</v>
      </c>
      <c r="GN73" s="96">
        <f t="shared" si="454"/>
        <v>4.1309571803688112E-2</v>
      </c>
      <c r="GO73" s="96">
        <f t="shared" si="455"/>
        <v>2.5935483797394073E-2</v>
      </c>
      <c r="GP73" s="96">
        <f t="shared" si="456"/>
        <v>1.2547958507182143E-2</v>
      </c>
      <c r="GQ73" s="96">
        <f t="shared" si="457"/>
        <v>0</v>
      </c>
      <c r="GR73" s="96">
        <f t="shared" si="458"/>
        <v>6.5749922322340101E-2</v>
      </c>
      <c r="GS73" s="96">
        <f t="shared" si="459"/>
        <v>2.5391470009785151E-2</v>
      </c>
      <c r="GU73" s="1">
        <v>0</v>
      </c>
      <c r="GV73" s="1">
        <v>0</v>
      </c>
      <c r="GW73" s="1">
        <v>0</v>
      </c>
      <c r="GX73" s="1">
        <v>0</v>
      </c>
      <c r="GY73" s="1">
        <v>0</v>
      </c>
      <c r="GZ73" s="1">
        <v>0</v>
      </c>
      <c r="HA73" s="1">
        <v>0</v>
      </c>
      <c r="HB73" s="1">
        <v>0</v>
      </c>
      <c r="HC73" s="1">
        <v>0</v>
      </c>
      <c r="HD73" s="1">
        <v>0</v>
      </c>
      <c r="HE73" s="1">
        <v>0</v>
      </c>
      <c r="HF73" s="1">
        <v>0</v>
      </c>
      <c r="HG73" s="1">
        <v>0</v>
      </c>
      <c r="HH73" s="1">
        <v>0</v>
      </c>
      <c r="HI73" s="1">
        <v>0</v>
      </c>
      <c r="HJ73" s="1">
        <v>0</v>
      </c>
      <c r="HK73" s="1">
        <v>0</v>
      </c>
      <c r="HL73" s="1">
        <v>0</v>
      </c>
      <c r="HM73" s="1">
        <v>0</v>
      </c>
      <c r="HN73" s="1">
        <v>0</v>
      </c>
      <c r="HO73" s="1">
        <v>0</v>
      </c>
      <c r="HP73" s="1">
        <v>0</v>
      </c>
      <c r="HQ73" s="1">
        <v>0</v>
      </c>
      <c r="HR73" s="1">
        <v>0</v>
      </c>
      <c r="HS73" s="1">
        <v>0</v>
      </c>
      <c r="HT73" s="1">
        <v>0</v>
      </c>
      <c r="HU73" s="1">
        <v>0</v>
      </c>
      <c r="HV73" s="1">
        <v>0</v>
      </c>
      <c r="HW73" s="1">
        <v>0</v>
      </c>
      <c r="HX73" s="1">
        <v>0</v>
      </c>
      <c r="HY73" s="1">
        <v>0</v>
      </c>
      <c r="HZ73" s="1">
        <v>0</v>
      </c>
      <c r="IA73" s="1">
        <v>0</v>
      </c>
      <c r="IB73" s="1">
        <v>0</v>
      </c>
      <c r="IC73" s="1">
        <v>0</v>
      </c>
      <c r="ID73" s="1">
        <v>0</v>
      </c>
      <c r="IE73" s="1">
        <v>0</v>
      </c>
      <c r="IF73" s="1">
        <v>0</v>
      </c>
      <c r="IG73" s="96">
        <f t="shared" si="307"/>
        <v>1.8520392688637004E-3</v>
      </c>
      <c r="IH73" s="96">
        <f t="shared" si="268"/>
        <v>4.870182151730686E-3</v>
      </c>
      <c r="II73" s="96">
        <f t="shared" si="269"/>
        <v>1.6076939068287964E-3</v>
      </c>
      <c r="IJ73" s="96">
        <f t="shared" si="270"/>
        <v>2.585706847413037E-3</v>
      </c>
      <c r="IK73" s="96">
        <f t="shared" si="271"/>
        <v>2.9139829961953335E-3</v>
      </c>
      <c r="IL73" s="96">
        <f t="shared" si="272"/>
        <v>7.1637234792262675E-3</v>
      </c>
      <c r="IM73" s="96">
        <f t="shared" si="273"/>
        <v>1.662605956913632E-4</v>
      </c>
      <c r="IN73" s="96">
        <f t="shared" si="274"/>
        <v>2.3344119603298545E-3</v>
      </c>
      <c r="IO73" s="96">
        <f t="shared" si="275"/>
        <v>2.8125345670095715E-3</v>
      </c>
      <c r="IP73" s="96">
        <f t="shared" si="276"/>
        <v>1.0750391374076713E-3</v>
      </c>
      <c r="IQ73" s="96">
        <f t="shared" si="277"/>
        <v>1.2609936116604633E-3</v>
      </c>
      <c r="IR73" s="96">
        <f t="shared" si="278"/>
        <v>2.5903763572445709E-3</v>
      </c>
      <c r="IS73" s="96">
        <f t="shared" si="279"/>
        <v>3.7989059708211127E-3</v>
      </c>
      <c r="IT73" s="96">
        <f t="shared" si="280"/>
        <v>4.7982835464156883E-3</v>
      </c>
      <c r="IU73" s="96">
        <f t="shared" si="281"/>
        <v>2.5841841014578822E-3</v>
      </c>
      <c r="IV73" s="96">
        <f t="shared" si="282"/>
        <v>3.2694070968175967E-3</v>
      </c>
      <c r="IW73" s="96">
        <f t="shared" si="283"/>
        <v>6.5767952119667825E-3</v>
      </c>
      <c r="IX73" s="96">
        <f t="shared" si="284"/>
        <v>9.771080121139971E-3</v>
      </c>
      <c r="IY73" s="96">
        <f t="shared" si="285"/>
        <v>9.6508895995154958E-4</v>
      </c>
      <c r="IZ73" s="96">
        <f t="shared" si="286"/>
        <v>2.6478815730824235E-3</v>
      </c>
      <c r="JA73" s="96">
        <f t="shared" si="287"/>
        <v>5.9057511117862806E-3</v>
      </c>
      <c r="JB73" s="96">
        <f t="shared" si="288"/>
        <v>3.387702869216348E-3</v>
      </c>
      <c r="JC73" s="96">
        <f t="shared" si="289"/>
        <v>2.164009638257099E-2</v>
      </c>
      <c r="JD73" s="96">
        <f t="shared" si="290"/>
        <v>6.4612653825316252E-3</v>
      </c>
      <c r="JE73" s="96">
        <f t="shared" si="291"/>
        <v>2.2651794387283448E-2</v>
      </c>
      <c r="JF73" s="96">
        <f t="shared" si="292"/>
        <v>3.4527155378949126E-2</v>
      </c>
      <c r="JG73" s="96">
        <f t="shared" si="293"/>
        <v>1.7803421853505802E-3</v>
      </c>
      <c r="JH73" s="96">
        <f t="shared" si="294"/>
        <v>5.2855194201845502E-3</v>
      </c>
      <c r="JI73" s="96">
        <f t="shared" si="295"/>
        <v>0.1336717904818841</v>
      </c>
      <c r="JJ73" s="96">
        <f t="shared" si="296"/>
        <v>1.8375781034424103E-2</v>
      </c>
      <c r="JK73" s="96">
        <f t="shared" si="297"/>
        <v>1.9353843116298911E-2</v>
      </c>
      <c r="JL73" s="96">
        <f t="shared" si="298"/>
        <v>7.3384693316292599E-3</v>
      </c>
      <c r="JM73" s="96">
        <f t="shared" si="299"/>
        <v>4.1309571803688112E-2</v>
      </c>
      <c r="JN73" s="96">
        <f t="shared" si="300"/>
        <v>2.5935483797394073E-2</v>
      </c>
      <c r="JO73" s="96">
        <f t="shared" si="301"/>
        <v>1.2547958507182143E-2</v>
      </c>
      <c r="JP73" s="96">
        <f t="shared" si="302"/>
        <v>0</v>
      </c>
      <c r="JQ73" s="96">
        <f t="shared" si="303"/>
        <v>6.5749922322340101E-2</v>
      </c>
      <c r="JR73" s="96">
        <f t="shared" si="304"/>
        <v>2.5391470009785151E-2</v>
      </c>
      <c r="JT73" s="25">
        <v>0</v>
      </c>
      <c r="JU73" s="25">
        <v>0</v>
      </c>
      <c r="JV73" s="25">
        <v>0</v>
      </c>
      <c r="JW73" s="25">
        <v>0</v>
      </c>
      <c r="JX73" s="25">
        <v>0</v>
      </c>
      <c r="JY73" s="25">
        <v>0</v>
      </c>
      <c r="JZ73" s="25">
        <v>0</v>
      </c>
      <c r="KA73" s="25">
        <v>0</v>
      </c>
      <c r="KB73" s="25">
        <v>0</v>
      </c>
      <c r="KC73" s="25">
        <v>0</v>
      </c>
      <c r="KD73" s="25">
        <v>0</v>
      </c>
      <c r="KE73" s="25">
        <v>0</v>
      </c>
      <c r="KF73" s="25">
        <v>0</v>
      </c>
      <c r="KG73" s="25">
        <v>0</v>
      </c>
      <c r="KH73" s="25">
        <v>0</v>
      </c>
      <c r="KI73" s="25">
        <v>0</v>
      </c>
      <c r="KJ73" s="25">
        <v>0</v>
      </c>
      <c r="KK73" s="25">
        <v>0</v>
      </c>
      <c r="KL73" s="25">
        <v>0</v>
      </c>
      <c r="KM73" s="25">
        <v>0</v>
      </c>
      <c r="KN73" s="25">
        <v>0</v>
      </c>
      <c r="KO73" s="25">
        <v>0</v>
      </c>
      <c r="KP73" s="25">
        <v>0</v>
      </c>
      <c r="KQ73" s="25">
        <v>0</v>
      </c>
      <c r="KR73" s="25">
        <v>0</v>
      </c>
      <c r="KS73" s="25">
        <v>0</v>
      </c>
      <c r="KT73" s="25">
        <v>0</v>
      </c>
      <c r="KU73" s="25">
        <v>0</v>
      </c>
      <c r="KV73" s="25">
        <v>0</v>
      </c>
      <c r="KW73" s="25">
        <v>0</v>
      </c>
      <c r="KX73" s="25">
        <v>0</v>
      </c>
      <c r="KY73" s="25">
        <v>0</v>
      </c>
      <c r="KZ73" s="25">
        <v>0</v>
      </c>
      <c r="LA73" s="25">
        <v>0</v>
      </c>
      <c r="LB73" s="25">
        <v>0</v>
      </c>
      <c r="LC73" s="25">
        <v>0</v>
      </c>
      <c r="LD73" s="25">
        <v>0</v>
      </c>
      <c r="LE73" s="25">
        <v>0</v>
      </c>
      <c r="LF73" s="25">
        <v>0</v>
      </c>
      <c r="LG73" s="25">
        <v>0</v>
      </c>
      <c r="LH73" s="25">
        <v>0</v>
      </c>
      <c r="LI73" s="25">
        <v>0</v>
      </c>
      <c r="LJ73" s="25">
        <v>0</v>
      </c>
      <c r="LK73" s="25">
        <v>0</v>
      </c>
      <c r="LL73" s="25">
        <v>0</v>
      </c>
      <c r="LM73" s="25">
        <v>0</v>
      </c>
      <c r="LN73" s="25">
        <v>0</v>
      </c>
      <c r="LO73" s="25">
        <v>0</v>
      </c>
      <c r="LP73" s="25">
        <v>0</v>
      </c>
      <c r="LQ73" s="25">
        <v>0</v>
      </c>
      <c r="LR73" s="25">
        <v>0</v>
      </c>
      <c r="LS73" s="25">
        <v>0</v>
      </c>
      <c r="LT73" s="25">
        <v>0</v>
      </c>
      <c r="LU73" s="25">
        <v>0</v>
      </c>
      <c r="LV73" s="25">
        <v>0</v>
      </c>
      <c r="LW73" s="25">
        <v>0</v>
      </c>
      <c r="LX73" s="25">
        <v>0</v>
      </c>
      <c r="LY73" s="25">
        <v>0</v>
      </c>
      <c r="LZ73" s="25">
        <v>0</v>
      </c>
      <c r="MA73" s="25">
        <v>0</v>
      </c>
      <c r="MB73" s="25">
        <v>0</v>
      </c>
      <c r="MC73" s="25">
        <v>0</v>
      </c>
      <c r="MD73" s="25">
        <v>0</v>
      </c>
      <c r="ME73" s="25">
        <v>0</v>
      </c>
      <c r="MF73" s="25">
        <v>0</v>
      </c>
      <c r="MG73" s="25">
        <v>0</v>
      </c>
      <c r="MH73" s="25">
        <v>1</v>
      </c>
      <c r="MI73" s="25">
        <v>0</v>
      </c>
      <c r="MJ73" s="25">
        <v>0</v>
      </c>
      <c r="MK73" s="25">
        <v>0</v>
      </c>
      <c r="ML73" s="25">
        <v>0</v>
      </c>
      <c r="MM73" s="25">
        <v>0</v>
      </c>
      <c r="MN73" s="25">
        <v>0</v>
      </c>
      <c r="MO73" s="25">
        <v>0</v>
      </c>
      <c r="MP73" s="25">
        <v>0</v>
      </c>
      <c r="MQ73" s="25">
        <v>0</v>
      </c>
      <c r="MS73" s="1">
        <f t="shared" si="308"/>
        <v>0</v>
      </c>
      <c r="MT73" s="1">
        <f t="shared" si="309"/>
        <v>0</v>
      </c>
      <c r="MU73" s="1">
        <f t="shared" si="310"/>
        <v>0</v>
      </c>
      <c r="MV73" s="1">
        <f t="shared" si="311"/>
        <v>0</v>
      </c>
      <c r="MW73" s="1">
        <f t="shared" si="312"/>
        <v>0</v>
      </c>
      <c r="MX73" s="1">
        <f t="shared" si="313"/>
        <v>0</v>
      </c>
      <c r="MY73" s="1">
        <f t="shared" si="314"/>
        <v>0</v>
      </c>
      <c r="MZ73" s="1">
        <f t="shared" si="315"/>
        <v>0</v>
      </c>
      <c r="NA73" s="1">
        <f t="shared" si="316"/>
        <v>0</v>
      </c>
      <c r="NB73" s="1">
        <f t="shared" si="317"/>
        <v>0</v>
      </c>
      <c r="NC73" s="1">
        <f t="shared" si="318"/>
        <v>0</v>
      </c>
      <c r="ND73" s="1">
        <f t="shared" si="319"/>
        <v>0</v>
      </c>
      <c r="NE73" s="1">
        <f t="shared" si="320"/>
        <v>0</v>
      </c>
      <c r="NF73" s="1">
        <f t="shared" si="321"/>
        <v>0</v>
      </c>
      <c r="NG73" s="1">
        <f t="shared" si="322"/>
        <v>0</v>
      </c>
      <c r="NH73" s="1">
        <f t="shared" si="323"/>
        <v>0</v>
      </c>
      <c r="NI73" s="1">
        <f t="shared" si="324"/>
        <v>0</v>
      </c>
      <c r="NJ73" s="1">
        <f t="shared" si="325"/>
        <v>0</v>
      </c>
      <c r="NK73" s="1">
        <f t="shared" si="326"/>
        <v>0</v>
      </c>
      <c r="NL73" s="1">
        <f t="shared" si="327"/>
        <v>0</v>
      </c>
      <c r="NM73" s="1">
        <f t="shared" si="328"/>
        <v>0</v>
      </c>
      <c r="NN73" s="1">
        <f t="shared" si="329"/>
        <v>0</v>
      </c>
      <c r="NO73" s="1">
        <f t="shared" si="330"/>
        <v>0</v>
      </c>
      <c r="NP73" s="1">
        <f t="shared" si="331"/>
        <v>0</v>
      </c>
      <c r="NQ73" s="1">
        <f t="shared" si="332"/>
        <v>0</v>
      </c>
      <c r="NR73" s="1">
        <f t="shared" si="333"/>
        <v>0</v>
      </c>
      <c r="NS73" s="1">
        <f t="shared" si="334"/>
        <v>0</v>
      </c>
      <c r="NT73" s="1">
        <f t="shared" si="335"/>
        <v>0</v>
      </c>
      <c r="NU73" s="1">
        <f t="shared" si="336"/>
        <v>0</v>
      </c>
      <c r="NV73" s="1">
        <f t="shared" si="337"/>
        <v>0</v>
      </c>
      <c r="NW73" s="1">
        <f t="shared" si="338"/>
        <v>0</v>
      </c>
      <c r="NX73" s="1">
        <f t="shared" si="339"/>
        <v>0</v>
      </c>
      <c r="NY73" s="1">
        <f t="shared" si="340"/>
        <v>0</v>
      </c>
      <c r="NZ73" s="1">
        <f t="shared" si="341"/>
        <v>0</v>
      </c>
      <c r="OA73" s="1">
        <f t="shared" si="342"/>
        <v>0</v>
      </c>
      <c r="OB73" s="1">
        <f t="shared" si="343"/>
        <v>0</v>
      </c>
      <c r="OC73" s="1">
        <f t="shared" si="344"/>
        <v>0</v>
      </c>
      <c r="OD73" s="1">
        <f t="shared" si="345"/>
        <v>0</v>
      </c>
      <c r="OE73" s="1">
        <f t="shared" si="346"/>
        <v>0</v>
      </c>
      <c r="OF73" s="1">
        <f t="shared" si="347"/>
        <v>0</v>
      </c>
      <c r="OG73" s="1">
        <f t="shared" si="348"/>
        <v>0</v>
      </c>
      <c r="OH73" s="1">
        <f t="shared" si="349"/>
        <v>0</v>
      </c>
      <c r="OI73" s="1">
        <f t="shared" si="350"/>
        <v>0</v>
      </c>
      <c r="OJ73" s="1">
        <f t="shared" si="351"/>
        <v>0</v>
      </c>
      <c r="OK73" s="1">
        <f t="shared" si="352"/>
        <v>0</v>
      </c>
      <c r="OL73" s="1">
        <f t="shared" si="353"/>
        <v>0</v>
      </c>
      <c r="OM73" s="1">
        <f t="shared" si="354"/>
        <v>0</v>
      </c>
      <c r="ON73" s="1">
        <f t="shared" si="355"/>
        <v>0</v>
      </c>
      <c r="OO73" s="1">
        <f t="shared" si="356"/>
        <v>0</v>
      </c>
      <c r="OP73" s="1">
        <f t="shared" si="357"/>
        <v>0</v>
      </c>
      <c r="OQ73" s="1">
        <f t="shared" si="358"/>
        <v>0</v>
      </c>
      <c r="OR73" s="1">
        <f t="shared" si="359"/>
        <v>0</v>
      </c>
      <c r="OS73" s="1">
        <f t="shared" si="360"/>
        <v>0</v>
      </c>
      <c r="OT73" s="1">
        <f t="shared" si="361"/>
        <v>0</v>
      </c>
      <c r="OU73" s="1">
        <f t="shared" si="362"/>
        <v>0</v>
      </c>
      <c r="OV73" s="1">
        <f t="shared" si="363"/>
        <v>0</v>
      </c>
      <c r="OW73" s="1">
        <f t="shared" si="364"/>
        <v>0</v>
      </c>
      <c r="OX73" s="1">
        <f t="shared" si="365"/>
        <v>0</v>
      </c>
      <c r="OY73" s="1">
        <f t="shared" si="366"/>
        <v>0</v>
      </c>
      <c r="OZ73" s="1">
        <f t="shared" si="367"/>
        <v>0</v>
      </c>
      <c r="PA73" s="1">
        <f t="shared" si="368"/>
        <v>0</v>
      </c>
      <c r="PB73" s="1">
        <f t="shared" si="369"/>
        <v>0</v>
      </c>
      <c r="PC73" s="1">
        <f t="shared" si="370"/>
        <v>0</v>
      </c>
      <c r="PD73" s="1">
        <f t="shared" si="371"/>
        <v>0</v>
      </c>
      <c r="PE73" s="1">
        <f t="shared" si="372"/>
        <v>0</v>
      </c>
      <c r="PF73" s="1">
        <f t="shared" si="373"/>
        <v>0</v>
      </c>
      <c r="PG73" s="1">
        <f t="shared" si="374"/>
        <v>6.7088877440768704E-2</v>
      </c>
      <c r="PH73" s="1">
        <f t="shared" si="375"/>
        <v>0</v>
      </c>
      <c r="PI73" s="1">
        <f t="shared" si="376"/>
        <v>0</v>
      </c>
      <c r="PJ73" s="1">
        <f t="shared" si="377"/>
        <v>0</v>
      </c>
      <c r="PK73" s="1">
        <f t="shared" si="378"/>
        <v>0</v>
      </c>
      <c r="PL73" s="1">
        <f t="shared" si="379"/>
        <v>0</v>
      </c>
      <c r="PM73" s="1">
        <f t="shared" si="380"/>
        <v>0</v>
      </c>
      <c r="PN73" s="1">
        <f t="shared" si="381"/>
        <v>0</v>
      </c>
      <c r="PO73" s="1">
        <f t="shared" si="382"/>
        <v>0</v>
      </c>
      <c r="PP73" s="1">
        <f t="shared" si="383"/>
        <v>0</v>
      </c>
      <c r="PR73" s="96">
        <v>6.4576218442117779E-3</v>
      </c>
      <c r="PS73" s="96">
        <v>9.3287712455263436E-3</v>
      </c>
      <c r="PT73" s="96">
        <v>1.0150629889604407E-2</v>
      </c>
      <c r="PU73" s="96">
        <v>9.7404633231554256E-3</v>
      </c>
      <c r="PV73" s="96">
        <v>1.0454493846719757E-2</v>
      </c>
      <c r="PW73" s="96">
        <v>1.1837880380733393E-2</v>
      </c>
      <c r="PX73" s="96">
        <v>6.5534783329405915E-3</v>
      </c>
      <c r="PY73" s="96">
        <v>1.037558390605701E-2</v>
      </c>
      <c r="PZ73" s="96">
        <v>9.1624752083514158E-3</v>
      </c>
      <c r="QA73" s="96">
        <v>7.2911246570205191E-3</v>
      </c>
      <c r="QB73" s="96">
        <v>4.4724775375366054E-3</v>
      </c>
      <c r="QC73" s="96">
        <v>7.8776135655443131E-3</v>
      </c>
      <c r="QD73" s="96">
        <v>8.8304870318080229E-3</v>
      </c>
      <c r="QE73" s="96">
        <v>8.6864660251242468E-3</v>
      </c>
      <c r="QF73" s="96">
        <v>8.1011830970954355E-3</v>
      </c>
      <c r="QG73" s="96">
        <v>8.0997788250768941E-3</v>
      </c>
      <c r="QH73" s="96">
        <v>8.5631801048620722E-3</v>
      </c>
      <c r="QI73" s="96">
        <v>9.7563537731916693E-3</v>
      </c>
      <c r="QJ73" s="96">
        <v>9.0393497722996517E-3</v>
      </c>
      <c r="QK73" s="96">
        <v>9.0314188506853479E-3</v>
      </c>
      <c r="QL73" s="96">
        <v>1.0925781263860235E-2</v>
      </c>
      <c r="QM73" s="96">
        <v>5.3636113211851834E-3</v>
      </c>
      <c r="QN73" s="96">
        <v>1.799480035687441E-2</v>
      </c>
      <c r="QO73" s="96">
        <v>5.5656664508383731E-3</v>
      </c>
      <c r="QP73" s="96">
        <v>9.2484686058561267E-3</v>
      </c>
      <c r="QQ73" s="96">
        <v>1.1557760186692858E-2</v>
      </c>
      <c r="QR73" s="96">
        <v>3.0373383337243911E-3</v>
      </c>
      <c r="QS73" s="96">
        <v>1.0436469327249835E-2</v>
      </c>
      <c r="QT73" s="96">
        <v>3.2352173601638494E-2</v>
      </c>
      <c r="QU73" s="96">
        <v>1.2896383449877872E-2</v>
      </c>
      <c r="QV73" s="96">
        <v>8.6284056812174371E-3</v>
      </c>
      <c r="QW73" s="96">
        <v>8.267234844241713E-3</v>
      </c>
      <c r="QX73" s="96">
        <v>1.5489356768343124E-2</v>
      </c>
      <c r="QY73" s="96">
        <v>4.1487908029884502E-2</v>
      </c>
      <c r="QZ73" s="96">
        <v>1.1446138032738602E-2</v>
      </c>
      <c r="RA73" s="96">
        <v>1.4319084266813503E-2</v>
      </c>
      <c r="RB73" s="96">
        <v>1.0495369005591924E-2</v>
      </c>
      <c r="RC73" s="96">
        <v>1.3175567466543933E-2</v>
      </c>
      <c r="RD73" s="96">
        <v>1.0481802813205748E-2</v>
      </c>
      <c r="RE73" s="96">
        <v>1.8729405027327166E-2</v>
      </c>
      <c r="RF73" s="96">
        <v>1.2165550176123047E-2</v>
      </c>
      <c r="RG73" s="96">
        <v>1.3097676245897969E-2</v>
      </c>
      <c r="RH73" s="96">
        <v>1.3969149439219796E-2</v>
      </c>
      <c r="RI73" s="96">
        <v>1.8631440269757708E-2</v>
      </c>
      <c r="RJ73" s="96">
        <v>2.3597980020818791E-3</v>
      </c>
      <c r="RK73" s="96">
        <v>1.3148484325942471E-2</v>
      </c>
      <c r="RL73" s="96">
        <v>1.2281729582069866E-2</v>
      </c>
      <c r="RM73" s="96">
        <v>8.5724411487826425E-3</v>
      </c>
      <c r="RN73" s="96">
        <v>8.5473469562407159E-3</v>
      </c>
      <c r="RO73" s="96">
        <v>1.1472985245406178E-2</v>
      </c>
      <c r="RP73" s="96">
        <v>1.3578672824917423E-2</v>
      </c>
      <c r="RQ73" s="96">
        <v>1.4510016088457693E-2</v>
      </c>
      <c r="RR73" s="96">
        <v>1.1966962658542038E-2</v>
      </c>
      <c r="RS73" s="96">
        <v>1.2777653865205576E-2</v>
      </c>
      <c r="RT73" s="96">
        <v>1.6357298899813071E-2</v>
      </c>
      <c r="RU73" s="96">
        <v>1.9859657567570861E-2</v>
      </c>
      <c r="RV73" s="96">
        <v>1.0905199119020777E-2</v>
      </c>
      <c r="RW73" s="96">
        <v>1.5440569225481929E-2</v>
      </c>
      <c r="RX73" s="96">
        <v>1.7952670413946437E-2</v>
      </c>
      <c r="RY73" s="96">
        <v>1.1255936990870203E-2</v>
      </c>
      <c r="RZ73" s="96">
        <v>3.6950218083085282E-2</v>
      </c>
      <c r="SA73" s="96">
        <v>1.7457545692769316E-2</v>
      </c>
      <c r="SB73" s="96">
        <v>3.6064135886174513E-2</v>
      </c>
      <c r="SC73" s="96">
        <v>5.0344799029807395E-2</v>
      </c>
      <c r="SD73" s="96">
        <v>7.2045802709458399E-3</v>
      </c>
      <c r="SE73" s="96">
        <v>1.7119573960118296E-2</v>
      </c>
      <c r="SF73" s="96">
        <v>1.1567290698700952</v>
      </c>
      <c r="SG73" s="96">
        <v>2.63376744103366E-2</v>
      </c>
      <c r="SH73" s="96">
        <v>2.8491264600669999E-2</v>
      </c>
      <c r="SI73" s="96">
        <v>1.7924271407106486E-2</v>
      </c>
      <c r="SJ73" s="96">
        <v>5.758368495205226E-2</v>
      </c>
      <c r="SK73" s="96">
        <v>3.8442197443612137E-2</v>
      </c>
      <c r="SL73" s="96">
        <v>2.4343094684609462E-2</v>
      </c>
      <c r="SM73" s="96">
        <v>1.5619070442580922E-2</v>
      </c>
      <c r="SN73" s="96">
        <v>8.3022462822596343E-2</v>
      </c>
      <c r="SO73" s="96">
        <v>3.417333092501898E-2</v>
      </c>
      <c r="SR73" s="96">
        <v>2.6859929990500457E-3</v>
      </c>
      <c r="SS73" s="96">
        <v>9.0991695917722574E-5</v>
      </c>
      <c r="ST73" s="96">
        <v>4.5801201586876924E-3</v>
      </c>
      <c r="SU73" s="96">
        <v>7.0347195285780178E-4</v>
      </c>
      <c r="SV73" s="96">
        <v>2.5389420700466792E-3</v>
      </c>
      <c r="SW73" s="96">
        <v>2.2609627404100801E-3</v>
      </c>
      <c r="SX73" s="96">
        <v>7.1978750649083208E-4</v>
      </c>
      <c r="SY73" s="96">
        <v>3.0813158332236496E-3</v>
      </c>
      <c r="SZ73" s="96">
        <v>6.0158598066924855E-3</v>
      </c>
      <c r="TA73" s="96">
        <v>5.3712442795980529E-3</v>
      </c>
      <c r="TB73" s="96">
        <v>4.0721547924604291E-4</v>
      </c>
      <c r="TC73" s="96">
        <v>2.8793397031072598E-3</v>
      </c>
      <c r="TD73" s="96">
        <v>4.0265961645009063E-3</v>
      </c>
      <c r="TE73" s="96">
        <v>2.8475331501787043E-3</v>
      </c>
      <c r="TF73" s="96">
        <v>2.5743257460896589E-3</v>
      </c>
      <c r="TG73" s="96">
        <v>9.1253931626208886E-4</v>
      </c>
      <c r="TH73" s="96">
        <v>2.3803844294038733E-3</v>
      </c>
      <c r="TI73" s="96">
        <v>2.4031341724566192E-3</v>
      </c>
      <c r="TJ73" s="96">
        <v>4.894415422717493E-3</v>
      </c>
      <c r="TK73" s="96">
        <v>5.2777501959944051E-3</v>
      </c>
      <c r="TL73" s="96">
        <v>1.0925781263860235E-2</v>
      </c>
      <c r="TM73" s="96">
        <v>5.3634379985543395E-3</v>
      </c>
      <c r="TN73" s="96">
        <v>1.7985897528510934E-2</v>
      </c>
      <c r="TO73" s="96">
        <v>5.5648886648417932E-3</v>
      </c>
      <c r="TP73" s="96">
        <v>9.1133315670152842E-3</v>
      </c>
      <c r="TQ73" s="96">
        <v>1.1030253704349548E-2</v>
      </c>
      <c r="TR73" s="96">
        <v>3.0372564202246601E-3</v>
      </c>
      <c r="TS73" s="96">
        <v>9.4999863040174104E-3</v>
      </c>
      <c r="TT73" s="96">
        <v>3.0985184124879942E-2</v>
      </c>
      <c r="TU73" s="96">
        <v>1.2896383449877872E-2</v>
      </c>
      <c r="TV73" s="96">
        <v>8.4191844630693603E-3</v>
      </c>
      <c r="TW73" s="96">
        <v>8.2663829358158285E-3</v>
      </c>
      <c r="TX73" s="96">
        <v>1.4766163686478461E-2</v>
      </c>
      <c r="TY73" s="96">
        <v>3.9853634641641801E-2</v>
      </c>
      <c r="TZ73" s="96">
        <v>1.1165359029519942E-2</v>
      </c>
      <c r="UA73" s="96">
        <v>1.4319084266813503E-2</v>
      </c>
      <c r="UB73" s="96">
        <v>1.0397466619963403E-2</v>
      </c>
      <c r="UC73" s="96">
        <v>1.3175567466543933E-2</v>
      </c>
      <c r="UD73" s="96">
        <v>8.5410883924412328E-3</v>
      </c>
      <c r="UE73" s="96">
        <v>6.7934550903201503E-4</v>
      </c>
      <c r="UF73" s="96">
        <v>9.9677372505499393E-3</v>
      </c>
      <c r="UG73" s="96">
        <v>4.812200480556506E-3</v>
      </c>
      <c r="UH73" s="96">
        <v>1.1324062680031406E-2</v>
      </c>
      <c r="UI73" s="96">
        <v>1.3690938002934442E-2</v>
      </c>
      <c r="UJ73" s="96">
        <v>1.9277451152831381E-3</v>
      </c>
      <c r="UK73" s="96">
        <v>1.1282306062011757E-2</v>
      </c>
      <c r="UL73" s="96">
        <v>1.0747593282767181E-2</v>
      </c>
      <c r="UM73" s="96">
        <v>8.2097481820151159E-3</v>
      </c>
      <c r="UN73" s="96">
        <v>5.434347495304249E-3</v>
      </c>
      <c r="UO73" s="96">
        <v>1.0282680138531947E-2</v>
      </c>
      <c r="UP73" s="96">
        <v>1.1077831922037585E-2</v>
      </c>
      <c r="UQ73" s="96">
        <v>1.2050853245912834E-2</v>
      </c>
      <c r="UR73" s="96">
        <v>8.0679908548112033E-3</v>
      </c>
      <c r="US73" s="96">
        <v>7.8086024026580332E-3</v>
      </c>
      <c r="UT73" s="96">
        <v>1.092753331012916E-2</v>
      </c>
      <c r="UU73" s="96">
        <v>6.9497473190178356E-3</v>
      </c>
      <c r="UV73" s="96">
        <v>9.711063000383274E-3</v>
      </c>
      <c r="UW73" s="96">
        <v>1.0710657249387249E-2</v>
      </c>
      <c r="UX73" s="96">
        <v>1.7952670413946437E-2</v>
      </c>
      <c r="UY73" s="96">
        <v>1.1255055805694173E-2</v>
      </c>
      <c r="UZ73" s="96">
        <v>3.6938479245780774E-2</v>
      </c>
      <c r="VA73" s="96">
        <v>1.7456517695596394E-2</v>
      </c>
      <c r="VB73" s="96">
        <v>3.6024142601930556E-2</v>
      </c>
      <c r="VC73" s="96">
        <v>4.8097355310891154E-2</v>
      </c>
      <c r="VD73" s="96">
        <v>7.2044249111054949E-3</v>
      </c>
      <c r="VE73" s="96">
        <v>1.5865688527625488E-2</v>
      </c>
      <c r="VF73" s="96">
        <v>1.0791254150694058</v>
      </c>
      <c r="VG73" s="96">
        <v>2.63376744103366E-2</v>
      </c>
      <c r="VH73" s="96">
        <v>2.7052379362063266E-2</v>
      </c>
      <c r="VI73" s="96">
        <v>1.7923432998426504E-2</v>
      </c>
      <c r="VJ73" s="96">
        <v>5.6047478194141298E-2</v>
      </c>
      <c r="VK73" s="96">
        <v>3.6042227703366694E-2</v>
      </c>
      <c r="VL73" s="96">
        <v>2.3776673892861595E-2</v>
      </c>
      <c r="VM73" s="96">
        <v>1.5619070442580922E-2</v>
      </c>
      <c r="VN73" s="96">
        <v>8.2113594174001589E-2</v>
      </c>
      <c r="VO73" s="96">
        <v>3.417333092501898E-2</v>
      </c>
    </row>
    <row r="74" spans="1:587">
      <c r="A74" s="17"/>
      <c r="B74" s="17"/>
      <c r="C74" s="17" t="s">
        <v>371</v>
      </c>
      <c r="D74" s="17" t="s">
        <v>25</v>
      </c>
      <c r="E74" s="95">
        <v>0</v>
      </c>
      <c r="F74" s="95">
        <v>0</v>
      </c>
      <c r="G74" s="95">
        <v>0</v>
      </c>
      <c r="H74" s="95">
        <v>0</v>
      </c>
      <c r="I74" s="95">
        <v>0</v>
      </c>
      <c r="J74" s="95">
        <v>0</v>
      </c>
      <c r="K74" s="95">
        <v>0</v>
      </c>
      <c r="L74" s="95">
        <v>0</v>
      </c>
      <c r="M74" s="95">
        <v>0</v>
      </c>
      <c r="N74" s="95">
        <v>0</v>
      </c>
      <c r="O74" s="95">
        <v>0</v>
      </c>
      <c r="P74" s="95">
        <v>0</v>
      </c>
      <c r="Q74" s="95">
        <v>0</v>
      </c>
      <c r="R74" s="95">
        <v>0</v>
      </c>
      <c r="S74" s="95">
        <v>0</v>
      </c>
      <c r="T74" s="95">
        <v>0</v>
      </c>
      <c r="U74" s="95">
        <v>0</v>
      </c>
      <c r="V74" s="95">
        <v>0</v>
      </c>
      <c r="W74" s="95">
        <v>0</v>
      </c>
      <c r="X74" s="95">
        <v>0</v>
      </c>
      <c r="Y74" s="95">
        <v>0</v>
      </c>
      <c r="Z74" s="95">
        <v>0</v>
      </c>
      <c r="AA74" s="95">
        <v>0</v>
      </c>
      <c r="AB74" s="95">
        <v>0</v>
      </c>
      <c r="AC74" s="95">
        <v>0</v>
      </c>
      <c r="AD74" s="95">
        <v>0</v>
      </c>
      <c r="AE74" s="95">
        <v>0</v>
      </c>
      <c r="AF74" s="95">
        <v>0</v>
      </c>
      <c r="AG74" s="95">
        <v>0</v>
      </c>
      <c r="AH74" s="95">
        <v>0</v>
      </c>
      <c r="AI74" s="95">
        <v>0</v>
      </c>
      <c r="AJ74" s="95">
        <v>0</v>
      </c>
      <c r="AK74" s="95">
        <v>0</v>
      </c>
      <c r="AL74" s="95">
        <v>0</v>
      </c>
      <c r="AM74" s="95">
        <v>0</v>
      </c>
      <c r="AN74" s="95">
        <v>0</v>
      </c>
      <c r="AO74" s="95">
        <v>0</v>
      </c>
      <c r="AP74" s="95">
        <v>0</v>
      </c>
      <c r="AQ74" s="95">
        <v>0</v>
      </c>
      <c r="AR74" s="95">
        <v>0</v>
      </c>
      <c r="AS74" s="95">
        <v>0</v>
      </c>
      <c r="AT74" s="95">
        <v>0</v>
      </c>
      <c r="AU74" s="95">
        <v>0</v>
      </c>
      <c r="AV74" s="95">
        <v>0</v>
      </c>
      <c r="AW74" s="95">
        <v>0</v>
      </c>
      <c r="AX74" s="95">
        <v>0</v>
      </c>
      <c r="AY74" s="95">
        <v>0</v>
      </c>
      <c r="AZ74" s="95">
        <v>0</v>
      </c>
      <c r="BA74" s="95">
        <v>0</v>
      </c>
      <c r="BB74" s="95">
        <v>0</v>
      </c>
      <c r="BC74" s="95">
        <v>0</v>
      </c>
      <c r="BD74" s="95">
        <v>0</v>
      </c>
      <c r="BE74" s="95">
        <v>0</v>
      </c>
      <c r="BF74" s="95">
        <v>0</v>
      </c>
      <c r="BG74" s="95">
        <v>0</v>
      </c>
      <c r="BH74" s="95">
        <v>0</v>
      </c>
      <c r="BI74" s="95">
        <v>0</v>
      </c>
      <c r="BJ74" s="95">
        <v>0</v>
      </c>
      <c r="BK74" s="95">
        <v>0</v>
      </c>
      <c r="BL74" s="95">
        <v>0</v>
      </c>
      <c r="BM74" s="95">
        <v>0</v>
      </c>
      <c r="BN74" s="95">
        <v>0</v>
      </c>
      <c r="BO74" s="95">
        <v>0</v>
      </c>
      <c r="BP74" s="95">
        <v>0</v>
      </c>
      <c r="BQ74" s="95">
        <v>0</v>
      </c>
      <c r="BR74" s="95">
        <v>0</v>
      </c>
      <c r="BS74" s="95">
        <v>0</v>
      </c>
      <c r="BT74" s="95">
        <v>0</v>
      </c>
      <c r="BU74" s="95">
        <v>0</v>
      </c>
      <c r="BV74" s="95">
        <v>0</v>
      </c>
      <c r="BW74" s="95">
        <v>0</v>
      </c>
      <c r="BX74" s="95">
        <v>0</v>
      </c>
      <c r="BY74" s="95">
        <v>0</v>
      </c>
      <c r="BZ74" s="95">
        <v>0</v>
      </c>
      <c r="CA74" s="95">
        <v>1008981</v>
      </c>
      <c r="CB74" s="95">
        <v>0</v>
      </c>
      <c r="CC74" s="95">
        <v>1008981</v>
      </c>
      <c r="CD74" s="95">
        <v>0</v>
      </c>
      <c r="CE74" s="95">
        <v>0</v>
      </c>
      <c r="CF74" s="95">
        <v>0</v>
      </c>
      <c r="CG74" s="95">
        <v>0</v>
      </c>
      <c r="CH74" s="95">
        <v>0</v>
      </c>
      <c r="CI74" s="95">
        <v>0</v>
      </c>
      <c r="CJ74" s="95">
        <v>0</v>
      </c>
      <c r="CK74" s="95">
        <v>0</v>
      </c>
      <c r="CL74" s="95">
        <v>0</v>
      </c>
      <c r="CM74" s="95">
        <v>0</v>
      </c>
      <c r="CN74" s="95">
        <v>0</v>
      </c>
      <c r="CO74" s="95">
        <v>0</v>
      </c>
      <c r="CP74" s="95">
        <v>0</v>
      </c>
      <c r="CQ74" s="95">
        <v>0</v>
      </c>
      <c r="CR74" s="95">
        <v>0</v>
      </c>
      <c r="CS74" s="95">
        <v>0</v>
      </c>
      <c r="CT74" s="95">
        <v>0</v>
      </c>
      <c r="CU74" s="95">
        <v>0</v>
      </c>
      <c r="CV74" s="95">
        <v>0</v>
      </c>
      <c r="CW74" s="95">
        <v>0</v>
      </c>
      <c r="CX74" s="95">
        <v>0</v>
      </c>
      <c r="CY74" s="95">
        <v>1036952</v>
      </c>
      <c r="CZ74" s="95">
        <v>31023192</v>
      </c>
      <c r="DA74" s="95">
        <v>0</v>
      </c>
      <c r="DB74" s="95">
        <v>0</v>
      </c>
      <c r="DC74" s="95">
        <v>0</v>
      </c>
      <c r="DD74" s="95">
        <v>32060144</v>
      </c>
      <c r="DE74" s="95">
        <v>33069125</v>
      </c>
      <c r="DF74" s="95">
        <v>0</v>
      </c>
      <c r="DG74" s="95">
        <v>0</v>
      </c>
      <c r="DH74" s="95">
        <v>32060144</v>
      </c>
      <c r="DI74" s="95">
        <v>33069125</v>
      </c>
      <c r="DJ74" s="95">
        <v>0</v>
      </c>
      <c r="DK74" s="95">
        <v>0</v>
      </c>
      <c r="DL74" s="95">
        <v>0</v>
      </c>
      <c r="DM74" s="95">
        <v>0</v>
      </c>
      <c r="DN74" s="95">
        <v>32060144</v>
      </c>
      <c r="DO74" s="95">
        <v>33069125</v>
      </c>
      <c r="DP74" s="95">
        <v>0</v>
      </c>
      <c r="DQ74" s="95">
        <v>32060144</v>
      </c>
      <c r="DR74" s="95">
        <v>33069125</v>
      </c>
      <c r="DS74" s="95">
        <v>0</v>
      </c>
      <c r="DT74" s="95">
        <v>33069125</v>
      </c>
      <c r="DV74" s="96">
        <f t="shared" si="384"/>
        <v>0</v>
      </c>
      <c r="DW74" s="96">
        <f t="shared" si="385"/>
        <v>0</v>
      </c>
      <c r="DX74" s="96">
        <f t="shared" si="386"/>
        <v>0</v>
      </c>
      <c r="DY74" s="96">
        <f t="shared" si="387"/>
        <v>0</v>
      </c>
      <c r="DZ74" s="96">
        <f t="shared" si="388"/>
        <v>0</v>
      </c>
      <c r="EA74" s="96">
        <f t="shared" si="389"/>
        <v>0</v>
      </c>
      <c r="EB74" s="96">
        <f t="shared" si="390"/>
        <v>0</v>
      </c>
      <c r="EC74" s="96">
        <f t="shared" si="391"/>
        <v>0</v>
      </c>
      <c r="ED74" s="96">
        <f t="shared" si="392"/>
        <v>0</v>
      </c>
      <c r="EE74" s="96">
        <f t="shared" si="393"/>
        <v>0</v>
      </c>
      <c r="EF74" s="96">
        <f t="shared" si="394"/>
        <v>0</v>
      </c>
      <c r="EG74" s="96">
        <f t="shared" si="395"/>
        <v>0</v>
      </c>
      <c r="EH74" s="96">
        <f t="shared" si="396"/>
        <v>0</v>
      </c>
      <c r="EI74" s="96">
        <f t="shared" si="397"/>
        <v>0</v>
      </c>
      <c r="EJ74" s="96">
        <f t="shared" si="398"/>
        <v>0</v>
      </c>
      <c r="EK74" s="96">
        <f t="shared" si="399"/>
        <v>0</v>
      </c>
      <c r="EL74" s="96">
        <f t="shared" si="400"/>
        <v>0</v>
      </c>
      <c r="EM74" s="96">
        <f t="shared" si="401"/>
        <v>0</v>
      </c>
      <c r="EN74" s="96">
        <f t="shared" si="402"/>
        <v>0</v>
      </c>
      <c r="EO74" s="96">
        <f t="shared" si="403"/>
        <v>0</v>
      </c>
      <c r="EP74" s="96">
        <f t="shared" si="404"/>
        <v>0</v>
      </c>
      <c r="EQ74" s="96">
        <f t="shared" si="405"/>
        <v>0</v>
      </c>
      <c r="ER74" s="96">
        <f t="shared" si="406"/>
        <v>0</v>
      </c>
      <c r="ES74" s="96">
        <f t="shared" si="407"/>
        <v>0</v>
      </c>
      <c r="ET74" s="96">
        <f t="shared" si="408"/>
        <v>0</v>
      </c>
      <c r="EU74" s="96">
        <f t="shared" si="409"/>
        <v>0</v>
      </c>
      <c r="EV74" s="96">
        <f t="shared" si="410"/>
        <v>0</v>
      </c>
      <c r="EW74" s="96">
        <f t="shared" si="411"/>
        <v>0</v>
      </c>
      <c r="EX74" s="96">
        <f t="shared" si="412"/>
        <v>0</v>
      </c>
      <c r="EY74" s="96">
        <f t="shared" si="413"/>
        <v>0</v>
      </c>
      <c r="EZ74" s="96">
        <f t="shared" si="414"/>
        <v>0</v>
      </c>
      <c r="FA74" s="96">
        <f t="shared" si="415"/>
        <v>0</v>
      </c>
      <c r="FB74" s="96">
        <f t="shared" si="416"/>
        <v>0</v>
      </c>
      <c r="FC74" s="96">
        <f t="shared" si="417"/>
        <v>0</v>
      </c>
      <c r="FD74" s="96">
        <f t="shared" si="418"/>
        <v>0</v>
      </c>
      <c r="FE74" s="96">
        <f t="shared" si="419"/>
        <v>0</v>
      </c>
      <c r="FF74" s="96">
        <f t="shared" si="420"/>
        <v>0</v>
      </c>
      <c r="FG74" s="96">
        <f t="shared" si="421"/>
        <v>0</v>
      </c>
      <c r="FH74" s="96">
        <f t="shared" si="422"/>
        <v>0</v>
      </c>
      <c r="FI74" s="96">
        <f t="shared" si="423"/>
        <v>0</v>
      </c>
      <c r="FJ74" s="96">
        <f t="shared" si="424"/>
        <v>0</v>
      </c>
      <c r="FK74" s="96">
        <f t="shared" si="425"/>
        <v>0</v>
      </c>
      <c r="FL74" s="96">
        <f t="shared" si="426"/>
        <v>0</v>
      </c>
      <c r="FM74" s="96">
        <f t="shared" si="427"/>
        <v>0</v>
      </c>
      <c r="FN74" s="96">
        <f t="shared" si="428"/>
        <v>0</v>
      </c>
      <c r="FO74" s="96">
        <f t="shared" si="429"/>
        <v>0</v>
      </c>
      <c r="FP74" s="96">
        <f t="shared" si="430"/>
        <v>0</v>
      </c>
      <c r="FQ74" s="96">
        <f t="shared" si="431"/>
        <v>0</v>
      </c>
      <c r="FR74" s="96">
        <f t="shared" si="432"/>
        <v>0</v>
      </c>
      <c r="FS74" s="96">
        <f t="shared" si="433"/>
        <v>0</v>
      </c>
      <c r="FT74" s="96">
        <f t="shared" si="434"/>
        <v>0</v>
      </c>
      <c r="FU74" s="96">
        <f t="shared" si="435"/>
        <v>0</v>
      </c>
      <c r="FV74" s="96">
        <f t="shared" si="436"/>
        <v>0</v>
      </c>
      <c r="FW74" s="96">
        <f t="shared" si="437"/>
        <v>0</v>
      </c>
      <c r="FX74" s="96">
        <f t="shared" si="438"/>
        <v>0</v>
      </c>
      <c r="FY74" s="96">
        <f t="shared" si="439"/>
        <v>0</v>
      </c>
      <c r="FZ74" s="96">
        <f t="shared" si="440"/>
        <v>0</v>
      </c>
      <c r="GA74" s="96">
        <f t="shared" si="441"/>
        <v>0</v>
      </c>
      <c r="GB74" s="96">
        <f t="shared" si="442"/>
        <v>0</v>
      </c>
      <c r="GC74" s="96">
        <f t="shared" si="443"/>
        <v>0</v>
      </c>
      <c r="GD74" s="96">
        <f t="shared" si="444"/>
        <v>0</v>
      </c>
      <c r="GE74" s="96">
        <f t="shared" si="445"/>
        <v>0</v>
      </c>
      <c r="GF74" s="96">
        <f t="shared" si="446"/>
        <v>0</v>
      </c>
      <c r="GG74" s="96">
        <f t="shared" si="447"/>
        <v>0</v>
      </c>
      <c r="GH74" s="96">
        <f t="shared" si="448"/>
        <v>0</v>
      </c>
      <c r="GI74" s="96">
        <f t="shared" si="449"/>
        <v>0</v>
      </c>
      <c r="GJ74" s="96">
        <f t="shared" si="450"/>
        <v>0</v>
      </c>
      <c r="GK74" s="96">
        <f t="shared" si="451"/>
        <v>0</v>
      </c>
      <c r="GL74" s="96">
        <f t="shared" si="452"/>
        <v>0</v>
      </c>
      <c r="GM74" s="96">
        <f t="shared" si="453"/>
        <v>0</v>
      </c>
      <c r="GN74" s="96">
        <f t="shared" si="454"/>
        <v>0</v>
      </c>
      <c r="GO74" s="96">
        <f t="shared" si="455"/>
        <v>0</v>
      </c>
      <c r="GP74" s="96">
        <f t="shared" si="456"/>
        <v>0</v>
      </c>
      <c r="GQ74" s="96">
        <f t="shared" si="457"/>
        <v>0</v>
      </c>
      <c r="GR74" s="96">
        <f t="shared" si="458"/>
        <v>0.25591929132610031</v>
      </c>
      <c r="GS74" s="96">
        <f t="shared" si="459"/>
        <v>0</v>
      </c>
      <c r="GU74" s="1">
        <v>0</v>
      </c>
      <c r="GV74" s="1">
        <v>0</v>
      </c>
      <c r="GW74" s="1">
        <v>0</v>
      </c>
      <c r="GX74" s="1">
        <v>0</v>
      </c>
      <c r="GY74" s="1">
        <v>0</v>
      </c>
      <c r="GZ74" s="1">
        <v>0</v>
      </c>
      <c r="HA74" s="1">
        <v>0</v>
      </c>
      <c r="HB74" s="1">
        <v>0</v>
      </c>
      <c r="HC74" s="1">
        <v>0</v>
      </c>
      <c r="HD74" s="1">
        <v>0</v>
      </c>
      <c r="HE74" s="1">
        <v>0</v>
      </c>
      <c r="HF74" s="1">
        <v>0</v>
      </c>
      <c r="HG74" s="1">
        <v>0</v>
      </c>
      <c r="HH74" s="1">
        <v>0</v>
      </c>
      <c r="HI74" s="1">
        <v>0</v>
      </c>
      <c r="HJ74" s="1">
        <v>0</v>
      </c>
      <c r="HK74" s="1">
        <v>0</v>
      </c>
      <c r="HL74" s="1">
        <v>0</v>
      </c>
      <c r="HM74" s="1">
        <v>0</v>
      </c>
      <c r="HN74" s="1">
        <v>0</v>
      </c>
      <c r="HO74" s="1">
        <v>0</v>
      </c>
      <c r="HP74" s="1">
        <v>0</v>
      </c>
      <c r="HQ74" s="1">
        <v>0</v>
      </c>
      <c r="HR74" s="1">
        <v>0</v>
      </c>
      <c r="HS74" s="1">
        <v>0</v>
      </c>
      <c r="HT74" s="1">
        <v>0</v>
      </c>
      <c r="HU74" s="1">
        <v>0</v>
      </c>
      <c r="HV74" s="1">
        <v>0</v>
      </c>
      <c r="HW74" s="1">
        <v>0</v>
      </c>
      <c r="HX74" s="1">
        <v>0</v>
      </c>
      <c r="HY74" s="1">
        <v>0</v>
      </c>
      <c r="HZ74" s="1">
        <v>0</v>
      </c>
      <c r="IA74" s="1">
        <v>0</v>
      </c>
      <c r="IB74" s="1">
        <v>0</v>
      </c>
      <c r="IC74" s="1">
        <v>0</v>
      </c>
      <c r="ID74" s="1">
        <v>0</v>
      </c>
      <c r="IE74" s="1">
        <v>0</v>
      </c>
      <c r="IF74" s="1">
        <v>0</v>
      </c>
      <c r="IG74" s="96">
        <f t="shared" si="307"/>
        <v>0</v>
      </c>
      <c r="IH74" s="96">
        <f t="shared" si="268"/>
        <v>0</v>
      </c>
      <c r="II74" s="96">
        <f t="shared" si="269"/>
        <v>0</v>
      </c>
      <c r="IJ74" s="96">
        <f t="shared" si="270"/>
        <v>0</v>
      </c>
      <c r="IK74" s="96">
        <f t="shared" si="271"/>
        <v>0</v>
      </c>
      <c r="IL74" s="96">
        <f t="shared" si="272"/>
        <v>0</v>
      </c>
      <c r="IM74" s="96">
        <f t="shared" si="273"/>
        <v>0</v>
      </c>
      <c r="IN74" s="96">
        <f t="shared" si="274"/>
        <v>0</v>
      </c>
      <c r="IO74" s="96">
        <f t="shared" si="275"/>
        <v>0</v>
      </c>
      <c r="IP74" s="96">
        <f t="shared" si="276"/>
        <v>0</v>
      </c>
      <c r="IQ74" s="96">
        <f t="shared" si="277"/>
        <v>0</v>
      </c>
      <c r="IR74" s="96">
        <f t="shared" si="278"/>
        <v>0</v>
      </c>
      <c r="IS74" s="96">
        <f t="shared" si="279"/>
        <v>0</v>
      </c>
      <c r="IT74" s="96">
        <f t="shared" si="280"/>
        <v>0</v>
      </c>
      <c r="IU74" s="96">
        <f t="shared" si="281"/>
        <v>0</v>
      </c>
      <c r="IV74" s="96">
        <f t="shared" si="282"/>
        <v>0</v>
      </c>
      <c r="IW74" s="96">
        <f t="shared" si="283"/>
        <v>0</v>
      </c>
      <c r="IX74" s="96">
        <f t="shared" si="284"/>
        <v>0</v>
      </c>
      <c r="IY74" s="96">
        <f t="shared" si="285"/>
        <v>0</v>
      </c>
      <c r="IZ74" s="96">
        <f t="shared" si="286"/>
        <v>0</v>
      </c>
      <c r="JA74" s="96">
        <f t="shared" si="287"/>
        <v>0</v>
      </c>
      <c r="JB74" s="96">
        <f t="shared" si="288"/>
        <v>0</v>
      </c>
      <c r="JC74" s="96">
        <f t="shared" si="289"/>
        <v>0</v>
      </c>
      <c r="JD74" s="96">
        <f t="shared" si="290"/>
        <v>0</v>
      </c>
      <c r="JE74" s="96">
        <f t="shared" si="291"/>
        <v>0</v>
      </c>
      <c r="JF74" s="96">
        <f t="shared" si="292"/>
        <v>0</v>
      </c>
      <c r="JG74" s="96">
        <f t="shared" si="293"/>
        <v>0</v>
      </c>
      <c r="JH74" s="96">
        <f t="shared" si="294"/>
        <v>0</v>
      </c>
      <c r="JI74" s="96">
        <f t="shared" si="295"/>
        <v>0</v>
      </c>
      <c r="JJ74" s="96">
        <f t="shared" si="296"/>
        <v>0</v>
      </c>
      <c r="JK74" s="96">
        <f t="shared" si="297"/>
        <v>0</v>
      </c>
      <c r="JL74" s="96">
        <f t="shared" si="298"/>
        <v>0</v>
      </c>
      <c r="JM74" s="96">
        <f t="shared" si="299"/>
        <v>0</v>
      </c>
      <c r="JN74" s="96">
        <f t="shared" si="300"/>
        <v>0</v>
      </c>
      <c r="JO74" s="96">
        <f t="shared" si="301"/>
        <v>0</v>
      </c>
      <c r="JP74" s="96">
        <f t="shared" si="302"/>
        <v>0</v>
      </c>
      <c r="JQ74" s="96">
        <f t="shared" si="303"/>
        <v>0.25591929132610031</v>
      </c>
      <c r="JR74" s="96">
        <f t="shared" si="304"/>
        <v>0</v>
      </c>
      <c r="JT74" s="25">
        <v>0</v>
      </c>
      <c r="JU74" s="25">
        <v>0</v>
      </c>
      <c r="JV74" s="25">
        <v>0</v>
      </c>
      <c r="JW74" s="25">
        <v>0</v>
      </c>
      <c r="JX74" s="25">
        <v>0</v>
      </c>
      <c r="JY74" s="25">
        <v>0</v>
      </c>
      <c r="JZ74" s="25">
        <v>0</v>
      </c>
      <c r="KA74" s="25">
        <v>0</v>
      </c>
      <c r="KB74" s="25">
        <v>0</v>
      </c>
      <c r="KC74" s="25">
        <v>0</v>
      </c>
      <c r="KD74" s="25">
        <v>0</v>
      </c>
      <c r="KE74" s="25">
        <v>0</v>
      </c>
      <c r="KF74" s="25">
        <v>0</v>
      </c>
      <c r="KG74" s="25">
        <v>0</v>
      </c>
      <c r="KH74" s="25">
        <v>0</v>
      </c>
      <c r="KI74" s="25">
        <v>0</v>
      </c>
      <c r="KJ74" s="25">
        <v>0</v>
      </c>
      <c r="KK74" s="25">
        <v>0</v>
      </c>
      <c r="KL74" s="25">
        <v>0</v>
      </c>
      <c r="KM74" s="25">
        <v>0</v>
      </c>
      <c r="KN74" s="25">
        <v>0</v>
      </c>
      <c r="KO74" s="25">
        <v>0</v>
      </c>
      <c r="KP74" s="25">
        <v>0</v>
      </c>
      <c r="KQ74" s="25">
        <v>0</v>
      </c>
      <c r="KR74" s="25">
        <v>0</v>
      </c>
      <c r="KS74" s="25">
        <v>0</v>
      </c>
      <c r="KT74" s="25">
        <v>0</v>
      </c>
      <c r="KU74" s="25">
        <v>0</v>
      </c>
      <c r="KV74" s="25">
        <v>0</v>
      </c>
      <c r="KW74" s="25">
        <v>0</v>
      </c>
      <c r="KX74" s="25">
        <v>0</v>
      </c>
      <c r="KY74" s="25">
        <v>0</v>
      </c>
      <c r="KZ74" s="25">
        <v>0</v>
      </c>
      <c r="LA74" s="25">
        <v>0</v>
      </c>
      <c r="LB74" s="25">
        <v>0</v>
      </c>
      <c r="LC74" s="25">
        <v>0</v>
      </c>
      <c r="LD74" s="25">
        <v>0</v>
      </c>
      <c r="LE74" s="25">
        <v>0</v>
      </c>
      <c r="LF74" s="25">
        <v>0</v>
      </c>
      <c r="LG74" s="25">
        <v>0</v>
      </c>
      <c r="LH74" s="25">
        <v>0</v>
      </c>
      <c r="LI74" s="25">
        <v>0</v>
      </c>
      <c r="LJ74" s="25">
        <v>0</v>
      </c>
      <c r="LK74" s="25">
        <v>0</v>
      </c>
      <c r="LL74" s="25">
        <v>0</v>
      </c>
      <c r="LM74" s="25">
        <v>0</v>
      </c>
      <c r="LN74" s="25">
        <v>0</v>
      </c>
      <c r="LO74" s="25">
        <v>0</v>
      </c>
      <c r="LP74" s="25">
        <v>0</v>
      </c>
      <c r="LQ74" s="25">
        <v>0</v>
      </c>
      <c r="LR74" s="25">
        <v>0</v>
      </c>
      <c r="LS74" s="25">
        <v>0</v>
      </c>
      <c r="LT74" s="25">
        <v>0</v>
      </c>
      <c r="LU74" s="25">
        <v>0</v>
      </c>
      <c r="LV74" s="25">
        <v>0</v>
      </c>
      <c r="LW74" s="25">
        <v>0</v>
      </c>
      <c r="LX74" s="25">
        <v>0</v>
      </c>
      <c r="LY74" s="25">
        <v>0</v>
      </c>
      <c r="LZ74" s="25">
        <v>0</v>
      </c>
      <c r="MA74" s="25">
        <v>0</v>
      </c>
      <c r="MB74" s="25">
        <v>0</v>
      </c>
      <c r="MC74" s="25">
        <v>0</v>
      </c>
      <c r="MD74" s="25">
        <v>0</v>
      </c>
      <c r="ME74" s="25">
        <v>0</v>
      </c>
      <c r="MF74" s="25">
        <v>0</v>
      </c>
      <c r="MG74" s="25">
        <v>0</v>
      </c>
      <c r="MH74" s="25">
        <v>0</v>
      </c>
      <c r="MI74" s="25">
        <v>1</v>
      </c>
      <c r="MJ74" s="25">
        <v>0</v>
      </c>
      <c r="MK74" s="25">
        <v>0</v>
      </c>
      <c r="ML74" s="25">
        <v>0</v>
      </c>
      <c r="MM74" s="25">
        <v>0</v>
      </c>
      <c r="MN74" s="25">
        <v>0</v>
      </c>
      <c r="MO74" s="25">
        <v>0</v>
      </c>
      <c r="MP74" s="25">
        <v>0</v>
      </c>
      <c r="MQ74" s="25">
        <v>0</v>
      </c>
      <c r="MS74" s="1">
        <f t="shared" si="308"/>
        <v>0</v>
      </c>
      <c r="MT74" s="1">
        <f t="shared" si="309"/>
        <v>0</v>
      </c>
      <c r="MU74" s="1">
        <f t="shared" si="310"/>
        <v>0</v>
      </c>
      <c r="MV74" s="1">
        <f t="shared" si="311"/>
        <v>0</v>
      </c>
      <c r="MW74" s="1">
        <f t="shared" si="312"/>
        <v>0</v>
      </c>
      <c r="MX74" s="1">
        <f t="shared" si="313"/>
        <v>0</v>
      </c>
      <c r="MY74" s="1">
        <f t="shared" si="314"/>
        <v>0</v>
      </c>
      <c r="MZ74" s="1">
        <f t="shared" si="315"/>
        <v>0</v>
      </c>
      <c r="NA74" s="1">
        <f t="shared" si="316"/>
        <v>0</v>
      </c>
      <c r="NB74" s="1">
        <f t="shared" si="317"/>
        <v>0</v>
      </c>
      <c r="NC74" s="1">
        <f t="shared" si="318"/>
        <v>0</v>
      </c>
      <c r="ND74" s="1">
        <f t="shared" si="319"/>
        <v>0</v>
      </c>
      <c r="NE74" s="1">
        <f t="shared" si="320"/>
        <v>0</v>
      </c>
      <c r="NF74" s="1">
        <f t="shared" si="321"/>
        <v>0</v>
      </c>
      <c r="NG74" s="1">
        <f t="shared" si="322"/>
        <v>0</v>
      </c>
      <c r="NH74" s="1">
        <f t="shared" si="323"/>
        <v>0</v>
      </c>
      <c r="NI74" s="1">
        <f t="shared" si="324"/>
        <v>0</v>
      </c>
      <c r="NJ74" s="1">
        <f t="shared" si="325"/>
        <v>0</v>
      </c>
      <c r="NK74" s="1">
        <f t="shared" si="326"/>
        <v>0</v>
      </c>
      <c r="NL74" s="1">
        <f t="shared" si="327"/>
        <v>0</v>
      </c>
      <c r="NM74" s="1">
        <f t="shared" si="328"/>
        <v>0</v>
      </c>
      <c r="NN74" s="1">
        <f t="shared" si="329"/>
        <v>0</v>
      </c>
      <c r="NO74" s="1">
        <f t="shared" si="330"/>
        <v>0</v>
      </c>
      <c r="NP74" s="1">
        <f t="shared" si="331"/>
        <v>0</v>
      </c>
      <c r="NQ74" s="1">
        <f t="shared" si="332"/>
        <v>0</v>
      </c>
      <c r="NR74" s="1">
        <f t="shared" si="333"/>
        <v>0</v>
      </c>
      <c r="NS74" s="1">
        <f t="shared" si="334"/>
        <v>0</v>
      </c>
      <c r="NT74" s="1">
        <f t="shared" si="335"/>
        <v>0</v>
      </c>
      <c r="NU74" s="1">
        <f t="shared" si="336"/>
        <v>0</v>
      </c>
      <c r="NV74" s="1">
        <f t="shared" si="337"/>
        <v>0</v>
      </c>
      <c r="NW74" s="1">
        <f t="shared" si="338"/>
        <v>0</v>
      </c>
      <c r="NX74" s="1">
        <f t="shared" si="339"/>
        <v>0</v>
      </c>
      <c r="NY74" s="1">
        <f t="shared" si="340"/>
        <v>0</v>
      </c>
      <c r="NZ74" s="1">
        <f t="shared" si="341"/>
        <v>0</v>
      </c>
      <c r="OA74" s="1">
        <f t="shared" si="342"/>
        <v>0</v>
      </c>
      <c r="OB74" s="1">
        <f t="shared" si="343"/>
        <v>0</v>
      </c>
      <c r="OC74" s="1">
        <f t="shared" si="344"/>
        <v>0</v>
      </c>
      <c r="OD74" s="1">
        <f t="shared" si="345"/>
        <v>0</v>
      </c>
      <c r="OE74" s="1">
        <f t="shared" si="346"/>
        <v>0</v>
      </c>
      <c r="OF74" s="1">
        <f t="shared" si="347"/>
        <v>0</v>
      </c>
      <c r="OG74" s="1">
        <f t="shared" si="348"/>
        <v>0</v>
      </c>
      <c r="OH74" s="1">
        <f t="shared" si="349"/>
        <v>0</v>
      </c>
      <c r="OI74" s="1">
        <f t="shared" si="350"/>
        <v>0</v>
      </c>
      <c r="OJ74" s="1">
        <f t="shared" si="351"/>
        <v>0</v>
      </c>
      <c r="OK74" s="1">
        <f t="shared" si="352"/>
        <v>0</v>
      </c>
      <c r="OL74" s="1">
        <f t="shared" si="353"/>
        <v>0</v>
      </c>
      <c r="OM74" s="1">
        <f t="shared" si="354"/>
        <v>0</v>
      </c>
      <c r="ON74" s="1">
        <f t="shared" si="355"/>
        <v>0</v>
      </c>
      <c r="OO74" s="1">
        <f t="shared" si="356"/>
        <v>0</v>
      </c>
      <c r="OP74" s="1">
        <f t="shared" si="357"/>
        <v>0</v>
      </c>
      <c r="OQ74" s="1">
        <f t="shared" si="358"/>
        <v>0</v>
      </c>
      <c r="OR74" s="1">
        <f t="shared" si="359"/>
        <v>0</v>
      </c>
      <c r="OS74" s="1">
        <f t="shared" si="360"/>
        <v>0</v>
      </c>
      <c r="OT74" s="1">
        <f t="shared" si="361"/>
        <v>0</v>
      </c>
      <c r="OU74" s="1">
        <f t="shared" si="362"/>
        <v>0</v>
      </c>
      <c r="OV74" s="1">
        <f t="shared" si="363"/>
        <v>0</v>
      </c>
      <c r="OW74" s="1">
        <f t="shared" si="364"/>
        <v>0</v>
      </c>
      <c r="OX74" s="1">
        <f t="shared" si="365"/>
        <v>0</v>
      </c>
      <c r="OY74" s="1">
        <f t="shared" si="366"/>
        <v>0</v>
      </c>
      <c r="OZ74" s="1">
        <f t="shared" si="367"/>
        <v>0</v>
      </c>
      <c r="PA74" s="1">
        <f t="shared" si="368"/>
        <v>0</v>
      </c>
      <c r="PB74" s="1">
        <f t="shared" si="369"/>
        <v>0</v>
      </c>
      <c r="PC74" s="1">
        <f t="shared" si="370"/>
        <v>0</v>
      </c>
      <c r="PD74" s="1">
        <f t="shared" si="371"/>
        <v>0</v>
      </c>
      <c r="PE74" s="1">
        <f t="shared" si="372"/>
        <v>0</v>
      </c>
      <c r="PF74" s="1">
        <f t="shared" si="373"/>
        <v>0</v>
      </c>
      <c r="PG74" s="1">
        <f t="shared" si="374"/>
        <v>0</v>
      </c>
      <c r="PH74" s="1">
        <f t="shared" si="375"/>
        <v>0</v>
      </c>
      <c r="PI74" s="1">
        <f t="shared" si="376"/>
        <v>0</v>
      </c>
      <c r="PJ74" s="1">
        <f t="shared" si="377"/>
        <v>0</v>
      </c>
      <c r="PK74" s="1">
        <f t="shared" si="378"/>
        <v>0</v>
      </c>
      <c r="PL74" s="1">
        <f t="shared" si="379"/>
        <v>0</v>
      </c>
      <c r="PM74" s="1">
        <f t="shared" si="380"/>
        <v>0</v>
      </c>
      <c r="PN74" s="1">
        <f t="shared" si="381"/>
        <v>0</v>
      </c>
      <c r="PO74" s="1">
        <f t="shared" si="382"/>
        <v>0</v>
      </c>
      <c r="PP74" s="1">
        <f t="shared" si="383"/>
        <v>0</v>
      </c>
      <c r="PR74" s="96">
        <v>3.3683606496252041E-4</v>
      </c>
      <c r="PS74" s="96">
        <v>3.0704080234855203E-4</v>
      </c>
      <c r="PT74" s="96">
        <v>1.0168090836501008E-3</v>
      </c>
      <c r="PU74" s="96">
        <v>4.9720286425839226E-4</v>
      </c>
      <c r="PV74" s="96">
        <v>7.7001805669180666E-4</v>
      </c>
      <c r="PW74" s="96">
        <v>5.4631364195894649E-4</v>
      </c>
      <c r="PX74" s="96">
        <v>4.5088151402664393E-4</v>
      </c>
      <c r="PY74" s="96">
        <v>6.0204176264101739E-4</v>
      </c>
      <c r="PZ74" s="96">
        <v>8.5412237670287876E-4</v>
      </c>
      <c r="QA74" s="96">
        <v>1.2464737730419327E-3</v>
      </c>
      <c r="QB74" s="96">
        <v>3.6838492941273262E-4</v>
      </c>
      <c r="QC74" s="96">
        <v>7.9426996485221647E-4</v>
      </c>
      <c r="QD74" s="96">
        <v>9.021227273992154E-4</v>
      </c>
      <c r="QE74" s="96">
        <v>7.5508882712449152E-4</v>
      </c>
      <c r="QF74" s="96">
        <v>5.2890479994557003E-4</v>
      </c>
      <c r="QG74" s="96">
        <v>5.4761883777786589E-4</v>
      </c>
      <c r="QH74" s="96">
        <v>5.1763705906631742E-4</v>
      </c>
      <c r="QI74" s="96">
        <v>4.619003479284783E-4</v>
      </c>
      <c r="QJ74" s="96">
        <v>8.475860436599023E-4</v>
      </c>
      <c r="QK74" s="96">
        <v>4.8703738859443918E-4</v>
      </c>
      <c r="QL74" s="96">
        <v>7.1236299415546782E-4</v>
      </c>
      <c r="QM74" s="96">
        <v>1.931228746888939E-4</v>
      </c>
      <c r="QN74" s="96">
        <v>3.2667862456789383E-4</v>
      </c>
      <c r="QO74" s="96">
        <v>1.8789490968129196E-4</v>
      </c>
      <c r="QP74" s="96">
        <v>1.237156259655426E-4</v>
      </c>
      <c r="QQ74" s="96">
        <v>1.3165420740114436E-4</v>
      </c>
      <c r="QR74" s="96">
        <v>3.8534158051673482E-5</v>
      </c>
      <c r="QS74" s="96">
        <v>3.1114193641606797E-4</v>
      </c>
      <c r="QT74" s="96">
        <v>2.2882160038584088E-4</v>
      </c>
      <c r="QU74" s="96">
        <v>2.4204294614403336E-4</v>
      </c>
      <c r="QV74" s="96">
        <v>1.6115262208786236E-4</v>
      </c>
      <c r="QW74" s="96">
        <v>2.8952641794701588E-4</v>
      </c>
      <c r="QX74" s="96">
        <v>2.6786287710084254E-4</v>
      </c>
      <c r="QY74" s="96">
        <v>2.0578357174961103E-4</v>
      </c>
      <c r="QZ74" s="96">
        <v>6.1723253865706557E-4</v>
      </c>
      <c r="RA74" s="96">
        <v>1.2638091473973641E-3</v>
      </c>
      <c r="RB74" s="96">
        <v>2.7597904264327274E-4</v>
      </c>
      <c r="RC74" s="96">
        <v>1.5984666996345594E-4</v>
      </c>
      <c r="RD74" s="96">
        <v>1.8410797742387484E-3</v>
      </c>
      <c r="RE74" s="96">
        <v>3.9096376675686441E-3</v>
      </c>
      <c r="RF74" s="96">
        <v>2.5248949237681507E-3</v>
      </c>
      <c r="RG74" s="96">
        <v>1.2269420724515985E-3</v>
      </c>
      <c r="RH74" s="96">
        <v>1.6509272614298144E-3</v>
      </c>
      <c r="RI74" s="96">
        <v>9.5493469080149148E-4</v>
      </c>
      <c r="RJ74" s="96">
        <v>2.7077531254777191E-4</v>
      </c>
      <c r="RK74" s="96">
        <v>1.2041300812556696E-3</v>
      </c>
      <c r="RL74" s="96">
        <v>2.651191627843033E-3</v>
      </c>
      <c r="RM74" s="96">
        <v>2.2093668870070281E-3</v>
      </c>
      <c r="RN74" s="96">
        <v>2.0985491739149995E-3</v>
      </c>
      <c r="RO74" s="96">
        <v>1.8994307197443853E-3</v>
      </c>
      <c r="RP74" s="96">
        <v>2.8047531221782242E-3</v>
      </c>
      <c r="RQ74" s="96">
        <v>2.3581098705354603E-3</v>
      </c>
      <c r="RR74" s="96">
        <v>1.3048261857812288E-3</v>
      </c>
      <c r="RS74" s="96">
        <v>8.1056744852023028E-4</v>
      </c>
      <c r="RT74" s="96">
        <v>1.3457744969102327E-3</v>
      </c>
      <c r="RU74" s="96">
        <v>9.1997710435500282E-4</v>
      </c>
      <c r="RV74" s="96">
        <v>1.3947451623088638E-3</v>
      </c>
      <c r="RW74" s="96">
        <v>1.2965217760569053E-3</v>
      </c>
      <c r="RX74" s="96">
        <v>4.25777156117576E-3</v>
      </c>
      <c r="RY74" s="96">
        <v>1.2410589987288498E-3</v>
      </c>
      <c r="RZ74" s="96">
        <v>3.0894936641038353E-3</v>
      </c>
      <c r="SA74" s="96">
        <v>6.0307406400253805E-3</v>
      </c>
      <c r="SB74" s="96">
        <v>2.2646830517250001E-3</v>
      </c>
      <c r="SC74" s="96">
        <v>1.593461767851281E-3</v>
      </c>
      <c r="SD74" s="96">
        <v>5.459423801589565E-4</v>
      </c>
      <c r="SE74" s="96">
        <v>2.7046700359259252E-3</v>
      </c>
      <c r="SF74" s="96">
        <v>1.2871677332722744E-3</v>
      </c>
      <c r="SG74" s="96">
        <v>1.0007257233082034</v>
      </c>
      <c r="SH74" s="96">
        <v>2.8197030404343271E-3</v>
      </c>
      <c r="SI74" s="96">
        <v>1.4425370142041583E-3</v>
      </c>
      <c r="SJ74" s="96">
        <v>1.6320728929194288E-3</v>
      </c>
      <c r="SK74" s="96">
        <v>1.0983005551464496E-3</v>
      </c>
      <c r="SL74" s="96">
        <v>1.5583274157094063E-3</v>
      </c>
      <c r="SM74" s="96">
        <v>1.4937749558681815E-3</v>
      </c>
      <c r="SN74" s="96">
        <v>0.25668353424624557</v>
      </c>
      <c r="SO74" s="96">
        <v>3.9396453836814305E-4</v>
      </c>
      <c r="SR74" s="96">
        <v>1.4010410243019261E-4</v>
      </c>
      <c r="SS74" s="96">
        <v>2.9948385040560283E-6</v>
      </c>
      <c r="ST74" s="96">
        <v>4.5879988061943661E-4</v>
      </c>
      <c r="SU74" s="96">
        <v>3.5908791838973449E-5</v>
      </c>
      <c r="SV74" s="96">
        <v>1.870039111882815E-4</v>
      </c>
      <c r="SW74" s="96">
        <v>1.0434256381380894E-4</v>
      </c>
      <c r="SX74" s="96">
        <v>4.9521622597388875E-5</v>
      </c>
      <c r="SY74" s="96">
        <v>1.7879290768442349E-4</v>
      </c>
      <c r="SZ74" s="96">
        <v>5.6079611231254025E-4</v>
      </c>
      <c r="TA74" s="96">
        <v>9.1825547334098206E-4</v>
      </c>
      <c r="TB74" s="96">
        <v>3.3541151256502613E-5</v>
      </c>
      <c r="TC74" s="96">
        <v>2.9031292608557572E-4</v>
      </c>
      <c r="TD74" s="96">
        <v>4.1135714270009339E-4</v>
      </c>
      <c r="TE74" s="96">
        <v>2.4752764361796854E-4</v>
      </c>
      <c r="TF74" s="96">
        <v>1.6807091352107005E-4</v>
      </c>
      <c r="TG74" s="96">
        <v>6.169597103700044E-5</v>
      </c>
      <c r="TH74" s="96">
        <v>1.4389224334826971E-4</v>
      </c>
      <c r="TI74" s="96">
        <v>1.1377288443830208E-4</v>
      </c>
      <c r="TJ74" s="96">
        <v>4.5893104135450954E-4</v>
      </c>
      <c r="TK74" s="96">
        <v>2.846132723559649E-4</v>
      </c>
      <c r="TL74" s="96">
        <v>7.1236299415546782E-4</v>
      </c>
      <c r="TM74" s="96">
        <v>1.9311663401209747E-4</v>
      </c>
      <c r="TN74" s="96">
        <v>3.2651700211769346E-4</v>
      </c>
      <c r="TO74" s="96">
        <v>1.8786865190410218E-4</v>
      </c>
      <c r="TP74" s="96">
        <v>1.2190791443363142E-4</v>
      </c>
      <c r="TQ74" s="96">
        <v>1.256453919637178E-4</v>
      </c>
      <c r="TR74" s="96">
        <v>3.8533118830026634E-5</v>
      </c>
      <c r="TS74" s="96">
        <v>2.832226150313432E-4</v>
      </c>
      <c r="TT74" s="96">
        <v>2.19153108752665E-4</v>
      </c>
      <c r="TU74" s="96">
        <v>2.4204294614403336E-4</v>
      </c>
      <c r="TV74" s="96">
        <v>1.5724500008367512E-4</v>
      </c>
      <c r="TW74" s="96">
        <v>2.8949658330464605E-4</v>
      </c>
      <c r="TX74" s="96">
        <v>2.553564455875851E-4</v>
      </c>
      <c r="TY74" s="96">
        <v>1.9767743598577173E-4</v>
      </c>
      <c r="TZ74" s="96">
        <v>6.0209154206393011E-4</v>
      </c>
      <c r="UA74" s="96">
        <v>1.2638091473973641E-3</v>
      </c>
      <c r="UB74" s="96">
        <v>2.7340466849369723E-4</v>
      </c>
      <c r="UC74" s="96">
        <v>1.5984666996345594E-4</v>
      </c>
      <c r="UD74" s="96">
        <v>1.5002023382368543E-3</v>
      </c>
      <c r="UE74" s="96">
        <v>1.4180881814077528E-4</v>
      </c>
      <c r="UF74" s="96">
        <v>2.0687505966449182E-3</v>
      </c>
      <c r="UG74" s="96">
        <v>4.5078921785959765E-4</v>
      </c>
      <c r="UH74" s="96">
        <v>1.3383208383550642E-3</v>
      </c>
      <c r="UI74" s="96">
        <v>7.0171449224116318E-4</v>
      </c>
      <c r="UJ74" s="96">
        <v>2.211993508099939E-4</v>
      </c>
      <c r="UK74" s="96">
        <v>1.033226627376138E-3</v>
      </c>
      <c r="UL74" s="96">
        <v>2.3200257862974563E-3</v>
      </c>
      <c r="UM74" s="96">
        <v>2.1158903828212504E-3</v>
      </c>
      <c r="UN74" s="96">
        <v>1.3342438894107535E-3</v>
      </c>
      <c r="UO74" s="96">
        <v>1.7023676156345973E-3</v>
      </c>
      <c r="UP74" s="96">
        <v>2.2881900220237074E-3</v>
      </c>
      <c r="UQ74" s="96">
        <v>1.9584565457626507E-3</v>
      </c>
      <c r="UR74" s="96">
        <v>8.7969905433662532E-4</v>
      </c>
      <c r="US74" s="96">
        <v>4.9534906742675566E-4</v>
      </c>
      <c r="UT74" s="96">
        <v>8.9904792551519241E-4</v>
      </c>
      <c r="UU74" s="96">
        <v>3.2193950941979951E-4</v>
      </c>
      <c r="UV74" s="96">
        <v>1.2420184164301058E-3</v>
      </c>
      <c r="UW74" s="96">
        <v>8.9935805843187084E-4</v>
      </c>
      <c r="UX74" s="96">
        <v>4.25777156117576E-3</v>
      </c>
      <c r="UY74" s="96">
        <v>1.2409618408651246E-3</v>
      </c>
      <c r="UZ74" s="96">
        <v>3.0885121526173626E-3</v>
      </c>
      <c r="VA74" s="96">
        <v>6.0303855165482504E-3</v>
      </c>
      <c r="VB74" s="96">
        <v>2.2621716339193449E-3</v>
      </c>
      <c r="VC74" s="96">
        <v>1.5223279921583793E-3</v>
      </c>
      <c r="VD74" s="96">
        <v>5.4593060743690614E-4</v>
      </c>
      <c r="VE74" s="96">
        <v>2.5065724450835485E-3</v>
      </c>
      <c r="VF74" s="96">
        <v>1.2008130949690587E-3</v>
      </c>
      <c r="VG74" s="96">
        <v>1.0007257233082034</v>
      </c>
      <c r="VH74" s="96">
        <v>2.6773004781401964E-3</v>
      </c>
      <c r="VI74" s="96">
        <v>1.4424695394641015E-3</v>
      </c>
      <c r="VJ74" s="96">
        <v>1.5885327580775241E-3</v>
      </c>
      <c r="VK74" s="96">
        <v>1.02973298426519E-3</v>
      </c>
      <c r="VL74" s="96">
        <v>1.5220678907786429E-3</v>
      </c>
      <c r="VM74" s="96">
        <v>1.4937749558681815E-3</v>
      </c>
      <c r="VN74" s="96">
        <v>0.25387355235754383</v>
      </c>
      <c r="VO74" s="96">
        <v>3.9396453836814305E-4</v>
      </c>
    </row>
    <row r="75" spans="1:587">
      <c r="A75" s="17"/>
      <c r="B75" s="17"/>
      <c r="C75" s="17" t="s">
        <v>372</v>
      </c>
      <c r="D75" s="17" t="s">
        <v>26</v>
      </c>
      <c r="E75" s="95">
        <v>0</v>
      </c>
      <c r="F75" s="95">
        <v>0</v>
      </c>
      <c r="G75" s="95">
        <v>0</v>
      </c>
      <c r="H75" s="95">
        <v>0</v>
      </c>
      <c r="I75" s="95">
        <v>0</v>
      </c>
      <c r="J75" s="95">
        <v>0</v>
      </c>
      <c r="K75" s="95">
        <v>0</v>
      </c>
      <c r="L75" s="95">
        <v>0</v>
      </c>
      <c r="M75" s="95">
        <v>0</v>
      </c>
      <c r="N75" s="95">
        <v>0</v>
      </c>
      <c r="O75" s="95">
        <v>0</v>
      </c>
      <c r="P75" s="95">
        <v>0</v>
      </c>
      <c r="Q75" s="95">
        <v>0</v>
      </c>
      <c r="R75" s="95">
        <v>0</v>
      </c>
      <c r="S75" s="95">
        <v>0</v>
      </c>
      <c r="T75" s="95">
        <v>0</v>
      </c>
      <c r="U75" s="95">
        <v>0</v>
      </c>
      <c r="V75" s="95">
        <v>0</v>
      </c>
      <c r="W75" s="95">
        <v>0</v>
      </c>
      <c r="X75" s="95">
        <v>0</v>
      </c>
      <c r="Y75" s="95">
        <v>0</v>
      </c>
      <c r="Z75" s="95">
        <v>0</v>
      </c>
      <c r="AA75" s="95">
        <v>0</v>
      </c>
      <c r="AB75" s="95">
        <v>0</v>
      </c>
      <c r="AC75" s="95">
        <v>0</v>
      </c>
      <c r="AD75" s="95">
        <v>0</v>
      </c>
      <c r="AE75" s="95">
        <v>0</v>
      </c>
      <c r="AF75" s="95">
        <v>0</v>
      </c>
      <c r="AG75" s="95">
        <v>0</v>
      </c>
      <c r="AH75" s="95">
        <v>0</v>
      </c>
      <c r="AI75" s="95">
        <v>0</v>
      </c>
      <c r="AJ75" s="95">
        <v>0</v>
      </c>
      <c r="AK75" s="95">
        <v>0</v>
      </c>
      <c r="AL75" s="95">
        <v>0</v>
      </c>
      <c r="AM75" s="95">
        <v>0</v>
      </c>
      <c r="AN75" s="95">
        <v>0</v>
      </c>
      <c r="AO75" s="95">
        <v>0</v>
      </c>
      <c r="AP75" s="95">
        <v>0</v>
      </c>
      <c r="AQ75" s="95">
        <v>194</v>
      </c>
      <c r="AR75" s="95">
        <v>0</v>
      </c>
      <c r="AS75" s="95">
        <v>85</v>
      </c>
      <c r="AT75" s="95">
        <v>26</v>
      </c>
      <c r="AU75" s="95">
        <v>677</v>
      </c>
      <c r="AV75" s="95">
        <v>2337</v>
      </c>
      <c r="AW75" s="95">
        <v>33</v>
      </c>
      <c r="AX75" s="95">
        <v>456</v>
      </c>
      <c r="AY75" s="95">
        <v>1177</v>
      </c>
      <c r="AZ75" s="95">
        <v>908</v>
      </c>
      <c r="BA75" s="95">
        <v>45</v>
      </c>
      <c r="BB75" s="95">
        <v>1427</v>
      </c>
      <c r="BC75" s="95">
        <v>0</v>
      </c>
      <c r="BD75" s="95">
        <v>1268</v>
      </c>
      <c r="BE75" s="95">
        <v>613</v>
      </c>
      <c r="BF75" s="95">
        <v>10936</v>
      </c>
      <c r="BG75" s="95">
        <v>12720</v>
      </c>
      <c r="BH75" s="95">
        <v>5185</v>
      </c>
      <c r="BI75" s="95">
        <v>3194</v>
      </c>
      <c r="BJ75" s="95">
        <v>195</v>
      </c>
      <c r="BK75" s="95">
        <v>2225</v>
      </c>
      <c r="BL75" s="95">
        <v>5831</v>
      </c>
      <c r="BM75" s="95">
        <v>438</v>
      </c>
      <c r="BN75" s="95">
        <v>131</v>
      </c>
      <c r="BO75" s="95">
        <v>6810</v>
      </c>
      <c r="BP75" s="95">
        <v>1808</v>
      </c>
      <c r="BQ75" s="95">
        <v>75</v>
      </c>
      <c r="BR75" s="95">
        <v>35003</v>
      </c>
      <c r="BS75" s="95">
        <v>118504</v>
      </c>
      <c r="BT75" s="95">
        <v>3658</v>
      </c>
      <c r="BU75" s="95">
        <v>31</v>
      </c>
      <c r="BV75" s="95">
        <v>732</v>
      </c>
      <c r="BW75" s="95">
        <v>0</v>
      </c>
      <c r="BX75" s="95">
        <v>5120</v>
      </c>
      <c r="BY75" s="95">
        <v>5082</v>
      </c>
      <c r="BZ75" s="95">
        <v>0</v>
      </c>
      <c r="CA75" s="95">
        <v>642</v>
      </c>
      <c r="CB75" s="95">
        <v>92353</v>
      </c>
      <c r="CC75" s="95">
        <v>319919</v>
      </c>
      <c r="CD75" s="95">
        <v>0</v>
      </c>
      <c r="CE75" s="95">
        <v>0</v>
      </c>
      <c r="CF75" s="95">
        <v>946</v>
      </c>
      <c r="CG75" s="95">
        <v>0</v>
      </c>
      <c r="CH75" s="95">
        <v>98</v>
      </c>
      <c r="CI75" s="95">
        <v>3205</v>
      </c>
      <c r="CJ75" s="95">
        <v>4192</v>
      </c>
      <c r="CK75" s="95">
        <v>0</v>
      </c>
      <c r="CL75" s="95">
        <v>8441</v>
      </c>
      <c r="CM75" s="95">
        <v>8441</v>
      </c>
      <c r="CN75" s="95">
        <v>117</v>
      </c>
      <c r="CO75" s="95">
        <v>117</v>
      </c>
      <c r="CP75" s="95">
        <v>8558</v>
      </c>
      <c r="CQ75" s="95">
        <v>8558</v>
      </c>
      <c r="CR75" s="95">
        <v>0</v>
      </c>
      <c r="CS75" s="95">
        <v>0</v>
      </c>
      <c r="CT75" s="95">
        <v>0</v>
      </c>
      <c r="CU75" s="95">
        <v>0</v>
      </c>
      <c r="CV75" s="95">
        <v>0</v>
      </c>
      <c r="CW75" s="95">
        <v>0</v>
      </c>
      <c r="CX75" s="95">
        <v>58828</v>
      </c>
      <c r="CY75" s="95">
        <v>6957974</v>
      </c>
      <c r="CZ75" s="95">
        <v>15947093</v>
      </c>
      <c r="DA75" s="95">
        <v>2233915</v>
      </c>
      <c r="DB75" s="95">
        <v>12481244</v>
      </c>
      <c r="DC75" s="95">
        <v>0</v>
      </c>
      <c r="DD75" s="95">
        <v>37679054</v>
      </c>
      <c r="DE75" s="95">
        <v>37998973</v>
      </c>
      <c r="DF75" s="95">
        <v>550392</v>
      </c>
      <c r="DG75" s="95">
        <v>550392</v>
      </c>
      <c r="DH75" s="95">
        <v>38229446</v>
      </c>
      <c r="DI75" s="95">
        <v>38549365</v>
      </c>
      <c r="DJ75" s="95">
        <v>-1919050</v>
      </c>
      <c r="DK75" s="95">
        <v>0</v>
      </c>
      <c r="DL75" s="95">
        <v>0</v>
      </c>
      <c r="DM75" s="95">
        <v>-1919050</v>
      </c>
      <c r="DN75" s="95">
        <v>37687495</v>
      </c>
      <c r="DO75" s="95">
        <v>38007414</v>
      </c>
      <c r="DP75" s="95">
        <v>550509</v>
      </c>
      <c r="DQ75" s="95">
        <v>38238004</v>
      </c>
      <c r="DR75" s="95">
        <v>38557923</v>
      </c>
      <c r="DS75" s="95">
        <v>-1919050</v>
      </c>
      <c r="DT75" s="95">
        <v>36638873</v>
      </c>
      <c r="DV75" s="96">
        <f t="shared" si="384"/>
        <v>0</v>
      </c>
      <c r="DW75" s="96">
        <f t="shared" si="385"/>
        <v>0</v>
      </c>
      <c r="DX75" s="96">
        <f t="shared" si="386"/>
        <v>0</v>
      </c>
      <c r="DY75" s="96">
        <f t="shared" si="387"/>
        <v>0</v>
      </c>
      <c r="DZ75" s="96">
        <f t="shared" si="388"/>
        <v>0</v>
      </c>
      <c r="EA75" s="96">
        <f t="shared" si="389"/>
        <v>0</v>
      </c>
      <c r="EB75" s="96">
        <f t="shared" si="390"/>
        <v>0</v>
      </c>
      <c r="EC75" s="96">
        <f t="shared" si="391"/>
        <v>0</v>
      </c>
      <c r="ED75" s="96">
        <f t="shared" si="392"/>
        <v>0</v>
      </c>
      <c r="EE75" s="96">
        <f t="shared" si="393"/>
        <v>0</v>
      </c>
      <c r="EF75" s="96">
        <f t="shared" si="394"/>
        <v>0</v>
      </c>
      <c r="EG75" s="96">
        <f t="shared" si="395"/>
        <v>0</v>
      </c>
      <c r="EH75" s="96">
        <f t="shared" si="396"/>
        <v>0</v>
      </c>
      <c r="EI75" s="96">
        <f t="shared" si="397"/>
        <v>0</v>
      </c>
      <c r="EJ75" s="96">
        <f t="shared" si="398"/>
        <v>0</v>
      </c>
      <c r="EK75" s="96">
        <f t="shared" si="399"/>
        <v>0</v>
      </c>
      <c r="EL75" s="96">
        <f t="shared" si="400"/>
        <v>0</v>
      </c>
      <c r="EM75" s="96">
        <f t="shared" si="401"/>
        <v>0</v>
      </c>
      <c r="EN75" s="96">
        <f t="shared" si="402"/>
        <v>0</v>
      </c>
      <c r="EO75" s="96">
        <f t="shared" si="403"/>
        <v>0</v>
      </c>
      <c r="EP75" s="96">
        <f t="shared" si="404"/>
        <v>0</v>
      </c>
      <c r="EQ75" s="96">
        <f t="shared" si="405"/>
        <v>0</v>
      </c>
      <c r="ER75" s="96">
        <f t="shared" si="406"/>
        <v>0</v>
      </c>
      <c r="ES75" s="96">
        <f t="shared" si="407"/>
        <v>0</v>
      </c>
      <c r="ET75" s="96">
        <f t="shared" si="408"/>
        <v>0</v>
      </c>
      <c r="EU75" s="96">
        <f t="shared" si="409"/>
        <v>0</v>
      </c>
      <c r="EV75" s="96">
        <f t="shared" si="410"/>
        <v>0</v>
      </c>
      <c r="EW75" s="96">
        <f t="shared" si="411"/>
        <v>0</v>
      </c>
      <c r="EX75" s="96">
        <f t="shared" si="412"/>
        <v>0</v>
      </c>
      <c r="EY75" s="96">
        <f t="shared" si="413"/>
        <v>0</v>
      </c>
      <c r="EZ75" s="96">
        <f t="shared" si="414"/>
        <v>0</v>
      </c>
      <c r="FA75" s="96">
        <f t="shared" si="415"/>
        <v>0</v>
      </c>
      <c r="FB75" s="96">
        <f t="shared" si="416"/>
        <v>0</v>
      </c>
      <c r="FC75" s="96">
        <f t="shared" si="417"/>
        <v>0</v>
      </c>
      <c r="FD75" s="96">
        <f t="shared" si="418"/>
        <v>0</v>
      </c>
      <c r="FE75" s="96">
        <f t="shared" si="419"/>
        <v>0</v>
      </c>
      <c r="FF75" s="96">
        <f t="shared" si="420"/>
        <v>0</v>
      </c>
      <c r="FG75" s="96">
        <f t="shared" si="421"/>
        <v>0</v>
      </c>
      <c r="FH75" s="96">
        <f t="shared" si="422"/>
        <v>1.5172956847954302E-5</v>
      </c>
      <c r="FI75" s="96">
        <f t="shared" si="423"/>
        <v>0</v>
      </c>
      <c r="FJ75" s="96">
        <f t="shared" si="424"/>
        <v>2.2862541337155806E-6</v>
      </c>
      <c r="FK75" s="96">
        <f t="shared" si="425"/>
        <v>7.4219891844489918E-6</v>
      </c>
      <c r="FL75" s="96">
        <f t="shared" si="426"/>
        <v>5.8019130887131369E-5</v>
      </c>
      <c r="FM75" s="96">
        <f t="shared" si="427"/>
        <v>8.4994932127164198E-5</v>
      </c>
      <c r="FN75" s="96">
        <f t="shared" si="428"/>
        <v>1.9637078231263371E-6</v>
      </c>
      <c r="FO75" s="96">
        <f t="shared" si="429"/>
        <v>3.3049515784731401E-5</v>
      </c>
      <c r="FP75" s="96">
        <f t="shared" si="430"/>
        <v>1.9146056595548095E-4</v>
      </c>
      <c r="FQ75" s="96">
        <f t="shared" si="431"/>
        <v>3.3410991811547286E-5</v>
      </c>
      <c r="FR75" s="96">
        <f t="shared" si="432"/>
        <v>5.1534567727473297E-6</v>
      </c>
      <c r="FS75" s="96">
        <f t="shared" si="433"/>
        <v>1.2402587108401568E-4</v>
      </c>
      <c r="FT75" s="96">
        <f t="shared" si="434"/>
        <v>0</v>
      </c>
      <c r="FU75" s="96">
        <f t="shared" si="435"/>
        <v>7.7571251457978592E-5</v>
      </c>
      <c r="FV75" s="96">
        <f t="shared" si="436"/>
        <v>9.6386057450178399E-5</v>
      </c>
      <c r="FW75" s="96">
        <f t="shared" si="437"/>
        <v>8.2664931126415512E-4</v>
      </c>
      <c r="FX75" s="96">
        <f t="shared" si="438"/>
        <v>8.2642807843971938E-4</v>
      </c>
      <c r="FY75" s="96">
        <f t="shared" si="439"/>
        <v>1.0598521071944846E-3</v>
      </c>
      <c r="FZ75" s="96">
        <f t="shared" si="440"/>
        <v>5.9769533245792361E-5</v>
      </c>
      <c r="GA75" s="96">
        <f t="shared" si="441"/>
        <v>2.2593834802917456E-5</v>
      </c>
      <c r="GB75" s="96">
        <f t="shared" si="442"/>
        <v>4.2388599284263261E-5</v>
      </c>
      <c r="GC75" s="96">
        <f t="shared" si="443"/>
        <v>2.5089792499111575E-4</v>
      </c>
      <c r="GD75" s="96">
        <f t="shared" si="444"/>
        <v>1.1251483500393031E-4</v>
      </c>
      <c r="GE75" s="96">
        <f t="shared" si="445"/>
        <v>2.9486022612403082E-5</v>
      </c>
      <c r="GF75" s="96">
        <f t="shared" si="446"/>
        <v>9.5463803952504277E-5</v>
      </c>
      <c r="GG75" s="96">
        <f t="shared" si="447"/>
        <v>7.4413746853158711E-5</v>
      </c>
      <c r="GH75" s="96">
        <f t="shared" si="448"/>
        <v>1.1375600737891235E-6</v>
      </c>
      <c r="GI75" s="96">
        <f t="shared" si="449"/>
        <v>7.3754030865439281E-4</v>
      </c>
      <c r="GJ75" s="96">
        <f t="shared" si="450"/>
        <v>4.3193088347732791E-3</v>
      </c>
      <c r="GK75" s="96">
        <f t="shared" si="451"/>
        <v>1.1061677622253385E-4</v>
      </c>
      <c r="GL75" s="96">
        <f t="shared" si="452"/>
        <v>8.4609589383385234E-7</v>
      </c>
      <c r="GM75" s="96">
        <f t="shared" si="453"/>
        <v>1.2137841506751848E-5</v>
      </c>
      <c r="GN75" s="96">
        <f t="shared" si="454"/>
        <v>0</v>
      </c>
      <c r="GO75" s="96">
        <f t="shared" si="455"/>
        <v>1.0426439756927106E-4</v>
      </c>
      <c r="GP75" s="96">
        <f t="shared" si="456"/>
        <v>1.1350504817163625E-4</v>
      </c>
      <c r="GQ75" s="96">
        <f t="shared" si="457"/>
        <v>0</v>
      </c>
      <c r="GR75" s="96">
        <f t="shared" si="458"/>
        <v>1.6283773929475027E-4</v>
      </c>
      <c r="GS75" s="96">
        <f t="shared" si="459"/>
        <v>1.7917517761532745E-3</v>
      </c>
      <c r="GU75" s="1">
        <v>0</v>
      </c>
      <c r="GV75" s="1">
        <v>0</v>
      </c>
      <c r="GW75" s="1">
        <v>0</v>
      </c>
      <c r="GX75" s="1">
        <v>0</v>
      </c>
      <c r="GY75" s="1">
        <v>0</v>
      </c>
      <c r="GZ75" s="1">
        <v>0</v>
      </c>
      <c r="HA75" s="1">
        <v>0</v>
      </c>
      <c r="HB75" s="1">
        <v>0</v>
      </c>
      <c r="HC75" s="1">
        <v>0</v>
      </c>
      <c r="HD75" s="1">
        <v>0</v>
      </c>
      <c r="HE75" s="1">
        <v>0</v>
      </c>
      <c r="HF75" s="1">
        <v>0</v>
      </c>
      <c r="HG75" s="1">
        <v>0</v>
      </c>
      <c r="HH75" s="1">
        <v>0</v>
      </c>
      <c r="HI75" s="1">
        <v>0</v>
      </c>
      <c r="HJ75" s="1">
        <v>0</v>
      </c>
      <c r="HK75" s="1">
        <v>0</v>
      </c>
      <c r="HL75" s="1">
        <v>0</v>
      </c>
      <c r="HM75" s="1">
        <v>0</v>
      </c>
      <c r="HN75" s="1">
        <v>0</v>
      </c>
      <c r="HO75" s="1">
        <v>0</v>
      </c>
      <c r="HP75" s="1">
        <v>0</v>
      </c>
      <c r="HQ75" s="1">
        <v>0</v>
      </c>
      <c r="HR75" s="1">
        <v>0</v>
      </c>
      <c r="HS75" s="1">
        <v>0</v>
      </c>
      <c r="HT75" s="1">
        <v>0</v>
      </c>
      <c r="HU75" s="1">
        <v>0</v>
      </c>
      <c r="HV75" s="1">
        <v>0</v>
      </c>
      <c r="HW75" s="1">
        <v>0</v>
      </c>
      <c r="HX75" s="1">
        <v>0</v>
      </c>
      <c r="HY75" s="1">
        <v>0</v>
      </c>
      <c r="HZ75" s="1">
        <v>0</v>
      </c>
      <c r="IA75" s="1">
        <v>0</v>
      </c>
      <c r="IB75" s="1">
        <v>0</v>
      </c>
      <c r="IC75" s="1">
        <v>0</v>
      </c>
      <c r="ID75" s="1">
        <v>0</v>
      </c>
      <c r="IE75" s="1">
        <v>0</v>
      </c>
      <c r="IF75" s="1">
        <v>0</v>
      </c>
      <c r="IG75" s="96">
        <f t="shared" si="307"/>
        <v>1.5172956847954302E-5</v>
      </c>
      <c r="IH75" s="96">
        <f t="shared" si="268"/>
        <v>0</v>
      </c>
      <c r="II75" s="96">
        <f t="shared" si="269"/>
        <v>2.2862541337155806E-6</v>
      </c>
      <c r="IJ75" s="96">
        <f t="shared" si="270"/>
        <v>7.4219891844489918E-6</v>
      </c>
      <c r="IK75" s="96">
        <f t="shared" si="271"/>
        <v>5.8019130887131369E-5</v>
      </c>
      <c r="IL75" s="96">
        <f t="shared" si="272"/>
        <v>8.4994932127164198E-5</v>
      </c>
      <c r="IM75" s="96">
        <f t="shared" si="273"/>
        <v>1.9637078231263371E-6</v>
      </c>
      <c r="IN75" s="96">
        <f t="shared" si="274"/>
        <v>3.3049515784731401E-5</v>
      </c>
      <c r="IO75" s="96">
        <f t="shared" si="275"/>
        <v>1.9146056595548095E-4</v>
      </c>
      <c r="IP75" s="96">
        <f t="shared" si="276"/>
        <v>3.3410991811547286E-5</v>
      </c>
      <c r="IQ75" s="96">
        <f t="shared" si="277"/>
        <v>5.1534567727473297E-6</v>
      </c>
      <c r="IR75" s="96">
        <f t="shared" si="278"/>
        <v>1.2402587108401568E-4</v>
      </c>
      <c r="IS75" s="96">
        <f t="shared" si="279"/>
        <v>0</v>
      </c>
      <c r="IT75" s="96">
        <f t="shared" si="280"/>
        <v>7.7571251457978592E-5</v>
      </c>
      <c r="IU75" s="96">
        <f t="shared" si="281"/>
        <v>9.6386057450178399E-5</v>
      </c>
      <c r="IV75" s="96">
        <f t="shared" si="282"/>
        <v>8.2664931126415512E-4</v>
      </c>
      <c r="IW75" s="96">
        <f t="shared" si="283"/>
        <v>8.2642807843971938E-4</v>
      </c>
      <c r="IX75" s="96">
        <f t="shared" si="284"/>
        <v>1.0598521071944846E-3</v>
      </c>
      <c r="IY75" s="96">
        <f t="shared" si="285"/>
        <v>5.9769533245792361E-5</v>
      </c>
      <c r="IZ75" s="96">
        <f t="shared" si="286"/>
        <v>2.2593834802917456E-5</v>
      </c>
      <c r="JA75" s="96">
        <f t="shared" si="287"/>
        <v>4.2388599284263261E-5</v>
      </c>
      <c r="JB75" s="96">
        <f t="shared" si="288"/>
        <v>2.5089792499111575E-4</v>
      </c>
      <c r="JC75" s="96">
        <f t="shared" si="289"/>
        <v>1.1251483500393031E-4</v>
      </c>
      <c r="JD75" s="96">
        <f t="shared" si="290"/>
        <v>2.9486022612403082E-5</v>
      </c>
      <c r="JE75" s="96">
        <f t="shared" si="291"/>
        <v>9.5463803952504277E-5</v>
      </c>
      <c r="JF75" s="96">
        <f t="shared" si="292"/>
        <v>7.4413746853158711E-5</v>
      </c>
      <c r="JG75" s="96">
        <f t="shared" si="293"/>
        <v>1.1375600737891235E-6</v>
      </c>
      <c r="JH75" s="96">
        <f t="shared" si="294"/>
        <v>7.3754030865439281E-4</v>
      </c>
      <c r="JI75" s="96">
        <f t="shared" si="295"/>
        <v>4.3193088347732791E-3</v>
      </c>
      <c r="JJ75" s="96">
        <f t="shared" si="296"/>
        <v>1.1061677622253385E-4</v>
      </c>
      <c r="JK75" s="96">
        <f t="shared" si="297"/>
        <v>8.4609589383385234E-7</v>
      </c>
      <c r="JL75" s="96">
        <f t="shared" si="298"/>
        <v>1.2137841506751848E-5</v>
      </c>
      <c r="JM75" s="96">
        <f t="shared" si="299"/>
        <v>0</v>
      </c>
      <c r="JN75" s="96">
        <f t="shared" si="300"/>
        <v>1.0426439756927106E-4</v>
      </c>
      <c r="JO75" s="96">
        <f t="shared" si="301"/>
        <v>1.1350504817163625E-4</v>
      </c>
      <c r="JP75" s="96">
        <f t="shared" si="302"/>
        <v>0</v>
      </c>
      <c r="JQ75" s="96">
        <f t="shared" si="303"/>
        <v>1.6283773929475027E-4</v>
      </c>
      <c r="JR75" s="96">
        <f t="shared" si="304"/>
        <v>1.7917517761532745E-3</v>
      </c>
      <c r="JT75" s="25">
        <v>0</v>
      </c>
      <c r="JU75" s="25">
        <v>0</v>
      </c>
      <c r="JV75" s="25">
        <v>0</v>
      </c>
      <c r="JW75" s="25">
        <v>0</v>
      </c>
      <c r="JX75" s="25">
        <v>0</v>
      </c>
      <c r="JY75" s="25">
        <v>0</v>
      </c>
      <c r="JZ75" s="25">
        <v>0</v>
      </c>
      <c r="KA75" s="25">
        <v>0</v>
      </c>
      <c r="KB75" s="25">
        <v>0</v>
      </c>
      <c r="KC75" s="25">
        <v>0</v>
      </c>
      <c r="KD75" s="25">
        <v>0</v>
      </c>
      <c r="KE75" s="25">
        <v>0</v>
      </c>
      <c r="KF75" s="25">
        <v>0</v>
      </c>
      <c r="KG75" s="25">
        <v>0</v>
      </c>
      <c r="KH75" s="25">
        <v>0</v>
      </c>
      <c r="KI75" s="25">
        <v>0</v>
      </c>
      <c r="KJ75" s="25">
        <v>0</v>
      </c>
      <c r="KK75" s="25">
        <v>0</v>
      </c>
      <c r="KL75" s="25">
        <v>0</v>
      </c>
      <c r="KM75" s="25">
        <v>0</v>
      </c>
      <c r="KN75" s="25">
        <v>0</v>
      </c>
      <c r="KO75" s="25">
        <v>0</v>
      </c>
      <c r="KP75" s="25">
        <v>0</v>
      </c>
      <c r="KQ75" s="25">
        <v>0</v>
      </c>
      <c r="KR75" s="25">
        <v>0</v>
      </c>
      <c r="KS75" s="25">
        <v>0</v>
      </c>
      <c r="KT75" s="25">
        <v>0</v>
      </c>
      <c r="KU75" s="25">
        <v>0</v>
      </c>
      <c r="KV75" s="25">
        <v>0</v>
      </c>
      <c r="KW75" s="25">
        <v>0</v>
      </c>
      <c r="KX75" s="25">
        <v>0</v>
      </c>
      <c r="KY75" s="25">
        <v>0</v>
      </c>
      <c r="KZ75" s="25">
        <v>0</v>
      </c>
      <c r="LA75" s="25">
        <v>0</v>
      </c>
      <c r="LB75" s="25">
        <v>0</v>
      </c>
      <c r="LC75" s="25">
        <v>0</v>
      </c>
      <c r="LD75" s="25">
        <v>0</v>
      </c>
      <c r="LE75" s="25">
        <v>0</v>
      </c>
      <c r="LF75" s="25">
        <v>0</v>
      </c>
      <c r="LG75" s="25">
        <v>0</v>
      </c>
      <c r="LH75" s="25">
        <v>0</v>
      </c>
      <c r="LI75" s="25">
        <v>0</v>
      </c>
      <c r="LJ75" s="25">
        <v>0</v>
      </c>
      <c r="LK75" s="25">
        <v>0</v>
      </c>
      <c r="LL75" s="25">
        <v>0</v>
      </c>
      <c r="LM75" s="25">
        <v>0</v>
      </c>
      <c r="LN75" s="25">
        <v>0</v>
      </c>
      <c r="LO75" s="25">
        <v>0</v>
      </c>
      <c r="LP75" s="25">
        <v>0</v>
      </c>
      <c r="LQ75" s="25">
        <v>0</v>
      </c>
      <c r="LR75" s="25">
        <v>0</v>
      </c>
      <c r="LS75" s="25">
        <v>0</v>
      </c>
      <c r="LT75" s="25">
        <v>0</v>
      </c>
      <c r="LU75" s="25">
        <v>0</v>
      </c>
      <c r="LV75" s="25">
        <v>0</v>
      </c>
      <c r="LW75" s="25">
        <v>0</v>
      </c>
      <c r="LX75" s="25">
        <v>0</v>
      </c>
      <c r="LY75" s="25">
        <v>0</v>
      </c>
      <c r="LZ75" s="25">
        <v>0</v>
      </c>
      <c r="MA75" s="25">
        <v>0</v>
      </c>
      <c r="MB75" s="25">
        <v>0</v>
      </c>
      <c r="MC75" s="25">
        <v>0</v>
      </c>
      <c r="MD75" s="25">
        <v>0</v>
      </c>
      <c r="ME75" s="25">
        <v>0</v>
      </c>
      <c r="MF75" s="25">
        <v>0</v>
      </c>
      <c r="MG75" s="25">
        <v>0</v>
      </c>
      <c r="MH75" s="25">
        <v>0</v>
      </c>
      <c r="MI75" s="25">
        <v>0</v>
      </c>
      <c r="MJ75" s="25">
        <v>1</v>
      </c>
      <c r="MK75" s="25">
        <v>0</v>
      </c>
      <c r="ML75" s="25">
        <v>0</v>
      </c>
      <c r="MM75" s="25">
        <v>0</v>
      </c>
      <c r="MN75" s="25">
        <v>0</v>
      </c>
      <c r="MO75" s="25">
        <v>0</v>
      </c>
      <c r="MP75" s="25">
        <v>0</v>
      </c>
      <c r="MQ75" s="25">
        <v>0</v>
      </c>
      <c r="MS75" s="1">
        <f t="shared" si="308"/>
        <v>0</v>
      </c>
      <c r="MT75" s="1">
        <f t="shared" si="309"/>
        <v>0</v>
      </c>
      <c r="MU75" s="1">
        <f t="shared" si="310"/>
        <v>0</v>
      </c>
      <c r="MV75" s="1">
        <f t="shared" si="311"/>
        <v>0</v>
      </c>
      <c r="MW75" s="1">
        <f t="shared" si="312"/>
        <v>0</v>
      </c>
      <c r="MX75" s="1">
        <f t="shared" si="313"/>
        <v>0</v>
      </c>
      <c r="MY75" s="1">
        <f t="shared" si="314"/>
        <v>0</v>
      </c>
      <c r="MZ75" s="1">
        <f t="shared" si="315"/>
        <v>0</v>
      </c>
      <c r="NA75" s="1">
        <f t="shared" si="316"/>
        <v>0</v>
      </c>
      <c r="NB75" s="1">
        <f t="shared" si="317"/>
        <v>0</v>
      </c>
      <c r="NC75" s="1">
        <f t="shared" si="318"/>
        <v>0</v>
      </c>
      <c r="ND75" s="1">
        <f t="shared" si="319"/>
        <v>0</v>
      </c>
      <c r="NE75" s="1">
        <f t="shared" si="320"/>
        <v>0</v>
      </c>
      <c r="NF75" s="1">
        <f t="shared" si="321"/>
        <v>0</v>
      </c>
      <c r="NG75" s="1">
        <f t="shared" si="322"/>
        <v>0</v>
      </c>
      <c r="NH75" s="1">
        <f t="shared" si="323"/>
        <v>0</v>
      </c>
      <c r="NI75" s="1">
        <f t="shared" si="324"/>
        <v>0</v>
      </c>
      <c r="NJ75" s="1">
        <f t="shared" si="325"/>
        <v>0</v>
      </c>
      <c r="NK75" s="1">
        <f t="shared" si="326"/>
        <v>0</v>
      </c>
      <c r="NL75" s="1">
        <f t="shared" si="327"/>
        <v>0</v>
      </c>
      <c r="NM75" s="1">
        <f t="shared" si="328"/>
        <v>0</v>
      </c>
      <c r="NN75" s="1">
        <f t="shared" si="329"/>
        <v>0</v>
      </c>
      <c r="NO75" s="1">
        <f t="shared" si="330"/>
        <v>0</v>
      </c>
      <c r="NP75" s="1">
        <f t="shared" si="331"/>
        <v>0</v>
      </c>
      <c r="NQ75" s="1">
        <f t="shared" si="332"/>
        <v>0</v>
      </c>
      <c r="NR75" s="1">
        <f t="shared" si="333"/>
        <v>0</v>
      </c>
      <c r="NS75" s="1">
        <f t="shared" si="334"/>
        <v>0</v>
      </c>
      <c r="NT75" s="1">
        <f t="shared" si="335"/>
        <v>0</v>
      </c>
      <c r="NU75" s="1">
        <f t="shared" si="336"/>
        <v>0</v>
      </c>
      <c r="NV75" s="1">
        <f t="shared" si="337"/>
        <v>0</v>
      </c>
      <c r="NW75" s="1">
        <f t="shared" si="338"/>
        <v>0</v>
      </c>
      <c r="NX75" s="1">
        <f t="shared" si="339"/>
        <v>0</v>
      </c>
      <c r="NY75" s="1">
        <f t="shared" si="340"/>
        <v>0</v>
      </c>
      <c r="NZ75" s="1">
        <f t="shared" si="341"/>
        <v>0</v>
      </c>
      <c r="OA75" s="1">
        <f t="shared" si="342"/>
        <v>0</v>
      </c>
      <c r="OB75" s="1">
        <f t="shared" si="343"/>
        <v>0</v>
      </c>
      <c r="OC75" s="1">
        <f t="shared" si="344"/>
        <v>0</v>
      </c>
      <c r="OD75" s="1">
        <f t="shared" si="345"/>
        <v>0</v>
      </c>
      <c r="OE75" s="1">
        <f t="shared" si="346"/>
        <v>0</v>
      </c>
      <c r="OF75" s="1">
        <f t="shared" si="347"/>
        <v>0</v>
      </c>
      <c r="OG75" s="1">
        <f t="shared" si="348"/>
        <v>0</v>
      </c>
      <c r="OH75" s="1">
        <f t="shared" si="349"/>
        <v>0</v>
      </c>
      <c r="OI75" s="1">
        <f t="shared" si="350"/>
        <v>0</v>
      </c>
      <c r="OJ75" s="1">
        <f t="shared" si="351"/>
        <v>0</v>
      </c>
      <c r="OK75" s="1">
        <f t="shared" si="352"/>
        <v>0</v>
      </c>
      <c r="OL75" s="1">
        <f t="shared" si="353"/>
        <v>0</v>
      </c>
      <c r="OM75" s="1">
        <f t="shared" si="354"/>
        <v>0</v>
      </c>
      <c r="ON75" s="1">
        <f t="shared" si="355"/>
        <v>0</v>
      </c>
      <c r="OO75" s="1">
        <f t="shared" si="356"/>
        <v>0</v>
      </c>
      <c r="OP75" s="1">
        <f t="shared" si="357"/>
        <v>0</v>
      </c>
      <c r="OQ75" s="1">
        <f t="shared" si="358"/>
        <v>0</v>
      </c>
      <c r="OR75" s="1">
        <f t="shared" si="359"/>
        <v>0</v>
      </c>
      <c r="OS75" s="1">
        <f t="shared" si="360"/>
        <v>0</v>
      </c>
      <c r="OT75" s="1">
        <f t="shared" si="361"/>
        <v>0</v>
      </c>
      <c r="OU75" s="1">
        <f t="shared" si="362"/>
        <v>0</v>
      </c>
      <c r="OV75" s="1">
        <f t="shared" si="363"/>
        <v>0</v>
      </c>
      <c r="OW75" s="1">
        <f t="shared" si="364"/>
        <v>0</v>
      </c>
      <c r="OX75" s="1">
        <f t="shared" si="365"/>
        <v>0</v>
      </c>
      <c r="OY75" s="1">
        <f t="shared" si="366"/>
        <v>0</v>
      </c>
      <c r="OZ75" s="1">
        <f t="shared" si="367"/>
        <v>0</v>
      </c>
      <c r="PA75" s="1">
        <f t="shared" si="368"/>
        <v>0</v>
      </c>
      <c r="PB75" s="1">
        <f t="shared" si="369"/>
        <v>0</v>
      </c>
      <c r="PC75" s="1">
        <f t="shared" si="370"/>
        <v>0</v>
      </c>
      <c r="PD75" s="1">
        <f t="shared" si="371"/>
        <v>0</v>
      </c>
      <c r="PE75" s="1">
        <f t="shared" si="372"/>
        <v>0</v>
      </c>
      <c r="PF75" s="1">
        <f t="shared" si="373"/>
        <v>0</v>
      </c>
      <c r="PG75" s="1">
        <f t="shared" si="374"/>
        <v>0</v>
      </c>
      <c r="PH75" s="1">
        <f t="shared" si="375"/>
        <v>0</v>
      </c>
      <c r="PI75" s="1">
        <f t="shared" si="376"/>
        <v>5.0502680690870251E-2</v>
      </c>
      <c r="PJ75" s="1">
        <f t="shared" si="377"/>
        <v>0</v>
      </c>
      <c r="PK75" s="1">
        <f t="shared" si="378"/>
        <v>0</v>
      </c>
      <c r="PL75" s="1">
        <f t="shared" si="379"/>
        <v>0</v>
      </c>
      <c r="PM75" s="1">
        <f t="shared" si="380"/>
        <v>0</v>
      </c>
      <c r="PN75" s="1">
        <f t="shared" si="381"/>
        <v>0</v>
      </c>
      <c r="PO75" s="1">
        <f t="shared" si="382"/>
        <v>0</v>
      </c>
      <c r="PP75" s="1">
        <f t="shared" si="383"/>
        <v>0</v>
      </c>
      <c r="PR75" s="96">
        <v>1.3346740997602496E-4</v>
      </c>
      <c r="PS75" s="96">
        <v>2.2951543870342104E-4</v>
      </c>
      <c r="PT75" s="96">
        <v>2.4103475385575291E-4</v>
      </c>
      <c r="PU75" s="96">
        <v>2.1889814383272091E-4</v>
      </c>
      <c r="PV75" s="96">
        <v>2.4942728531158895E-4</v>
      </c>
      <c r="PW75" s="96">
        <v>2.2879204644649128E-4</v>
      </c>
      <c r="PX75" s="96">
        <v>1.6079989034391553E-4</v>
      </c>
      <c r="PY75" s="96">
        <v>2.2184129134086329E-4</v>
      </c>
      <c r="PZ75" s="96">
        <v>2.5127083012263334E-4</v>
      </c>
      <c r="QA75" s="96">
        <v>1.9237105504368569E-4</v>
      </c>
      <c r="QB75" s="96">
        <v>1.1485287753194578E-4</v>
      </c>
      <c r="QC75" s="96">
        <v>1.9843505264081841E-4</v>
      </c>
      <c r="QD75" s="96">
        <v>2.0885680431153103E-4</v>
      </c>
      <c r="QE75" s="96">
        <v>2.1229883726736341E-4</v>
      </c>
      <c r="QF75" s="96">
        <v>2.8295339456574023E-4</v>
      </c>
      <c r="QG75" s="96">
        <v>3.5016723755323454E-4</v>
      </c>
      <c r="QH75" s="96">
        <v>3.3097412467279942E-4</v>
      </c>
      <c r="QI75" s="96">
        <v>3.7270017081599536E-4</v>
      </c>
      <c r="QJ75" s="96">
        <v>2.6829149982037485E-4</v>
      </c>
      <c r="QK75" s="96">
        <v>2.5448715764595973E-4</v>
      </c>
      <c r="QL75" s="96">
        <v>2.2870589804032047E-4</v>
      </c>
      <c r="QM75" s="96">
        <v>1.2458106730761089E-4</v>
      </c>
      <c r="QN75" s="96">
        <v>1.7405904782662941E-4</v>
      </c>
      <c r="QO75" s="96">
        <v>1.1888131125804172E-4</v>
      </c>
      <c r="QP75" s="96">
        <v>2.1055204594705494E-4</v>
      </c>
      <c r="QQ75" s="96">
        <v>1.8875918014227356E-4</v>
      </c>
      <c r="QR75" s="96">
        <v>4.8202356009625768E-5</v>
      </c>
      <c r="QS75" s="96">
        <v>1.9132426504274623E-4</v>
      </c>
      <c r="QT75" s="96">
        <v>2.7129428623606371E-4</v>
      </c>
      <c r="QU75" s="96">
        <v>1.28056532863557E-4</v>
      </c>
      <c r="QV75" s="96">
        <v>1.3766768622815772E-4</v>
      </c>
      <c r="QW75" s="96">
        <v>1.6791886763967278E-4</v>
      </c>
      <c r="QX75" s="96">
        <v>2.7545251984904058E-4</v>
      </c>
      <c r="QY75" s="96">
        <v>3.1394014639851925E-4</v>
      </c>
      <c r="QZ75" s="96">
        <v>2.2206087103306769E-4</v>
      </c>
      <c r="RA75" s="96">
        <v>3.8561263869455701E-4</v>
      </c>
      <c r="RB75" s="96">
        <v>1.2763367028821845E-4</v>
      </c>
      <c r="RC75" s="96">
        <v>1.2260928521555403E-4</v>
      </c>
      <c r="RD75" s="96">
        <v>2.4574454504406186E-4</v>
      </c>
      <c r="RE75" s="96">
        <v>5.2715820889376438E-4</v>
      </c>
      <c r="RF75" s="96">
        <v>2.8941332883710899E-4</v>
      </c>
      <c r="RG75" s="96">
        <v>3.0533942533818661E-4</v>
      </c>
      <c r="RH75" s="96">
        <v>3.7112812277711961E-4</v>
      </c>
      <c r="RI75" s="96">
        <v>3.8215172241593871E-4</v>
      </c>
      <c r="RJ75" s="96">
        <v>8.1161858647874242E-5</v>
      </c>
      <c r="RK75" s="96">
        <v>3.0446500961089597E-4</v>
      </c>
      <c r="RL75" s="96">
        <v>4.6825327600556255E-4</v>
      </c>
      <c r="RM75" s="96">
        <v>2.5183888338945777E-4</v>
      </c>
      <c r="RN75" s="96">
        <v>2.1520426067591836E-4</v>
      </c>
      <c r="RO75" s="96">
        <v>3.9276357226352847E-4</v>
      </c>
      <c r="RP75" s="96">
        <v>2.829955598626259E-4</v>
      </c>
      <c r="RQ75" s="96">
        <v>3.7115458165357844E-4</v>
      </c>
      <c r="RR75" s="96">
        <v>4.6207791553550524E-4</v>
      </c>
      <c r="RS75" s="96">
        <v>1.2160020463827966E-3</v>
      </c>
      <c r="RT75" s="96">
        <v>1.1859681165462279E-3</v>
      </c>
      <c r="RU75" s="96">
        <v>1.4942387133043808E-3</v>
      </c>
      <c r="RV75" s="96">
        <v>3.937552114910942E-4</v>
      </c>
      <c r="RW75" s="96">
        <v>4.6218056246279744E-4</v>
      </c>
      <c r="RX75" s="96">
        <v>3.6351110344261841E-4</v>
      </c>
      <c r="RY75" s="96">
        <v>4.6748661715651023E-4</v>
      </c>
      <c r="RZ75" s="96">
        <v>4.139823017298094E-4</v>
      </c>
      <c r="SA75" s="96">
        <v>3.4578809132007924E-4</v>
      </c>
      <c r="SB75" s="96">
        <v>6.0975869560875935E-4</v>
      </c>
      <c r="SC75" s="96">
        <v>6.0801734548522829E-4</v>
      </c>
      <c r="SD75" s="96">
        <v>1.0132993039120843E-4</v>
      </c>
      <c r="SE75" s="96">
        <v>1.0426900563285295E-3</v>
      </c>
      <c r="SF75" s="96">
        <v>5.0462093621949393E-3</v>
      </c>
      <c r="SG75" s="96">
        <v>3.1552523708855759E-4</v>
      </c>
      <c r="SH75" s="96">
        <v>1.0002691419335672</v>
      </c>
      <c r="SI75" s="96">
        <v>3.1588972276373051E-4</v>
      </c>
      <c r="SJ75" s="96">
        <v>6.1407806361308095E-4</v>
      </c>
      <c r="SK75" s="96">
        <v>5.1459557050954636E-4</v>
      </c>
      <c r="SL75" s="96">
        <v>4.9403515546925052E-4</v>
      </c>
      <c r="SM75" s="96">
        <v>3.9933747244148794E-4</v>
      </c>
      <c r="SN75" s="96">
        <v>6.9695145214294062E-4</v>
      </c>
      <c r="SO75" s="96">
        <v>1.9473449964442975E-3</v>
      </c>
      <c r="SR75" s="96">
        <v>5.5514636416543391E-5</v>
      </c>
      <c r="SS75" s="96">
        <v>2.2386655709817519E-6</v>
      </c>
      <c r="ST75" s="96">
        <v>1.0875858415541975E-4</v>
      </c>
      <c r="SU75" s="96">
        <v>1.5809176587409755E-5</v>
      </c>
      <c r="SV75" s="96">
        <v>6.057504431874817E-5</v>
      </c>
      <c r="SW75" s="96">
        <v>4.3697881350414652E-5</v>
      </c>
      <c r="SX75" s="96">
        <v>1.7661117689651697E-5</v>
      </c>
      <c r="SY75" s="96">
        <v>6.5881890567367045E-5</v>
      </c>
      <c r="SZ75" s="96">
        <v>1.6497835499202252E-4</v>
      </c>
      <c r="TA75" s="96">
        <v>1.417163987134298E-4</v>
      </c>
      <c r="TB75" s="96">
        <v>1.0457262037523556E-5</v>
      </c>
      <c r="TC75" s="96">
        <v>7.2529824013702889E-5</v>
      </c>
      <c r="TD75" s="96">
        <v>9.5236197521320393E-5</v>
      </c>
      <c r="TE75" s="96">
        <v>6.959423718629747E-5</v>
      </c>
      <c r="TF75" s="96">
        <v>8.9914547028965874E-5</v>
      </c>
      <c r="TG75" s="96">
        <v>3.9450629262235387E-5</v>
      </c>
      <c r="TH75" s="96">
        <v>9.2003863431457971E-5</v>
      </c>
      <c r="TI75" s="96">
        <v>9.1801562078384688E-5</v>
      </c>
      <c r="TJ75" s="96">
        <v>1.4526819822027794E-4</v>
      </c>
      <c r="TK75" s="96">
        <v>1.4871634992790755E-4</v>
      </c>
      <c r="TL75" s="96">
        <v>2.2870589804032047E-4</v>
      </c>
      <c r="TM75" s="96">
        <v>1.2457704152776854E-4</v>
      </c>
      <c r="TN75" s="96">
        <v>1.7397293307141242E-4</v>
      </c>
      <c r="TO75" s="96">
        <v>1.1886469793419842E-4</v>
      </c>
      <c r="TP75" s="96">
        <v>2.0747549552300426E-4</v>
      </c>
      <c r="TQ75" s="96">
        <v>1.8014404282167917E-4</v>
      </c>
      <c r="TR75" s="96">
        <v>4.8201056047869059E-5</v>
      </c>
      <c r="TS75" s="96">
        <v>1.7415639720097227E-4</v>
      </c>
      <c r="TT75" s="96">
        <v>2.598311790286197E-4</v>
      </c>
      <c r="TU75" s="96">
        <v>1.28056532863557E-4</v>
      </c>
      <c r="TV75" s="96">
        <v>1.3432952596119417E-4</v>
      </c>
      <c r="TW75" s="96">
        <v>1.6790156421223878E-4</v>
      </c>
      <c r="TX75" s="96">
        <v>2.6259173035879217E-4</v>
      </c>
      <c r="TY75" s="96">
        <v>3.0157355451370917E-4</v>
      </c>
      <c r="TZ75" s="96">
        <v>2.1661361626082952E-4</v>
      </c>
      <c r="UA75" s="96">
        <v>3.8561263869455701E-4</v>
      </c>
      <c r="UB75" s="96">
        <v>1.2644308415436426E-4</v>
      </c>
      <c r="UC75" s="96">
        <v>1.2260928521555403E-4</v>
      </c>
      <c r="UD75" s="96">
        <v>2.0024474020224908E-4</v>
      </c>
      <c r="UE75" s="96">
        <v>1.912087229887017E-5</v>
      </c>
      <c r="UF75" s="96">
        <v>2.3712828247728662E-4</v>
      </c>
      <c r="UG75" s="96">
        <v>1.1218436780382723E-4</v>
      </c>
      <c r="UH75" s="96">
        <v>3.0085426052147817E-4</v>
      </c>
      <c r="UI75" s="96">
        <v>2.8081648351167805E-4</v>
      </c>
      <c r="UJ75" s="96">
        <v>6.6302020943193987E-5</v>
      </c>
      <c r="UK75" s="96">
        <v>2.6125196931071047E-4</v>
      </c>
      <c r="UL75" s="96">
        <v>4.0976278871814704E-4</v>
      </c>
      <c r="UM75" s="96">
        <v>2.4118378641315312E-4</v>
      </c>
      <c r="UN75" s="96">
        <v>1.3682546654188301E-4</v>
      </c>
      <c r="UO75" s="96">
        <v>3.5201493746103571E-4</v>
      </c>
      <c r="UP75" s="96">
        <v>2.3087508530938926E-4</v>
      </c>
      <c r="UQ75" s="96">
        <v>3.082511671791581E-4</v>
      </c>
      <c r="UR75" s="96">
        <v>3.1152770365583106E-4</v>
      </c>
      <c r="US75" s="96">
        <v>7.4311580210183008E-4</v>
      </c>
      <c r="UT75" s="96">
        <v>7.9228888447212698E-4</v>
      </c>
      <c r="UU75" s="96">
        <v>5.2289831566466297E-4</v>
      </c>
      <c r="UV75" s="96">
        <v>3.5063840868800283E-4</v>
      </c>
      <c r="UW75" s="96">
        <v>3.2060071876744757E-4</v>
      </c>
      <c r="UX75" s="96">
        <v>3.6351110344261841E-4</v>
      </c>
      <c r="UY75" s="96">
        <v>4.6745001937905604E-4</v>
      </c>
      <c r="UZ75" s="96">
        <v>4.1385078231966614E-4</v>
      </c>
      <c r="VA75" s="96">
        <v>3.4576772939827406E-4</v>
      </c>
      <c r="VB75" s="96">
        <v>6.0908250436683762E-4</v>
      </c>
      <c r="VC75" s="96">
        <v>5.8087482450120656E-4</v>
      </c>
      <c r="VD75" s="96">
        <v>1.0132774530877257E-4</v>
      </c>
      <c r="VE75" s="96">
        <v>9.663205231099345E-4</v>
      </c>
      <c r="VF75" s="96">
        <v>4.7076648407541836E-3</v>
      </c>
      <c r="VG75" s="96">
        <v>3.1552523708855759E-4</v>
      </c>
      <c r="VH75" s="96">
        <v>0.94975286885356547</v>
      </c>
      <c r="VI75" s="96">
        <v>3.158749470063529E-4</v>
      </c>
      <c r="VJ75" s="96">
        <v>5.9769580408952346E-4</v>
      </c>
      <c r="VK75" s="96">
        <v>4.8246905642307153E-4</v>
      </c>
      <c r="VL75" s="96">
        <v>4.8253983051004998E-4</v>
      </c>
      <c r="VM75" s="96">
        <v>3.9933747244148794E-4</v>
      </c>
      <c r="VN75" s="96">
        <v>6.8932174202703087E-4</v>
      </c>
      <c r="VO75" s="96">
        <v>1.9473449964442975E-3</v>
      </c>
    </row>
    <row r="76" spans="1:587">
      <c r="A76" s="17"/>
      <c r="B76" s="17"/>
      <c r="C76" s="17" t="s">
        <v>373</v>
      </c>
      <c r="D76" s="17" t="s">
        <v>27</v>
      </c>
      <c r="E76" s="95">
        <v>0</v>
      </c>
      <c r="F76" s="95">
        <v>0</v>
      </c>
      <c r="G76" s="95">
        <v>0</v>
      </c>
      <c r="H76" s="95">
        <v>0</v>
      </c>
      <c r="I76" s="95">
        <v>0</v>
      </c>
      <c r="J76" s="95">
        <v>0</v>
      </c>
      <c r="K76" s="95">
        <v>0</v>
      </c>
      <c r="L76" s="95">
        <v>0</v>
      </c>
      <c r="M76" s="95">
        <v>0</v>
      </c>
      <c r="N76" s="95">
        <v>0</v>
      </c>
      <c r="O76" s="95">
        <v>0</v>
      </c>
      <c r="P76" s="95">
        <v>0</v>
      </c>
      <c r="Q76" s="95">
        <v>0</v>
      </c>
      <c r="R76" s="95">
        <v>0</v>
      </c>
      <c r="S76" s="95">
        <v>0</v>
      </c>
      <c r="T76" s="95">
        <v>0</v>
      </c>
      <c r="U76" s="95">
        <v>0</v>
      </c>
      <c r="V76" s="95">
        <v>0</v>
      </c>
      <c r="W76" s="95">
        <v>0</v>
      </c>
      <c r="X76" s="95">
        <v>0</v>
      </c>
      <c r="Y76" s="95">
        <v>0</v>
      </c>
      <c r="Z76" s="95">
        <v>0</v>
      </c>
      <c r="AA76" s="95">
        <v>0</v>
      </c>
      <c r="AB76" s="95">
        <v>0</v>
      </c>
      <c r="AC76" s="95">
        <v>0</v>
      </c>
      <c r="AD76" s="95">
        <v>0</v>
      </c>
      <c r="AE76" s="95">
        <v>0</v>
      </c>
      <c r="AF76" s="95">
        <v>0</v>
      </c>
      <c r="AG76" s="95">
        <v>0</v>
      </c>
      <c r="AH76" s="95">
        <v>0</v>
      </c>
      <c r="AI76" s="95">
        <v>0</v>
      </c>
      <c r="AJ76" s="95">
        <v>0</v>
      </c>
      <c r="AK76" s="95">
        <v>0</v>
      </c>
      <c r="AL76" s="95">
        <v>0</v>
      </c>
      <c r="AM76" s="95">
        <v>0</v>
      </c>
      <c r="AN76" s="95">
        <v>0</v>
      </c>
      <c r="AO76" s="95">
        <v>0</v>
      </c>
      <c r="AP76" s="95">
        <v>0</v>
      </c>
      <c r="AQ76" s="95">
        <v>4390</v>
      </c>
      <c r="AR76" s="95">
        <v>0</v>
      </c>
      <c r="AS76" s="95">
        <v>0</v>
      </c>
      <c r="AT76" s="95">
        <v>0</v>
      </c>
      <c r="AU76" s="95">
        <v>17</v>
      </c>
      <c r="AV76" s="95">
        <v>359</v>
      </c>
      <c r="AW76" s="95">
        <v>0</v>
      </c>
      <c r="AX76" s="95">
        <v>0</v>
      </c>
      <c r="AY76" s="95">
        <v>0</v>
      </c>
      <c r="AZ76" s="95">
        <v>51</v>
      </c>
      <c r="BA76" s="95">
        <v>0</v>
      </c>
      <c r="BB76" s="95">
        <v>0</v>
      </c>
      <c r="BC76" s="95">
        <v>0</v>
      </c>
      <c r="BD76" s="95">
        <v>0</v>
      </c>
      <c r="BE76" s="95">
        <v>0</v>
      </c>
      <c r="BF76" s="95">
        <v>0</v>
      </c>
      <c r="BG76" s="95">
        <v>0</v>
      </c>
      <c r="BH76" s="95">
        <v>0</v>
      </c>
      <c r="BI76" s="95">
        <v>0</v>
      </c>
      <c r="BJ76" s="95">
        <v>103</v>
      </c>
      <c r="BK76" s="95">
        <v>39</v>
      </c>
      <c r="BL76" s="95">
        <v>642</v>
      </c>
      <c r="BM76" s="95">
        <v>1163</v>
      </c>
      <c r="BN76" s="95">
        <v>0</v>
      </c>
      <c r="BO76" s="95">
        <v>788</v>
      </c>
      <c r="BP76" s="95">
        <v>3349</v>
      </c>
      <c r="BQ76" s="95">
        <v>466</v>
      </c>
      <c r="BR76" s="95">
        <v>56868</v>
      </c>
      <c r="BS76" s="95">
        <v>19668</v>
      </c>
      <c r="BT76" s="95">
        <v>826</v>
      </c>
      <c r="BU76" s="95">
        <v>688</v>
      </c>
      <c r="BV76" s="95">
        <v>933715</v>
      </c>
      <c r="BW76" s="95">
        <v>0</v>
      </c>
      <c r="BX76" s="95">
        <v>2113</v>
      </c>
      <c r="BY76" s="95">
        <v>1813</v>
      </c>
      <c r="BZ76" s="95">
        <v>0</v>
      </c>
      <c r="CA76" s="95">
        <v>9526</v>
      </c>
      <c r="CB76" s="95">
        <v>15556</v>
      </c>
      <c r="CC76" s="95">
        <v>1052140</v>
      </c>
      <c r="CD76" s="95">
        <v>0</v>
      </c>
      <c r="CE76" s="95">
        <v>0</v>
      </c>
      <c r="CF76" s="95">
        <v>0</v>
      </c>
      <c r="CG76" s="95">
        <v>0</v>
      </c>
      <c r="CH76" s="95">
        <v>0</v>
      </c>
      <c r="CI76" s="95">
        <v>0</v>
      </c>
      <c r="CJ76" s="95">
        <v>0</v>
      </c>
      <c r="CK76" s="95">
        <v>0</v>
      </c>
      <c r="CL76" s="95">
        <v>0</v>
      </c>
      <c r="CM76" s="95">
        <v>0</v>
      </c>
      <c r="CN76" s="95">
        <v>0</v>
      </c>
      <c r="CO76" s="95">
        <v>0</v>
      </c>
      <c r="CP76" s="95">
        <v>0</v>
      </c>
      <c r="CQ76" s="95">
        <v>0</v>
      </c>
      <c r="CR76" s="95">
        <v>0</v>
      </c>
      <c r="CS76" s="95">
        <v>0</v>
      </c>
      <c r="CT76" s="95">
        <v>0</v>
      </c>
      <c r="CU76" s="95">
        <v>0</v>
      </c>
      <c r="CV76" s="95">
        <v>0</v>
      </c>
      <c r="CW76" s="95">
        <v>612504</v>
      </c>
      <c r="CX76" s="95">
        <v>102259</v>
      </c>
      <c r="CY76" s="95">
        <v>13360970</v>
      </c>
      <c r="CZ76" s="95">
        <v>45182058</v>
      </c>
      <c r="DA76" s="95">
        <v>0</v>
      </c>
      <c r="DB76" s="95">
        <v>0</v>
      </c>
      <c r="DC76" s="95">
        <v>0</v>
      </c>
      <c r="DD76" s="95">
        <v>59257791</v>
      </c>
      <c r="DE76" s="95">
        <v>60309931</v>
      </c>
      <c r="DF76" s="95">
        <v>153</v>
      </c>
      <c r="DG76" s="95">
        <v>153</v>
      </c>
      <c r="DH76" s="95">
        <v>59257944</v>
      </c>
      <c r="DI76" s="95">
        <v>60310084</v>
      </c>
      <c r="DJ76" s="95">
        <v>-2821</v>
      </c>
      <c r="DK76" s="95">
        <v>0</v>
      </c>
      <c r="DL76" s="95">
        <v>0</v>
      </c>
      <c r="DM76" s="95">
        <v>-2821</v>
      </c>
      <c r="DN76" s="95">
        <v>59257791</v>
      </c>
      <c r="DO76" s="95">
        <v>60309931</v>
      </c>
      <c r="DP76" s="95">
        <v>153</v>
      </c>
      <c r="DQ76" s="95">
        <v>59257944</v>
      </c>
      <c r="DR76" s="95">
        <v>60310084</v>
      </c>
      <c r="DS76" s="95">
        <v>-2821</v>
      </c>
      <c r="DT76" s="95">
        <v>60307263</v>
      </c>
      <c r="DV76" s="96">
        <f t="shared" si="384"/>
        <v>0</v>
      </c>
      <c r="DW76" s="96">
        <f t="shared" si="385"/>
        <v>0</v>
      </c>
      <c r="DX76" s="96">
        <f t="shared" si="386"/>
        <v>0</v>
      </c>
      <c r="DY76" s="96">
        <f t="shared" si="387"/>
        <v>0</v>
      </c>
      <c r="DZ76" s="96">
        <f t="shared" si="388"/>
        <v>0</v>
      </c>
      <c r="EA76" s="96">
        <f t="shared" si="389"/>
        <v>0</v>
      </c>
      <c r="EB76" s="96">
        <f t="shared" si="390"/>
        <v>0</v>
      </c>
      <c r="EC76" s="96">
        <f t="shared" si="391"/>
        <v>0</v>
      </c>
      <c r="ED76" s="96">
        <f t="shared" si="392"/>
        <v>0</v>
      </c>
      <c r="EE76" s="96">
        <f t="shared" si="393"/>
        <v>0</v>
      </c>
      <c r="EF76" s="96">
        <f t="shared" si="394"/>
        <v>0</v>
      </c>
      <c r="EG76" s="96">
        <f t="shared" si="395"/>
        <v>0</v>
      </c>
      <c r="EH76" s="96">
        <f t="shared" si="396"/>
        <v>0</v>
      </c>
      <c r="EI76" s="96">
        <f t="shared" si="397"/>
        <v>0</v>
      </c>
      <c r="EJ76" s="96">
        <f t="shared" si="398"/>
        <v>0</v>
      </c>
      <c r="EK76" s="96">
        <f t="shared" si="399"/>
        <v>0</v>
      </c>
      <c r="EL76" s="96">
        <f t="shared" si="400"/>
        <v>0</v>
      </c>
      <c r="EM76" s="96">
        <f t="shared" si="401"/>
        <v>0</v>
      </c>
      <c r="EN76" s="96">
        <f t="shared" si="402"/>
        <v>0</v>
      </c>
      <c r="EO76" s="96">
        <f t="shared" si="403"/>
        <v>0</v>
      </c>
      <c r="EP76" s="96">
        <f t="shared" si="404"/>
        <v>0</v>
      </c>
      <c r="EQ76" s="96">
        <f t="shared" si="405"/>
        <v>0</v>
      </c>
      <c r="ER76" s="96">
        <f t="shared" si="406"/>
        <v>0</v>
      </c>
      <c r="ES76" s="96">
        <f t="shared" si="407"/>
        <v>0</v>
      </c>
      <c r="ET76" s="96">
        <f t="shared" si="408"/>
        <v>0</v>
      </c>
      <c r="EU76" s="96">
        <f t="shared" si="409"/>
        <v>0</v>
      </c>
      <c r="EV76" s="96">
        <f t="shared" si="410"/>
        <v>0</v>
      </c>
      <c r="EW76" s="96">
        <f t="shared" si="411"/>
        <v>0</v>
      </c>
      <c r="EX76" s="96">
        <f t="shared" si="412"/>
        <v>0</v>
      </c>
      <c r="EY76" s="96">
        <f t="shared" si="413"/>
        <v>0</v>
      </c>
      <c r="EZ76" s="96">
        <f t="shared" si="414"/>
        <v>0</v>
      </c>
      <c r="FA76" s="96">
        <f t="shared" si="415"/>
        <v>0</v>
      </c>
      <c r="FB76" s="96">
        <f t="shared" si="416"/>
        <v>0</v>
      </c>
      <c r="FC76" s="96">
        <f t="shared" si="417"/>
        <v>0</v>
      </c>
      <c r="FD76" s="96">
        <f t="shared" si="418"/>
        <v>0</v>
      </c>
      <c r="FE76" s="96">
        <f t="shared" si="419"/>
        <v>0</v>
      </c>
      <c r="FF76" s="96">
        <f t="shared" si="420"/>
        <v>0</v>
      </c>
      <c r="FG76" s="96">
        <f t="shared" si="421"/>
        <v>0</v>
      </c>
      <c r="FH76" s="96">
        <f t="shared" si="422"/>
        <v>3.4334680702329581E-4</v>
      </c>
      <c r="FI76" s="96">
        <f t="shared" si="423"/>
        <v>0</v>
      </c>
      <c r="FJ76" s="96">
        <f t="shared" si="424"/>
        <v>0</v>
      </c>
      <c r="FK76" s="96">
        <f t="shared" si="425"/>
        <v>0</v>
      </c>
      <c r="FL76" s="96">
        <f t="shared" si="426"/>
        <v>1.4569057977566221E-6</v>
      </c>
      <c r="FM76" s="96">
        <f t="shared" si="427"/>
        <v>1.3056559963051754E-5</v>
      </c>
      <c r="FN76" s="96">
        <f t="shared" si="428"/>
        <v>0</v>
      </c>
      <c r="FO76" s="96">
        <f t="shared" si="429"/>
        <v>0</v>
      </c>
      <c r="FP76" s="96">
        <f t="shared" si="430"/>
        <v>0</v>
      </c>
      <c r="FQ76" s="96">
        <f t="shared" si="431"/>
        <v>1.8766085709128984E-6</v>
      </c>
      <c r="FR76" s="96">
        <f t="shared" si="432"/>
        <v>0</v>
      </c>
      <c r="FS76" s="96">
        <f t="shared" si="433"/>
        <v>0</v>
      </c>
      <c r="FT76" s="96">
        <f t="shared" si="434"/>
        <v>0</v>
      </c>
      <c r="FU76" s="96">
        <f t="shared" si="435"/>
        <v>0</v>
      </c>
      <c r="FV76" s="96">
        <f t="shared" si="436"/>
        <v>0</v>
      </c>
      <c r="FW76" s="96">
        <f t="shared" si="437"/>
        <v>0</v>
      </c>
      <c r="FX76" s="96">
        <f t="shared" si="438"/>
        <v>0</v>
      </c>
      <c r="FY76" s="96">
        <f t="shared" si="439"/>
        <v>0</v>
      </c>
      <c r="FZ76" s="96">
        <f t="shared" si="440"/>
        <v>0</v>
      </c>
      <c r="GA76" s="96">
        <f t="shared" si="441"/>
        <v>1.1934179408720501E-5</v>
      </c>
      <c r="GB76" s="96">
        <f t="shared" si="442"/>
        <v>7.429911784657381E-7</v>
      </c>
      <c r="GC76" s="96">
        <f t="shared" si="443"/>
        <v>2.7624158436682612E-5</v>
      </c>
      <c r="GD76" s="96">
        <f t="shared" si="444"/>
        <v>2.9875514408577846E-4</v>
      </c>
      <c r="GE76" s="96">
        <f t="shared" si="445"/>
        <v>0</v>
      </c>
      <c r="GF76" s="96">
        <f t="shared" si="446"/>
        <v>1.1046325626222227E-5</v>
      </c>
      <c r="GG76" s="96">
        <f t="shared" si="447"/>
        <v>1.3783829547081225E-4</v>
      </c>
      <c r="GH76" s="96">
        <f t="shared" si="448"/>
        <v>7.0680399251430865E-6</v>
      </c>
      <c r="GI76" s="96">
        <f t="shared" si="449"/>
        <v>1.19825278611999E-3</v>
      </c>
      <c r="GJ76" s="96">
        <f t="shared" si="450"/>
        <v>7.1687171878013275E-4</v>
      </c>
      <c r="GK76" s="96">
        <f t="shared" si="451"/>
        <v>2.4977981727668937E-5</v>
      </c>
      <c r="GL76" s="96">
        <f t="shared" si="452"/>
        <v>1.8777870159925499E-5</v>
      </c>
      <c r="GM76" s="96">
        <f t="shared" si="453"/>
        <v>1.5482629347645905E-2</v>
      </c>
      <c r="GN76" s="96">
        <f t="shared" si="454"/>
        <v>0</v>
      </c>
      <c r="GO76" s="96">
        <f t="shared" si="455"/>
        <v>4.302942813747456E-5</v>
      </c>
      <c r="GP76" s="96">
        <f t="shared" si="456"/>
        <v>4.0492847763710453E-5</v>
      </c>
      <c r="GQ76" s="96">
        <f t="shared" si="457"/>
        <v>0</v>
      </c>
      <c r="GR76" s="96">
        <f t="shared" si="458"/>
        <v>2.416187390220858E-3</v>
      </c>
      <c r="GS76" s="96">
        <f t="shared" si="459"/>
        <v>3.0180384643531166E-4</v>
      </c>
      <c r="GU76" s="1">
        <v>0</v>
      </c>
      <c r="GV76" s="1">
        <v>0</v>
      </c>
      <c r="GW76" s="1">
        <v>0</v>
      </c>
      <c r="GX76" s="1">
        <v>0</v>
      </c>
      <c r="GY76" s="1">
        <v>0</v>
      </c>
      <c r="GZ76" s="1">
        <v>0</v>
      </c>
      <c r="HA76" s="1">
        <v>0</v>
      </c>
      <c r="HB76" s="1">
        <v>0</v>
      </c>
      <c r="HC76" s="1">
        <v>0</v>
      </c>
      <c r="HD76" s="1">
        <v>0</v>
      </c>
      <c r="HE76" s="1">
        <v>0</v>
      </c>
      <c r="HF76" s="1">
        <v>0</v>
      </c>
      <c r="HG76" s="1">
        <v>0</v>
      </c>
      <c r="HH76" s="1">
        <v>0</v>
      </c>
      <c r="HI76" s="1">
        <v>0</v>
      </c>
      <c r="HJ76" s="1">
        <v>0</v>
      </c>
      <c r="HK76" s="1">
        <v>0</v>
      </c>
      <c r="HL76" s="1">
        <v>0</v>
      </c>
      <c r="HM76" s="1">
        <v>0</v>
      </c>
      <c r="HN76" s="1">
        <v>0</v>
      </c>
      <c r="HO76" s="1">
        <v>0</v>
      </c>
      <c r="HP76" s="1">
        <v>0</v>
      </c>
      <c r="HQ76" s="1">
        <v>0</v>
      </c>
      <c r="HR76" s="1">
        <v>0</v>
      </c>
      <c r="HS76" s="1">
        <v>0</v>
      </c>
      <c r="HT76" s="1">
        <v>0</v>
      </c>
      <c r="HU76" s="1">
        <v>0</v>
      </c>
      <c r="HV76" s="1">
        <v>0</v>
      </c>
      <c r="HW76" s="1">
        <v>0</v>
      </c>
      <c r="HX76" s="1">
        <v>0</v>
      </c>
      <c r="HY76" s="1">
        <v>0</v>
      </c>
      <c r="HZ76" s="1">
        <v>0</v>
      </c>
      <c r="IA76" s="1">
        <v>0</v>
      </c>
      <c r="IB76" s="1">
        <v>0</v>
      </c>
      <c r="IC76" s="1">
        <v>0</v>
      </c>
      <c r="ID76" s="1">
        <v>0</v>
      </c>
      <c r="IE76" s="1">
        <v>0</v>
      </c>
      <c r="IF76" s="1">
        <v>0</v>
      </c>
      <c r="IG76" s="96">
        <f t="shared" si="307"/>
        <v>3.4334680702329581E-4</v>
      </c>
      <c r="IH76" s="96">
        <f t="shared" si="268"/>
        <v>0</v>
      </c>
      <c r="II76" s="96">
        <f t="shared" si="269"/>
        <v>0</v>
      </c>
      <c r="IJ76" s="96">
        <f t="shared" si="270"/>
        <v>0</v>
      </c>
      <c r="IK76" s="96">
        <f t="shared" si="271"/>
        <v>1.4569057977566221E-6</v>
      </c>
      <c r="IL76" s="96">
        <f t="shared" si="272"/>
        <v>1.3056559963051754E-5</v>
      </c>
      <c r="IM76" s="96">
        <f t="shared" si="273"/>
        <v>0</v>
      </c>
      <c r="IN76" s="96">
        <f t="shared" si="274"/>
        <v>0</v>
      </c>
      <c r="IO76" s="96">
        <f t="shared" si="275"/>
        <v>0</v>
      </c>
      <c r="IP76" s="96">
        <f t="shared" si="276"/>
        <v>1.8766085709128984E-6</v>
      </c>
      <c r="IQ76" s="96">
        <f t="shared" si="277"/>
        <v>0</v>
      </c>
      <c r="IR76" s="96">
        <f t="shared" si="278"/>
        <v>0</v>
      </c>
      <c r="IS76" s="96">
        <f t="shared" si="279"/>
        <v>0</v>
      </c>
      <c r="IT76" s="96">
        <f t="shared" si="280"/>
        <v>0</v>
      </c>
      <c r="IU76" s="96">
        <f t="shared" si="281"/>
        <v>0</v>
      </c>
      <c r="IV76" s="96">
        <f t="shared" si="282"/>
        <v>0</v>
      </c>
      <c r="IW76" s="96">
        <f t="shared" si="283"/>
        <v>0</v>
      </c>
      <c r="IX76" s="96">
        <f t="shared" si="284"/>
        <v>0</v>
      </c>
      <c r="IY76" s="96">
        <f t="shared" si="285"/>
        <v>0</v>
      </c>
      <c r="IZ76" s="96">
        <f t="shared" si="286"/>
        <v>1.1934179408720501E-5</v>
      </c>
      <c r="JA76" s="96">
        <f t="shared" si="287"/>
        <v>7.429911784657381E-7</v>
      </c>
      <c r="JB76" s="96">
        <f t="shared" si="288"/>
        <v>2.7624158436682612E-5</v>
      </c>
      <c r="JC76" s="96">
        <f t="shared" si="289"/>
        <v>2.9875514408577846E-4</v>
      </c>
      <c r="JD76" s="96">
        <f t="shared" si="290"/>
        <v>0</v>
      </c>
      <c r="JE76" s="96">
        <f t="shared" si="291"/>
        <v>1.1046325626222227E-5</v>
      </c>
      <c r="JF76" s="96">
        <f t="shared" si="292"/>
        <v>1.3783829547081225E-4</v>
      </c>
      <c r="JG76" s="96">
        <f t="shared" si="293"/>
        <v>7.0680399251430865E-6</v>
      </c>
      <c r="JH76" s="96">
        <f t="shared" si="294"/>
        <v>1.19825278611999E-3</v>
      </c>
      <c r="JI76" s="96">
        <f t="shared" si="295"/>
        <v>7.1687171878013275E-4</v>
      </c>
      <c r="JJ76" s="96">
        <f t="shared" si="296"/>
        <v>2.4977981727668937E-5</v>
      </c>
      <c r="JK76" s="96">
        <f t="shared" si="297"/>
        <v>1.8777870159925499E-5</v>
      </c>
      <c r="JL76" s="96">
        <f t="shared" si="298"/>
        <v>1.5482629347645905E-2</v>
      </c>
      <c r="JM76" s="96">
        <f t="shared" si="299"/>
        <v>0</v>
      </c>
      <c r="JN76" s="96">
        <f t="shared" si="300"/>
        <v>4.302942813747456E-5</v>
      </c>
      <c r="JO76" s="96">
        <f t="shared" si="301"/>
        <v>4.0492847763710453E-5</v>
      </c>
      <c r="JP76" s="96">
        <f t="shared" si="302"/>
        <v>0</v>
      </c>
      <c r="JQ76" s="96">
        <f t="shared" si="303"/>
        <v>2.416187390220858E-3</v>
      </c>
      <c r="JR76" s="96">
        <f t="shared" si="304"/>
        <v>3.0180384643531166E-4</v>
      </c>
      <c r="JT76" s="25">
        <v>0</v>
      </c>
      <c r="JU76" s="25">
        <v>0</v>
      </c>
      <c r="JV76" s="25">
        <v>0</v>
      </c>
      <c r="JW76" s="25">
        <v>0</v>
      </c>
      <c r="JX76" s="25">
        <v>0</v>
      </c>
      <c r="JY76" s="25">
        <v>0</v>
      </c>
      <c r="JZ76" s="25">
        <v>0</v>
      </c>
      <c r="KA76" s="25">
        <v>0</v>
      </c>
      <c r="KB76" s="25">
        <v>0</v>
      </c>
      <c r="KC76" s="25">
        <v>0</v>
      </c>
      <c r="KD76" s="25">
        <v>0</v>
      </c>
      <c r="KE76" s="25">
        <v>0</v>
      </c>
      <c r="KF76" s="25">
        <v>0</v>
      </c>
      <c r="KG76" s="25">
        <v>0</v>
      </c>
      <c r="KH76" s="25">
        <v>0</v>
      </c>
      <c r="KI76" s="25">
        <v>0</v>
      </c>
      <c r="KJ76" s="25">
        <v>0</v>
      </c>
      <c r="KK76" s="25">
        <v>0</v>
      </c>
      <c r="KL76" s="25">
        <v>0</v>
      </c>
      <c r="KM76" s="25">
        <v>0</v>
      </c>
      <c r="KN76" s="25">
        <v>0</v>
      </c>
      <c r="KO76" s="25">
        <v>0</v>
      </c>
      <c r="KP76" s="25">
        <v>0</v>
      </c>
      <c r="KQ76" s="25">
        <v>0</v>
      </c>
      <c r="KR76" s="25">
        <v>0</v>
      </c>
      <c r="KS76" s="25">
        <v>0</v>
      </c>
      <c r="KT76" s="25">
        <v>0</v>
      </c>
      <c r="KU76" s="25">
        <v>0</v>
      </c>
      <c r="KV76" s="25">
        <v>0</v>
      </c>
      <c r="KW76" s="25">
        <v>0</v>
      </c>
      <c r="KX76" s="25">
        <v>0</v>
      </c>
      <c r="KY76" s="25">
        <v>0</v>
      </c>
      <c r="KZ76" s="25">
        <v>0</v>
      </c>
      <c r="LA76" s="25">
        <v>0</v>
      </c>
      <c r="LB76" s="25">
        <v>0</v>
      </c>
      <c r="LC76" s="25">
        <v>0</v>
      </c>
      <c r="LD76" s="25">
        <v>0</v>
      </c>
      <c r="LE76" s="25">
        <v>0</v>
      </c>
      <c r="LF76" s="25">
        <v>0</v>
      </c>
      <c r="LG76" s="25">
        <v>0</v>
      </c>
      <c r="LH76" s="25">
        <v>0</v>
      </c>
      <c r="LI76" s="25">
        <v>0</v>
      </c>
      <c r="LJ76" s="25">
        <v>0</v>
      </c>
      <c r="LK76" s="25">
        <v>0</v>
      </c>
      <c r="LL76" s="25">
        <v>0</v>
      </c>
      <c r="LM76" s="25">
        <v>0</v>
      </c>
      <c r="LN76" s="25">
        <v>0</v>
      </c>
      <c r="LO76" s="25">
        <v>0</v>
      </c>
      <c r="LP76" s="25">
        <v>0</v>
      </c>
      <c r="LQ76" s="25">
        <v>0</v>
      </c>
      <c r="LR76" s="25">
        <v>0</v>
      </c>
      <c r="LS76" s="25">
        <v>0</v>
      </c>
      <c r="LT76" s="25">
        <v>0</v>
      </c>
      <c r="LU76" s="25">
        <v>0</v>
      </c>
      <c r="LV76" s="25">
        <v>0</v>
      </c>
      <c r="LW76" s="25">
        <v>0</v>
      </c>
      <c r="LX76" s="25">
        <v>0</v>
      </c>
      <c r="LY76" s="25">
        <v>0</v>
      </c>
      <c r="LZ76" s="25">
        <v>0</v>
      </c>
      <c r="MA76" s="25">
        <v>0</v>
      </c>
      <c r="MB76" s="25">
        <v>0</v>
      </c>
      <c r="MC76" s="25">
        <v>0</v>
      </c>
      <c r="MD76" s="25">
        <v>0</v>
      </c>
      <c r="ME76" s="25">
        <v>0</v>
      </c>
      <c r="MF76" s="25">
        <v>0</v>
      </c>
      <c r="MG76" s="25">
        <v>0</v>
      </c>
      <c r="MH76" s="25">
        <v>0</v>
      </c>
      <c r="MI76" s="25">
        <v>0</v>
      </c>
      <c r="MJ76" s="25">
        <v>0</v>
      </c>
      <c r="MK76" s="25">
        <v>1</v>
      </c>
      <c r="ML76" s="25">
        <v>0</v>
      </c>
      <c r="MM76" s="25">
        <v>0</v>
      </c>
      <c r="MN76" s="25">
        <v>0</v>
      </c>
      <c r="MO76" s="25">
        <v>0</v>
      </c>
      <c r="MP76" s="25">
        <v>0</v>
      </c>
      <c r="MQ76" s="25">
        <v>0</v>
      </c>
      <c r="MS76" s="1">
        <f t="shared" si="308"/>
        <v>0</v>
      </c>
      <c r="MT76" s="1">
        <f t="shared" si="309"/>
        <v>0</v>
      </c>
      <c r="MU76" s="1">
        <f t="shared" si="310"/>
        <v>0</v>
      </c>
      <c r="MV76" s="1">
        <f t="shared" si="311"/>
        <v>0</v>
      </c>
      <c r="MW76" s="1">
        <f t="shared" si="312"/>
        <v>0</v>
      </c>
      <c r="MX76" s="1">
        <f t="shared" si="313"/>
        <v>0</v>
      </c>
      <c r="MY76" s="1">
        <f t="shared" si="314"/>
        <v>0</v>
      </c>
      <c r="MZ76" s="1">
        <f t="shared" si="315"/>
        <v>0</v>
      </c>
      <c r="NA76" s="1">
        <f t="shared" si="316"/>
        <v>0</v>
      </c>
      <c r="NB76" s="1">
        <f t="shared" si="317"/>
        <v>0</v>
      </c>
      <c r="NC76" s="1">
        <f t="shared" si="318"/>
        <v>0</v>
      </c>
      <c r="ND76" s="1">
        <f t="shared" si="319"/>
        <v>0</v>
      </c>
      <c r="NE76" s="1">
        <f t="shared" si="320"/>
        <v>0</v>
      </c>
      <c r="NF76" s="1">
        <f t="shared" si="321"/>
        <v>0</v>
      </c>
      <c r="NG76" s="1">
        <f t="shared" si="322"/>
        <v>0</v>
      </c>
      <c r="NH76" s="1">
        <f t="shared" si="323"/>
        <v>0</v>
      </c>
      <c r="NI76" s="1">
        <f t="shared" si="324"/>
        <v>0</v>
      </c>
      <c r="NJ76" s="1">
        <f t="shared" si="325"/>
        <v>0</v>
      </c>
      <c r="NK76" s="1">
        <f t="shared" si="326"/>
        <v>0</v>
      </c>
      <c r="NL76" s="1">
        <f t="shared" si="327"/>
        <v>0</v>
      </c>
      <c r="NM76" s="1">
        <f t="shared" si="328"/>
        <v>0</v>
      </c>
      <c r="NN76" s="1">
        <f t="shared" si="329"/>
        <v>0</v>
      </c>
      <c r="NO76" s="1">
        <f t="shared" si="330"/>
        <v>0</v>
      </c>
      <c r="NP76" s="1">
        <f t="shared" si="331"/>
        <v>0</v>
      </c>
      <c r="NQ76" s="1">
        <f t="shared" si="332"/>
        <v>0</v>
      </c>
      <c r="NR76" s="1">
        <f t="shared" si="333"/>
        <v>0</v>
      </c>
      <c r="NS76" s="1">
        <f t="shared" si="334"/>
        <v>0</v>
      </c>
      <c r="NT76" s="1">
        <f t="shared" si="335"/>
        <v>0</v>
      </c>
      <c r="NU76" s="1">
        <f t="shared" si="336"/>
        <v>0</v>
      </c>
      <c r="NV76" s="1">
        <f t="shared" si="337"/>
        <v>0</v>
      </c>
      <c r="NW76" s="1">
        <f t="shared" si="338"/>
        <v>0</v>
      </c>
      <c r="NX76" s="1">
        <f t="shared" si="339"/>
        <v>0</v>
      </c>
      <c r="NY76" s="1">
        <f t="shared" si="340"/>
        <v>0</v>
      </c>
      <c r="NZ76" s="1">
        <f t="shared" si="341"/>
        <v>0</v>
      </c>
      <c r="OA76" s="1">
        <f t="shared" si="342"/>
        <v>0</v>
      </c>
      <c r="OB76" s="1">
        <f t="shared" si="343"/>
        <v>0</v>
      </c>
      <c r="OC76" s="1">
        <f t="shared" si="344"/>
        <v>0</v>
      </c>
      <c r="OD76" s="1">
        <f t="shared" si="345"/>
        <v>0</v>
      </c>
      <c r="OE76" s="1">
        <f t="shared" si="346"/>
        <v>0</v>
      </c>
      <c r="OF76" s="1">
        <f t="shared" si="347"/>
        <v>0</v>
      </c>
      <c r="OG76" s="1">
        <f t="shared" si="348"/>
        <v>0</v>
      </c>
      <c r="OH76" s="1">
        <f t="shared" si="349"/>
        <v>0</v>
      </c>
      <c r="OI76" s="1">
        <f t="shared" si="350"/>
        <v>0</v>
      </c>
      <c r="OJ76" s="1">
        <f t="shared" si="351"/>
        <v>0</v>
      </c>
      <c r="OK76" s="1">
        <f t="shared" si="352"/>
        <v>0</v>
      </c>
      <c r="OL76" s="1">
        <f t="shared" si="353"/>
        <v>0</v>
      </c>
      <c r="OM76" s="1">
        <f t="shared" si="354"/>
        <v>0</v>
      </c>
      <c r="ON76" s="1">
        <f t="shared" si="355"/>
        <v>0</v>
      </c>
      <c r="OO76" s="1">
        <f t="shared" si="356"/>
        <v>0</v>
      </c>
      <c r="OP76" s="1">
        <f t="shared" si="357"/>
        <v>0</v>
      </c>
      <c r="OQ76" s="1">
        <f t="shared" si="358"/>
        <v>0</v>
      </c>
      <c r="OR76" s="1">
        <f t="shared" si="359"/>
        <v>0</v>
      </c>
      <c r="OS76" s="1">
        <f t="shared" si="360"/>
        <v>0</v>
      </c>
      <c r="OT76" s="1">
        <f t="shared" si="361"/>
        <v>0</v>
      </c>
      <c r="OU76" s="1">
        <f t="shared" si="362"/>
        <v>0</v>
      </c>
      <c r="OV76" s="1">
        <f t="shared" si="363"/>
        <v>0</v>
      </c>
      <c r="OW76" s="1">
        <f t="shared" si="364"/>
        <v>0</v>
      </c>
      <c r="OX76" s="1">
        <f t="shared" si="365"/>
        <v>0</v>
      </c>
      <c r="OY76" s="1">
        <f t="shared" si="366"/>
        <v>0</v>
      </c>
      <c r="OZ76" s="1">
        <f t="shared" si="367"/>
        <v>0</v>
      </c>
      <c r="PA76" s="1">
        <f t="shared" si="368"/>
        <v>0</v>
      </c>
      <c r="PB76" s="1">
        <f t="shared" si="369"/>
        <v>0</v>
      </c>
      <c r="PC76" s="1">
        <f t="shared" si="370"/>
        <v>0</v>
      </c>
      <c r="PD76" s="1">
        <f t="shared" si="371"/>
        <v>0</v>
      </c>
      <c r="PE76" s="1">
        <f t="shared" si="372"/>
        <v>0</v>
      </c>
      <c r="PF76" s="1">
        <f t="shared" si="373"/>
        <v>0</v>
      </c>
      <c r="PG76" s="1">
        <f t="shared" si="374"/>
        <v>0</v>
      </c>
      <c r="PH76" s="1">
        <f t="shared" si="375"/>
        <v>0</v>
      </c>
      <c r="PI76" s="1">
        <f t="shared" si="376"/>
        <v>0</v>
      </c>
      <c r="PJ76" s="1">
        <f t="shared" si="377"/>
        <v>4.6775049369564025E-5</v>
      </c>
      <c r="PK76" s="1">
        <f t="shared" si="378"/>
        <v>0</v>
      </c>
      <c r="PL76" s="1">
        <f t="shared" si="379"/>
        <v>0</v>
      </c>
      <c r="PM76" s="1">
        <f t="shared" si="380"/>
        <v>0</v>
      </c>
      <c r="PN76" s="1">
        <f t="shared" si="381"/>
        <v>0</v>
      </c>
      <c r="PO76" s="1">
        <f t="shared" si="382"/>
        <v>0</v>
      </c>
      <c r="PP76" s="1">
        <f t="shared" si="383"/>
        <v>0</v>
      </c>
      <c r="PR76" s="96">
        <v>6.4010639344749755E-5</v>
      </c>
      <c r="PS76" s="96">
        <v>7.7422562169597865E-5</v>
      </c>
      <c r="PT76" s="96">
        <v>1.9537318972987527E-4</v>
      </c>
      <c r="PU76" s="96">
        <v>8.0129787174645852E-5</v>
      </c>
      <c r="PV76" s="96">
        <v>1.0655869475500687E-4</v>
      </c>
      <c r="PW76" s="96">
        <v>8.5542249543909898E-5</v>
      </c>
      <c r="PX76" s="96">
        <v>8.0251842699283009E-5</v>
      </c>
      <c r="PY76" s="96">
        <v>8.3071477126757067E-5</v>
      </c>
      <c r="PZ76" s="96">
        <v>1.4697961120613414E-4</v>
      </c>
      <c r="QA76" s="96">
        <v>9.1635072846925729E-5</v>
      </c>
      <c r="QB76" s="96">
        <v>5.6804403048692241E-5</v>
      </c>
      <c r="QC76" s="96">
        <v>7.7540635309886275E-5</v>
      </c>
      <c r="QD76" s="96">
        <v>7.6478004095581684E-5</v>
      </c>
      <c r="QE76" s="96">
        <v>7.1205020087097967E-5</v>
      </c>
      <c r="QF76" s="96">
        <v>6.7696605072057017E-5</v>
      </c>
      <c r="QG76" s="96">
        <v>6.6394238395563694E-5</v>
      </c>
      <c r="QH76" s="96">
        <v>6.1512314575217522E-5</v>
      </c>
      <c r="QI76" s="96">
        <v>6.5126298114569664E-5</v>
      </c>
      <c r="QJ76" s="96">
        <v>7.9842428128023795E-5</v>
      </c>
      <c r="QK76" s="96">
        <v>1.17460407040298E-4</v>
      </c>
      <c r="QL76" s="96">
        <v>8.8436737713338122E-5</v>
      </c>
      <c r="QM76" s="96">
        <v>6.3046731555518548E-5</v>
      </c>
      <c r="QN76" s="96">
        <v>6.380998163593569E-5</v>
      </c>
      <c r="QO76" s="96">
        <v>5.687297321763494E-5</v>
      </c>
      <c r="QP76" s="96">
        <v>5.7328729177566917E-5</v>
      </c>
      <c r="QQ76" s="96">
        <v>5.5363219817607366E-5</v>
      </c>
      <c r="QR76" s="96">
        <v>1.3757859025794065E-5</v>
      </c>
      <c r="QS76" s="96">
        <v>9.5203129113919917E-5</v>
      </c>
      <c r="QT76" s="96">
        <v>7.5389326337889904E-5</v>
      </c>
      <c r="QU76" s="96">
        <v>5.2939121451496215E-5</v>
      </c>
      <c r="QV76" s="96">
        <v>4.5422619467885923E-5</v>
      </c>
      <c r="QW76" s="96">
        <v>5.7085134910423524E-5</v>
      </c>
      <c r="QX76" s="96">
        <v>8.6771056475876804E-5</v>
      </c>
      <c r="QY76" s="96">
        <v>7.5759584794428178E-5</v>
      </c>
      <c r="QZ76" s="96">
        <v>1.0008244038071E-4</v>
      </c>
      <c r="RA76" s="96">
        <v>1.9152136774699301E-4</v>
      </c>
      <c r="RB76" s="96">
        <v>8.255568229380377E-5</v>
      </c>
      <c r="RC76" s="96">
        <v>6.1366583647819576E-5</v>
      </c>
      <c r="RD76" s="96">
        <v>5.4619450433154436E-4</v>
      </c>
      <c r="RE76" s="96">
        <v>3.8545138112578803E-4</v>
      </c>
      <c r="RF76" s="96">
        <v>2.114940131542746E-4</v>
      </c>
      <c r="RG76" s="96">
        <v>1.2145077758683928E-4</v>
      </c>
      <c r="RH76" s="96">
        <v>1.6549050631586412E-4</v>
      </c>
      <c r="RI76" s="96">
        <v>1.287548345555012E-4</v>
      </c>
      <c r="RJ76" s="96">
        <v>4.5229706093995444E-5</v>
      </c>
      <c r="RK76" s="96">
        <v>1.0658899192850209E-4</v>
      </c>
      <c r="RL76" s="96">
        <v>1.6409242662485972E-4</v>
      </c>
      <c r="RM76" s="96">
        <v>1.1723077975377256E-4</v>
      </c>
      <c r="RN76" s="96">
        <v>1.190430793223809E-4</v>
      </c>
      <c r="RO76" s="96">
        <v>1.2078878035203837E-4</v>
      </c>
      <c r="RP76" s="96">
        <v>1.214848477631277E-4</v>
      </c>
      <c r="RQ76" s="96">
        <v>1.1304482603062877E-4</v>
      </c>
      <c r="RR76" s="96">
        <v>1.1088062008212343E-4</v>
      </c>
      <c r="RS76" s="96">
        <v>9.7690507864615903E-5</v>
      </c>
      <c r="RT76" s="96">
        <v>1.0538637227459537E-4</v>
      </c>
      <c r="RU76" s="96">
        <v>1.0671787565656796E-4</v>
      </c>
      <c r="RV76" s="96">
        <v>1.0265207448552463E-4</v>
      </c>
      <c r="RW76" s="96">
        <v>2.3400140669213918E-4</v>
      </c>
      <c r="RX76" s="96">
        <v>1.7639746035681532E-4</v>
      </c>
      <c r="RY76" s="96">
        <v>1.4618456926626859E-4</v>
      </c>
      <c r="RZ76" s="96">
        <v>4.6625626011989173E-4</v>
      </c>
      <c r="SA76" s="96">
        <v>2.0421964777131833E-4</v>
      </c>
      <c r="SB76" s="96">
        <v>2.067560723158641E-4</v>
      </c>
      <c r="SC76" s="96">
        <v>3.2036924908821613E-4</v>
      </c>
      <c r="SD76" s="96">
        <v>4.9708518254445129E-5</v>
      </c>
      <c r="SE76" s="96">
        <v>1.4574769660260058E-3</v>
      </c>
      <c r="SF76" s="96">
        <v>9.7246987953008765E-4</v>
      </c>
      <c r="SG76" s="96">
        <v>1.2397383536494889E-4</v>
      </c>
      <c r="SH76" s="96">
        <v>1.455900394143206E-4</v>
      </c>
      <c r="SI76" s="96">
        <v>1.0158369880512386</v>
      </c>
      <c r="SJ76" s="96">
        <v>1.9454824532606717E-4</v>
      </c>
      <c r="SK76" s="96">
        <v>1.62685809697556E-4</v>
      </c>
      <c r="SL76" s="96">
        <v>2.1207019413688384E-4</v>
      </c>
      <c r="SM76" s="96">
        <v>2.0100882813475472E-4</v>
      </c>
      <c r="SN76" s="96">
        <v>2.698519642611313E-3</v>
      </c>
      <c r="SO76" s="96">
        <v>4.3133882254814626E-4</v>
      </c>
      <c r="SR76" s="96">
        <v>2.6624682165126285E-5</v>
      </c>
      <c r="SS76" s="96">
        <v>7.5517022003143155E-7</v>
      </c>
      <c r="ST76" s="96">
        <v>8.8155384885557153E-5</v>
      </c>
      <c r="SU76" s="96">
        <v>5.7871023169734996E-6</v>
      </c>
      <c r="SV76" s="96">
        <v>2.5878474559305137E-5</v>
      </c>
      <c r="SW76" s="96">
        <v>1.6338046400977338E-5</v>
      </c>
      <c r="SX76" s="96">
        <v>8.8142923212949987E-6</v>
      </c>
      <c r="SY76" s="96">
        <v>2.4670366514073888E-5</v>
      </c>
      <c r="SZ76" s="96">
        <v>9.6503260893118911E-5</v>
      </c>
      <c r="TA76" s="96">
        <v>6.7505958818804963E-5</v>
      </c>
      <c r="TB76" s="96">
        <v>5.1719951674702555E-6</v>
      </c>
      <c r="TC76" s="96">
        <v>2.8341810371157682E-5</v>
      </c>
      <c r="TD76" s="96">
        <v>3.4873052511227405E-5</v>
      </c>
      <c r="TE76" s="96">
        <v>2.3341903896326103E-5</v>
      </c>
      <c r="TF76" s="96">
        <v>2.1512057099702306E-5</v>
      </c>
      <c r="TG76" s="96">
        <v>7.4801243611308907E-6</v>
      </c>
      <c r="TH76" s="96">
        <v>1.7099133036837972E-5</v>
      </c>
      <c r="TI76" s="96">
        <v>1.604157005404695E-5</v>
      </c>
      <c r="TJ76" s="96">
        <v>4.3231208157751805E-5</v>
      </c>
      <c r="TK76" s="96">
        <v>6.8641117915981974E-5</v>
      </c>
      <c r="TL76" s="96">
        <v>8.8436737713338122E-5</v>
      </c>
      <c r="TM76" s="96">
        <v>6.3044694229410275E-5</v>
      </c>
      <c r="TN76" s="96">
        <v>6.3778411998978619E-5</v>
      </c>
      <c r="TO76" s="96">
        <v>5.6865025381999574E-5</v>
      </c>
      <c r="TP76" s="96">
        <v>5.6491051608259988E-5</v>
      </c>
      <c r="TQ76" s="96">
        <v>5.2836393091196285E-5</v>
      </c>
      <c r="TR76" s="96">
        <v>1.3757487992258189E-5</v>
      </c>
      <c r="TS76" s="96">
        <v>8.6660382388166392E-5</v>
      </c>
      <c r="TT76" s="96">
        <v>7.2203870639216456E-5</v>
      </c>
      <c r="TU76" s="96">
        <v>5.2939121451496215E-5</v>
      </c>
      <c r="TV76" s="96">
        <v>4.4321213700974097E-5</v>
      </c>
      <c r="TW76" s="96">
        <v>5.7079252495282407E-5</v>
      </c>
      <c r="TX76" s="96">
        <v>8.2719743778522325E-5</v>
      </c>
      <c r="TY76" s="96">
        <v>7.277529661955404E-5</v>
      </c>
      <c r="TZ76" s="96">
        <v>9.7627372324618841E-5</v>
      </c>
      <c r="UA76" s="96">
        <v>1.9152136774699301E-4</v>
      </c>
      <c r="UB76" s="96">
        <v>8.1785590433341572E-5</v>
      </c>
      <c r="UC76" s="96">
        <v>6.1366583647819576E-5</v>
      </c>
      <c r="UD76" s="96">
        <v>4.4506614216057518E-4</v>
      </c>
      <c r="UE76" s="96">
        <v>1.3980938761051526E-5</v>
      </c>
      <c r="UF76" s="96">
        <v>1.7328577192700235E-4</v>
      </c>
      <c r="UG76" s="96">
        <v>4.462207488525992E-5</v>
      </c>
      <c r="UH76" s="96">
        <v>1.341545435264272E-4</v>
      </c>
      <c r="UI76" s="96">
        <v>9.4612892613501215E-5</v>
      </c>
      <c r="UJ76" s="96">
        <v>3.6948647685721014E-5</v>
      </c>
      <c r="UK76" s="96">
        <v>9.1460703756245494E-5</v>
      </c>
      <c r="UL76" s="96">
        <v>1.4359530148921304E-4</v>
      </c>
      <c r="UM76" s="96">
        <v>1.1227084143895494E-4</v>
      </c>
      <c r="UN76" s="96">
        <v>7.5686814079372998E-5</v>
      </c>
      <c r="UO76" s="96">
        <v>1.0825712455097219E-4</v>
      </c>
      <c r="UP76" s="96">
        <v>9.911047581356218E-5</v>
      </c>
      <c r="UQ76" s="96">
        <v>9.3885947499983461E-5</v>
      </c>
      <c r="UR76" s="96">
        <v>7.475445978431393E-5</v>
      </c>
      <c r="US76" s="96">
        <v>5.9700031201013467E-5</v>
      </c>
      <c r="UT76" s="96">
        <v>7.0403622292276733E-5</v>
      </c>
      <c r="UU76" s="96">
        <v>3.7345169105361796E-5</v>
      </c>
      <c r="UV76" s="96">
        <v>9.141151404656593E-5</v>
      </c>
      <c r="UW76" s="96">
        <v>1.623197193285954E-4</v>
      </c>
      <c r="UX76" s="96">
        <v>1.7639746035681532E-4</v>
      </c>
      <c r="UY76" s="96">
        <v>1.4617312502350976E-4</v>
      </c>
      <c r="UZ76" s="96">
        <v>4.661081336225745E-4</v>
      </c>
      <c r="VA76" s="96">
        <v>2.0420762218511862E-4</v>
      </c>
      <c r="VB76" s="96">
        <v>2.06526790394473E-4</v>
      </c>
      <c r="VC76" s="96">
        <v>3.0606763560534313E-4</v>
      </c>
      <c r="VD76" s="96">
        <v>4.9707446338085066E-5</v>
      </c>
      <c r="VE76" s="96">
        <v>1.350727280540188E-3</v>
      </c>
      <c r="VF76" s="96">
        <v>9.0722796696745449E-4</v>
      </c>
      <c r="VG76" s="96">
        <v>1.2397383536494889E-4</v>
      </c>
      <c r="VH76" s="96">
        <v>1.3823735214200795E-4</v>
      </c>
      <c r="VI76" s="96">
        <v>1.015789472225971</v>
      </c>
      <c r="VJ76" s="96">
        <v>1.8935812368903616E-4</v>
      </c>
      <c r="VK76" s="96">
        <v>1.5252923576563728E-4</v>
      </c>
      <c r="VL76" s="96">
        <v>2.0713569551107509E-4</v>
      </c>
      <c r="VM76" s="96">
        <v>2.0100882813475472E-4</v>
      </c>
      <c r="VN76" s="96">
        <v>2.6689782411953218E-3</v>
      </c>
      <c r="VO76" s="96">
        <v>4.3133882254814626E-4</v>
      </c>
    </row>
    <row r="77" spans="1:587">
      <c r="A77" s="17"/>
      <c r="B77" s="17"/>
      <c r="C77" s="17" t="s">
        <v>374</v>
      </c>
      <c r="D77" s="17" t="s">
        <v>601</v>
      </c>
      <c r="E77" s="95">
        <v>12</v>
      </c>
      <c r="F77" s="95">
        <v>3</v>
      </c>
      <c r="G77" s="95">
        <v>66</v>
      </c>
      <c r="H77" s="95">
        <v>7</v>
      </c>
      <c r="I77" s="95">
        <v>19</v>
      </c>
      <c r="J77" s="95">
        <v>114</v>
      </c>
      <c r="K77" s="95">
        <v>3</v>
      </c>
      <c r="L77" s="95">
        <v>11</v>
      </c>
      <c r="M77" s="95">
        <v>19</v>
      </c>
      <c r="N77" s="95">
        <v>8</v>
      </c>
      <c r="O77" s="95">
        <v>2</v>
      </c>
      <c r="P77" s="95">
        <v>17</v>
      </c>
      <c r="Q77" s="95">
        <v>102</v>
      </c>
      <c r="R77" s="95">
        <v>82</v>
      </c>
      <c r="S77" s="95">
        <v>51</v>
      </c>
      <c r="T77" s="95">
        <v>18</v>
      </c>
      <c r="U77" s="95">
        <v>26</v>
      </c>
      <c r="V77" s="95">
        <v>51</v>
      </c>
      <c r="W77" s="95">
        <v>46</v>
      </c>
      <c r="X77" s="95">
        <v>53</v>
      </c>
      <c r="Y77" s="95">
        <v>660</v>
      </c>
      <c r="Z77" s="95">
        <v>245</v>
      </c>
      <c r="AA77" s="95">
        <v>487</v>
      </c>
      <c r="AB77" s="95">
        <v>70</v>
      </c>
      <c r="AC77" s="95">
        <v>572</v>
      </c>
      <c r="AD77" s="95">
        <v>1182</v>
      </c>
      <c r="AE77" s="95">
        <v>687</v>
      </c>
      <c r="AF77" s="95">
        <v>686</v>
      </c>
      <c r="AG77" s="95">
        <v>2392</v>
      </c>
      <c r="AH77" s="95">
        <v>5</v>
      </c>
      <c r="AI77" s="95">
        <v>1572</v>
      </c>
      <c r="AJ77" s="95">
        <v>668</v>
      </c>
      <c r="AK77" s="95">
        <v>0</v>
      </c>
      <c r="AL77" s="95">
        <v>4647</v>
      </c>
      <c r="AM77" s="95">
        <v>2603</v>
      </c>
      <c r="AN77" s="95">
        <v>0</v>
      </c>
      <c r="AO77" s="95">
        <v>475</v>
      </c>
      <c r="AP77" s="95">
        <v>20737</v>
      </c>
      <c r="AQ77" s="95">
        <v>5522</v>
      </c>
      <c r="AR77" s="95">
        <v>1093</v>
      </c>
      <c r="AS77" s="95">
        <v>18893</v>
      </c>
      <c r="AT77" s="95">
        <v>665</v>
      </c>
      <c r="AU77" s="95">
        <v>6222</v>
      </c>
      <c r="AV77" s="95">
        <v>29776</v>
      </c>
      <c r="AW77" s="95">
        <v>1155</v>
      </c>
      <c r="AX77" s="95">
        <v>4778</v>
      </c>
      <c r="AY77" s="95">
        <v>1750</v>
      </c>
      <c r="AZ77" s="95">
        <v>16042</v>
      </c>
      <c r="BA77" s="95">
        <v>941</v>
      </c>
      <c r="BB77" s="95">
        <v>7217</v>
      </c>
      <c r="BC77" s="95">
        <v>20778</v>
      </c>
      <c r="BD77" s="95">
        <v>23219</v>
      </c>
      <c r="BE77" s="95">
        <v>7705</v>
      </c>
      <c r="BF77" s="95">
        <v>6182</v>
      </c>
      <c r="BG77" s="95">
        <v>6935</v>
      </c>
      <c r="BH77" s="95">
        <v>2456</v>
      </c>
      <c r="BI77" s="95">
        <v>5689</v>
      </c>
      <c r="BJ77" s="95">
        <v>2894</v>
      </c>
      <c r="BK77" s="95">
        <v>17316</v>
      </c>
      <c r="BL77" s="95">
        <v>20016</v>
      </c>
      <c r="BM77" s="95">
        <v>38179</v>
      </c>
      <c r="BN77" s="95">
        <v>5748</v>
      </c>
      <c r="BO77" s="95">
        <v>15292</v>
      </c>
      <c r="BP77" s="95">
        <v>50247</v>
      </c>
      <c r="BQ77" s="95">
        <v>10598</v>
      </c>
      <c r="BR77" s="95">
        <v>30535</v>
      </c>
      <c r="BS77" s="95">
        <v>34570</v>
      </c>
      <c r="BT77" s="95">
        <v>79</v>
      </c>
      <c r="BU77" s="95">
        <v>71829</v>
      </c>
      <c r="BV77" s="95">
        <v>42887</v>
      </c>
      <c r="BW77" s="95">
        <v>0</v>
      </c>
      <c r="BX77" s="95">
        <v>77918</v>
      </c>
      <c r="BY77" s="95">
        <v>108047</v>
      </c>
      <c r="BZ77" s="95">
        <v>0</v>
      </c>
      <c r="CA77" s="95">
        <v>19537</v>
      </c>
      <c r="CB77" s="95">
        <v>266555</v>
      </c>
      <c r="CC77" s="95">
        <v>1017663</v>
      </c>
      <c r="CD77" s="95">
        <v>0</v>
      </c>
      <c r="CE77" s="95">
        <v>0</v>
      </c>
      <c r="CF77" s="95">
        <v>72311</v>
      </c>
      <c r="CG77" s="95">
        <v>0</v>
      </c>
      <c r="CH77" s="95">
        <v>0</v>
      </c>
      <c r="CI77" s="95">
        <v>0</v>
      </c>
      <c r="CJ77" s="95">
        <v>0</v>
      </c>
      <c r="CK77" s="95">
        <v>0</v>
      </c>
      <c r="CL77" s="95">
        <v>72311</v>
      </c>
      <c r="CM77" s="95">
        <v>110709</v>
      </c>
      <c r="CN77" s="95">
        <v>1517</v>
      </c>
      <c r="CO77" s="95">
        <v>1517</v>
      </c>
      <c r="CP77" s="95">
        <v>73828</v>
      </c>
      <c r="CQ77" s="95">
        <v>112226</v>
      </c>
      <c r="CR77" s="95">
        <v>0</v>
      </c>
      <c r="CS77" s="95">
        <v>0</v>
      </c>
      <c r="CT77" s="95">
        <v>0</v>
      </c>
      <c r="CU77" s="95">
        <v>0</v>
      </c>
      <c r="CV77" s="95">
        <v>0</v>
      </c>
      <c r="CW77" s="95">
        <v>0</v>
      </c>
      <c r="CX77" s="95">
        <v>5209</v>
      </c>
      <c r="CY77" s="95">
        <v>2821985</v>
      </c>
      <c r="CZ77" s="95">
        <v>0</v>
      </c>
      <c r="DA77" s="95">
        <v>0</v>
      </c>
      <c r="DB77" s="95">
        <v>0</v>
      </c>
      <c r="DC77" s="95">
        <v>0</v>
      </c>
      <c r="DD77" s="95">
        <v>2827194</v>
      </c>
      <c r="DE77" s="95">
        <v>3806459</v>
      </c>
      <c r="DF77" s="95">
        <v>25096</v>
      </c>
      <c r="DG77" s="95">
        <v>25096</v>
      </c>
      <c r="DH77" s="95">
        <v>2852290</v>
      </c>
      <c r="DI77" s="95">
        <v>3831555</v>
      </c>
      <c r="DJ77" s="95">
        <v>-101548</v>
      </c>
      <c r="DK77" s="95">
        <v>0</v>
      </c>
      <c r="DL77" s="95">
        <v>0</v>
      </c>
      <c r="DM77" s="95">
        <v>-101548</v>
      </c>
      <c r="DN77" s="95">
        <v>2899505</v>
      </c>
      <c r="DO77" s="95">
        <v>3917168</v>
      </c>
      <c r="DP77" s="95">
        <v>26613</v>
      </c>
      <c r="DQ77" s="95">
        <v>2926118</v>
      </c>
      <c r="DR77" s="95">
        <v>3943781</v>
      </c>
      <c r="DS77" s="95">
        <v>-101548</v>
      </c>
      <c r="DT77" s="95">
        <v>3842233</v>
      </c>
      <c r="DV77" s="96">
        <f t="shared" si="384"/>
        <v>1.179755397380943E-4</v>
      </c>
      <c r="DW77" s="96">
        <f t="shared" si="385"/>
        <v>3.1420192710515291E-4</v>
      </c>
      <c r="DX77" s="96">
        <f t="shared" si="386"/>
        <v>5.6802044873615453E-5</v>
      </c>
      <c r="DY77" s="96">
        <f t="shared" si="387"/>
        <v>8.4443157691565336E-5</v>
      </c>
      <c r="DZ77" s="96">
        <f t="shared" si="388"/>
        <v>6.6651699267532912E-5</v>
      </c>
      <c r="EA77" s="96">
        <f t="shared" si="389"/>
        <v>2.2301560131070573E-4</v>
      </c>
      <c r="EB77" s="96">
        <f t="shared" si="390"/>
        <v>1.0111905082917621E-4</v>
      </c>
      <c r="EC77" s="96">
        <f t="shared" si="391"/>
        <v>5.4860653938994955E-5</v>
      </c>
      <c r="ED77" s="96">
        <f t="shared" si="392"/>
        <v>1.1646581421863699E-4</v>
      </c>
      <c r="EE77" s="96">
        <f t="shared" si="393"/>
        <v>4.8182031715822379E-5</v>
      </c>
      <c r="EF77" s="96">
        <f t="shared" si="394"/>
        <v>2.6798156286847464E-5</v>
      </c>
      <c r="EG77" s="96">
        <f t="shared" si="395"/>
        <v>7.3502388827636892E-5</v>
      </c>
      <c r="EH77" s="96">
        <f t="shared" si="396"/>
        <v>3.7986138783475287E-4</v>
      </c>
      <c r="EI77" s="96">
        <f t="shared" si="397"/>
        <v>2.2862814747073141E-4</v>
      </c>
      <c r="EJ77" s="96">
        <f t="shared" si="398"/>
        <v>9.384332580746662E-5</v>
      </c>
      <c r="EK77" s="96">
        <f t="shared" si="399"/>
        <v>5.8675115883353867E-5</v>
      </c>
      <c r="EL77" s="96">
        <f t="shared" si="400"/>
        <v>3.8738264913114544E-5</v>
      </c>
      <c r="EM77" s="96">
        <f t="shared" si="401"/>
        <v>9.0382584162135727E-5</v>
      </c>
      <c r="EN77" s="96">
        <f t="shared" si="402"/>
        <v>2.3722149680576098E-5</v>
      </c>
      <c r="EO77" s="96">
        <f t="shared" si="403"/>
        <v>4.081192632292244E-5</v>
      </c>
      <c r="EP77" s="96">
        <f t="shared" si="404"/>
        <v>7.9079419700840155E-5</v>
      </c>
      <c r="EQ77" s="96">
        <f t="shared" si="405"/>
        <v>1.7585642076914574E-4</v>
      </c>
      <c r="ER77" s="96">
        <f t="shared" si="406"/>
        <v>7.4605144231505737E-4</v>
      </c>
      <c r="ES77" s="96">
        <f t="shared" si="407"/>
        <v>1.5244002029629985E-4</v>
      </c>
      <c r="ET77" s="96">
        <f t="shared" si="408"/>
        <v>2.3692223437714284E-5</v>
      </c>
      <c r="EU77" s="96">
        <f t="shared" si="409"/>
        <v>1.059933975618649E-4</v>
      </c>
      <c r="EV77" s="96">
        <f t="shared" si="410"/>
        <v>4.6455458648251643E-5</v>
      </c>
      <c r="EW77" s="96">
        <f t="shared" si="411"/>
        <v>9.0857112357004344E-5</v>
      </c>
      <c r="EX77" s="96">
        <f t="shared" si="412"/>
        <v>1.0612885249509287E-4</v>
      </c>
      <c r="EY77" s="96">
        <f t="shared" si="413"/>
        <v>7.4963530242537003E-7</v>
      </c>
      <c r="EZ77" s="96">
        <f t="shared" si="414"/>
        <v>2.2324341726594695E-4</v>
      </c>
      <c r="FA77" s="96">
        <f t="shared" si="415"/>
        <v>9.1764014824009531E-5</v>
      </c>
      <c r="FB77" s="96">
        <f t="shared" si="416"/>
        <v>0</v>
      </c>
      <c r="FC77" s="96">
        <f t="shared" si="417"/>
        <v>1.8093908201236188E-4</v>
      </c>
      <c r="FD77" s="96">
        <f t="shared" si="418"/>
        <v>2.5945030026662682E-4</v>
      </c>
      <c r="FE77" s="96">
        <f t="shared" si="419"/>
        <v>0</v>
      </c>
      <c r="FF77" s="96">
        <f t="shared" si="420"/>
        <v>6.3298476972014077E-4</v>
      </c>
      <c r="FG77" s="96">
        <f t="shared" si="421"/>
        <v>6.7530801708209822E-4</v>
      </c>
      <c r="FH77" s="96">
        <f t="shared" si="422"/>
        <v>4.318817923422869E-4</v>
      </c>
      <c r="FI77" s="96">
        <f t="shared" si="423"/>
        <v>1.3037249796330247E-3</v>
      </c>
      <c r="FJ77" s="96">
        <f t="shared" si="424"/>
        <v>5.0816705115633493E-4</v>
      </c>
      <c r="FK77" s="96">
        <f t="shared" si="425"/>
        <v>1.8983164644840691E-4</v>
      </c>
      <c r="FL77" s="96">
        <f t="shared" si="426"/>
        <v>5.3322752197892368E-4</v>
      </c>
      <c r="FM77" s="96">
        <f t="shared" si="427"/>
        <v>1.0829307227293288E-3</v>
      </c>
      <c r="FN77" s="96">
        <f t="shared" si="428"/>
        <v>6.8729773809421798E-5</v>
      </c>
      <c r="FO77" s="96">
        <f t="shared" si="429"/>
        <v>3.4629514565668121E-4</v>
      </c>
      <c r="FP77" s="96">
        <f t="shared" si="430"/>
        <v>2.8466949058801328E-4</v>
      </c>
      <c r="FQ77" s="96">
        <f t="shared" si="431"/>
        <v>5.9028538616832775E-4</v>
      </c>
      <c r="FR77" s="96">
        <f t="shared" si="432"/>
        <v>1.077645071812275E-4</v>
      </c>
      <c r="FS77" s="96">
        <f t="shared" si="433"/>
        <v>6.2725628003737987E-4</v>
      </c>
      <c r="FT77" s="96">
        <f t="shared" si="434"/>
        <v>2.0390500958828517E-3</v>
      </c>
      <c r="FU77" s="96">
        <f t="shared" si="435"/>
        <v>1.4204470722419596E-3</v>
      </c>
      <c r="FV77" s="96">
        <f t="shared" si="436"/>
        <v>1.2115082751282618E-3</v>
      </c>
      <c r="FW77" s="96">
        <f t="shared" si="437"/>
        <v>4.6729572441797797E-4</v>
      </c>
      <c r="FX77" s="96">
        <f t="shared" si="438"/>
        <v>4.5057222672794447E-4</v>
      </c>
      <c r="FY77" s="96">
        <f t="shared" si="439"/>
        <v>5.0202445038951865E-4</v>
      </c>
      <c r="FZ77" s="96">
        <f t="shared" si="440"/>
        <v>1.0645863326089942E-4</v>
      </c>
      <c r="GA77" s="96">
        <f t="shared" si="441"/>
        <v>3.3531568163919548E-4</v>
      </c>
      <c r="GB77" s="96">
        <f t="shared" si="442"/>
        <v>3.2988808323878769E-4</v>
      </c>
      <c r="GC77" s="96">
        <f t="shared" si="443"/>
        <v>8.6125413593245972E-4</v>
      </c>
      <c r="GD77" s="96">
        <f t="shared" si="444"/>
        <v>9.8075431178425918E-3</v>
      </c>
      <c r="GE77" s="96">
        <f t="shared" si="445"/>
        <v>1.2937836486724651E-3</v>
      </c>
      <c r="GF77" s="96">
        <f t="shared" si="446"/>
        <v>2.1436600441140902E-4</v>
      </c>
      <c r="GG77" s="96">
        <f t="shared" si="447"/>
        <v>2.0680683286120939E-3</v>
      </c>
      <c r="GH77" s="96">
        <f t="shared" si="448"/>
        <v>1.607448221602284E-4</v>
      </c>
      <c r="GI77" s="96">
        <f t="shared" si="449"/>
        <v>6.4339608961408684E-4</v>
      </c>
      <c r="GJ77" s="96">
        <f t="shared" si="450"/>
        <v>1.2600292514861292E-3</v>
      </c>
      <c r="GK77" s="96">
        <f t="shared" si="451"/>
        <v>2.3889352984090145E-6</v>
      </c>
      <c r="GL77" s="96">
        <f t="shared" si="452"/>
        <v>1.9604587728448961E-3</v>
      </c>
      <c r="GM77" s="96">
        <f t="shared" si="453"/>
        <v>7.1114154193998159E-4</v>
      </c>
      <c r="GN77" s="96">
        <f t="shared" si="454"/>
        <v>0</v>
      </c>
      <c r="GO77" s="96">
        <f t="shared" si="455"/>
        <v>1.5867330722270435E-3</v>
      </c>
      <c r="GP77" s="96">
        <f t="shared" si="456"/>
        <v>2.4131995158994061E-3</v>
      </c>
      <c r="GQ77" s="96">
        <f t="shared" si="457"/>
        <v>0</v>
      </c>
      <c r="GR77" s="96">
        <f t="shared" si="458"/>
        <v>4.9553908295974078E-3</v>
      </c>
      <c r="GS77" s="96">
        <f t="shared" si="459"/>
        <v>5.171465947966347E-3</v>
      </c>
      <c r="GU77" s="1">
        <v>0</v>
      </c>
      <c r="GV77" s="1">
        <v>0</v>
      </c>
      <c r="GW77" s="1">
        <v>0</v>
      </c>
      <c r="GX77" s="1">
        <v>0</v>
      </c>
      <c r="GY77" s="1">
        <v>0</v>
      </c>
      <c r="GZ77" s="1">
        <v>0</v>
      </c>
      <c r="HA77" s="1">
        <v>0</v>
      </c>
      <c r="HB77" s="1">
        <v>0</v>
      </c>
      <c r="HC77" s="1">
        <v>0</v>
      </c>
      <c r="HD77" s="1">
        <v>0</v>
      </c>
      <c r="HE77" s="1">
        <v>0</v>
      </c>
      <c r="HF77" s="1">
        <v>0</v>
      </c>
      <c r="HG77" s="1">
        <v>0</v>
      </c>
      <c r="HH77" s="1">
        <v>0</v>
      </c>
      <c r="HI77" s="1">
        <v>0</v>
      </c>
      <c r="HJ77" s="1">
        <v>0</v>
      </c>
      <c r="HK77" s="1">
        <v>0</v>
      </c>
      <c r="HL77" s="1">
        <v>0</v>
      </c>
      <c r="HM77" s="1">
        <v>0</v>
      </c>
      <c r="HN77" s="1">
        <v>0</v>
      </c>
      <c r="HO77" s="1">
        <v>0</v>
      </c>
      <c r="HP77" s="1">
        <v>0</v>
      </c>
      <c r="HQ77" s="1">
        <v>0</v>
      </c>
      <c r="HR77" s="1">
        <v>0</v>
      </c>
      <c r="HS77" s="1">
        <v>0</v>
      </c>
      <c r="HT77" s="1">
        <v>0</v>
      </c>
      <c r="HU77" s="1">
        <v>0</v>
      </c>
      <c r="HV77" s="1">
        <v>0</v>
      </c>
      <c r="HW77" s="1">
        <v>0</v>
      </c>
      <c r="HX77" s="1">
        <v>0</v>
      </c>
      <c r="HY77" s="1">
        <v>0</v>
      </c>
      <c r="HZ77" s="1">
        <v>0</v>
      </c>
      <c r="IA77" s="1">
        <v>0</v>
      </c>
      <c r="IB77" s="1">
        <v>0</v>
      </c>
      <c r="IC77" s="1">
        <v>0</v>
      </c>
      <c r="ID77" s="1">
        <v>0</v>
      </c>
      <c r="IE77" s="1">
        <v>0</v>
      </c>
      <c r="IF77" s="1">
        <v>0</v>
      </c>
      <c r="IG77" s="96">
        <f t="shared" si="307"/>
        <v>4.318817923422869E-4</v>
      </c>
      <c r="IH77" s="96">
        <f t="shared" si="268"/>
        <v>1.3037249796330247E-3</v>
      </c>
      <c r="II77" s="96">
        <f t="shared" si="269"/>
        <v>5.0816705115633493E-4</v>
      </c>
      <c r="IJ77" s="96">
        <f t="shared" si="270"/>
        <v>1.8983164644840691E-4</v>
      </c>
      <c r="IK77" s="96">
        <f t="shared" si="271"/>
        <v>5.3322752197892368E-4</v>
      </c>
      <c r="IL77" s="96">
        <f t="shared" si="272"/>
        <v>1.0829307227293288E-3</v>
      </c>
      <c r="IM77" s="96">
        <f t="shared" si="273"/>
        <v>6.8729773809421798E-5</v>
      </c>
      <c r="IN77" s="96">
        <f t="shared" si="274"/>
        <v>3.4629514565668121E-4</v>
      </c>
      <c r="IO77" s="96">
        <f t="shared" si="275"/>
        <v>2.8466949058801328E-4</v>
      </c>
      <c r="IP77" s="96">
        <f t="shared" si="276"/>
        <v>5.9028538616832775E-4</v>
      </c>
      <c r="IQ77" s="96">
        <f t="shared" si="277"/>
        <v>1.077645071812275E-4</v>
      </c>
      <c r="IR77" s="96">
        <f t="shared" si="278"/>
        <v>6.2725628003737987E-4</v>
      </c>
      <c r="IS77" s="96">
        <f t="shared" si="279"/>
        <v>2.0390500958828517E-3</v>
      </c>
      <c r="IT77" s="96">
        <f t="shared" si="280"/>
        <v>1.4204470722419596E-3</v>
      </c>
      <c r="IU77" s="96">
        <f t="shared" si="281"/>
        <v>1.2115082751282618E-3</v>
      </c>
      <c r="IV77" s="96">
        <f t="shared" si="282"/>
        <v>4.6729572441797797E-4</v>
      </c>
      <c r="IW77" s="96">
        <f t="shared" si="283"/>
        <v>4.5057222672794447E-4</v>
      </c>
      <c r="IX77" s="96">
        <f t="shared" si="284"/>
        <v>5.0202445038951865E-4</v>
      </c>
      <c r="IY77" s="96">
        <f t="shared" si="285"/>
        <v>1.0645863326089942E-4</v>
      </c>
      <c r="IZ77" s="96">
        <f t="shared" si="286"/>
        <v>3.3531568163919548E-4</v>
      </c>
      <c r="JA77" s="96">
        <f t="shared" si="287"/>
        <v>3.2988808323878769E-4</v>
      </c>
      <c r="JB77" s="96">
        <f t="shared" si="288"/>
        <v>8.6125413593245972E-4</v>
      </c>
      <c r="JC77" s="96">
        <f t="shared" si="289"/>
        <v>9.8075431178425918E-3</v>
      </c>
      <c r="JD77" s="96">
        <f t="shared" si="290"/>
        <v>1.2937836486724651E-3</v>
      </c>
      <c r="JE77" s="96">
        <f t="shared" si="291"/>
        <v>2.1436600441140902E-4</v>
      </c>
      <c r="JF77" s="96">
        <f t="shared" si="292"/>
        <v>2.0680683286120939E-3</v>
      </c>
      <c r="JG77" s="96">
        <f t="shared" si="293"/>
        <v>1.607448221602284E-4</v>
      </c>
      <c r="JH77" s="96">
        <f t="shared" si="294"/>
        <v>6.4339608961408684E-4</v>
      </c>
      <c r="JI77" s="96">
        <f t="shared" si="295"/>
        <v>1.2600292514861292E-3</v>
      </c>
      <c r="JJ77" s="96">
        <f t="shared" si="296"/>
        <v>2.3889352984090145E-6</v>
      </c>
      <c r="JK77" s="96">
        <f t="shared" si="297"/>
        <v>1.9604587728448961E-3</v>
      </c>
      <c r="JL77" s="96">
        <f t="shared" si="298"/>
        <v>7.1114154193998159E-4</v>
      </c>
      <c r="JM77" s="96">
        <f t="shared" si="299"/>
        <v>0</v>
      </c>
      <c r="JN77" s="96">
        <f t="shared" si="300"/>
        <v>1.5867330722270435E-3</v>
      </c>
      <c r="JO77" s="96">
        <f t="shared" si="301"/>
        <v>2.4131995158994061E-3</v>
      </c>
      <c r="JP77" s="96">
        <f t="shared" si="302"/>
        <v>0</v>
      </c>
      <c r="JQ77" s="96">
        <f t="shared" si="303"/>
        <v>4.9553908295974078E-3</v>
      </c>
      <c r="JR77" s="96">
        <f t="shared" si="304"/>
        <v>5.171465947966347E-3</v>
      </c>
      <c r="JT77" s="25">
        <v>0</v>
      </c>
      <c r="JU77" s="25">
        <v>0</v>
      </c>
      <c r="JV77" s="25">
        <v>0</v>
      </c>
      <c r="JW77" s="25">
        <v>0</v>
      </c>
      <c r="JX77" s="25">
        <v>0</v>
      </c>
      <c r="JY77" s="25">
        <v>0</v>
      </c>
      <c r="JZ77" s="25">
        <v>0</v>
      </c>
      <c r="KA77" s="25">
        <v>0</v>
      </c>
      <c r="KB77" s="25">
        <v>0</v>
      </c>
      <c r="KC77" s="25">
        <v>0</v>
      </c>
      <c r="KD77" s="25">
        <v>0</v>
      </c>
      <c r="KE77" s="25">
        <v>0</v>
      </c>
      <c r="KF77" s="25">
        <v>0</v>
      </c>
      <c r="KG77" s="25">
        <v>0</v>
      </c>
      <c r="KH77" s="25">
        <v>0</v>
      </c>
      <c r="KI77" s="25">
        <v>0</v>
      </c>
      <c r="KJ77" s="25">
        <v>0</v>
      </c>
      <c r="KK77" s="25">
        <v>0</v>
      </c>
      <c r="KL77" s="25">
        <v>0</v>
      </c>
      <c r="KM77" s="25">
        <v>0</v>
      </c>
      <c r="KN77" s="25">
        <v>0</v>
      </c>
      <c r="KO77" s="25">
        <v>0</v>
      </c>
      <c r="KP77" s="25">
        <v>0</v>
      </c>
      <c r="KQ77" s="25">
        <v>0</v>
      </c>
      <c r="KR77" s="25">
        <v>0</v>
      </c>
      <c r="KS77" s="25">
        <v>0</v>
      </c>
      <c r="KT77" s="25">
        <v>0</v>
      </c>
      <c r="KU77" s="25">
        <v>0</v>
      </c>
      <c r="KV77" s="25">
        <v>0</v>
      </c>
      <c r="KW77" s="25">
        <v>0</v>
      </c>
      <c r="KX77" s="25">
        <v>0</v>
      </c>
      <c r="KY77" s="25">
        <v>0</v>
      </c>
      <c r="KZ77" s="25">
        <v>0</v>
      </c>
      <c r="LA77" s="25">
        <v>0</v>
      </c>
      <c r="LB77" s="25">
        <v>0</v>
      </c>
      <c r="LC77" s="25">
        <v>0</v>
      </c>
      <c r="LD77" s="25">
        <v>0</v>
      </c>
      <c r="LE77" s="25">
        <v>0</v>
      </c>
      <c r="LF77" s="25">
        <v>0</v>
      </c>
      <c r="LG77" s="25">
        <v>0</v>
      </c>
      <c r="LH77" s="25">
        <v>0</v>
      </c>
      <c r="LI77" s="25">
        <v>0</v>
      </c>
      <c r="LJ77" s="25">
        <v>0</v>
      </c>
      <c r="LK77" s="25">
        <v>0</v>
      </c>
      <c r="LL77" s="25">
        <v>0</v>
      </c>
      <c r="LM77" s="25">
        <v>0</v>
      </c>
      <c r="LN77" s="25">
        <v>0</v>
      </c>
      <c r="LO77" s="25">
        <v>0</v>
      </c>
      <c r="LP77" s="25">
        <v>0</v>
      </c>
      <c r="LQ77" s="25">
        <v>0</v>
      </c>
      <c r="LR77" s="25">
        <v>0</v>
      </c>
      <c r="LS77" s="25">
        <v>0</v>
      </c>
      <c r="LT77" s="25">
        <v>0</v>
      </c>
      <c r="LU77" s="25">
        <v>0</v>
      </c>
      <c r="LV77" s="25">
        <v>0</v>
      </c>
      <c r="LW77" s="25">
        <v>0</v>
      </c>
      <c r="LX77" s="25">
        <v>0</v>
      </c>
      <c r="LY77" s="25">
        <v>0</v>
      </c>
      <c r="LZ77" s="25">
        <v>0</v>
      </c>
      <c r="MA77" s="25">
        <v>0</v>
      </c>
      <c r="MB77" s="25">
        <v>0</v>
      </c>
      <c r="MC77" s="25">
        <v>0</v>
      </c>
      <c r="MD77" s="25">
        <v>0</v>
      </c>
      <c r="ME77" s="25">
        <v>0</v>
      </c>
      <c r="MF77" s="25">
        <v>0</v>
      </c>
      <c r="MG77" s="25">
        <v>0</v>
      </c>
      <c r="MH77" s="25">
        <v>0</v>
      </c>
      <c r="MI77" s="25">
        <v>0</v>
      </c>
      <c r="MJ77" s="25">
        <v>0</v>
      </c>
      <c r="MK77" s="25">
        <v>0</v>
      </c>
      <c r="ML77" s="25">
        <v>1</v>
      </c>
      <c r="MM77" s="25">
        <v>0</v>
      </c>
      <c r="MN77" s="25">
        <v>0</v>
      </c>
      <c r="MO77" s="25">
        <v>0</v>
      </c>
      <c r="MP77" s="25">
        <v>0</v>
      </c>
      <c r="MQ77" s="25">
        <v>0</v>
      </c>
      <c r="MS77" s="1">
        <f t="shared" si="308"/>
        <v>0</v>
      </c>
      <c r="MT77" s="1">
        <f t="shared" si="309"/>
        <v>0</v>
      </c>
      <c r="MU77" s="1">
        <f t="shared" si="310"/>
        <v>0</v>
      </c>
      <c r="MV77" s="1">
        <f t="shared" si="311"/>
        <v>0</v>
      </c>
      <c r="MW77" s="1">
        <f t="shared" si="312"/>
        <v>0</v>
      </c>
      <c r="MX77" s="1">
        <f t="shared" si="313"/>
        <v>0</v>
      </c>
      <c r="MY77" s="1">
        <f t="shared" si="314"/>
        <v>0</v>
      </c>
      <c r="MZ77" s="1">
        <f t="shared" si="315"/>
        <v>0</v>
      </c>
      <c r="NA77" s="1">
        <f t="shared" si="316"/>
        <v>0</v>
      </c>
      <c r="NB77" s="1">
        <f t="shared" si="317"/>
        <v>0</v>
      </c>
      <c r="NC77" s="1">
        <f t="shared" si="318"/>
        <v>0</v>
      </c>
      <c r="ND77" s="1">
        <f t="shared" si="319"/>
        <v>0</v>
      </c>
      <c r="NE77" s="1">
        <f t="shared" si="320"/>
        <v>0</v>
      </c>
      <c r="NF77" s="1">
        <f t="shared" si="321"/>
        <v>0</v>
      </c>
      <c r="NG77" s="1">
        <f t="shared" si="322"/>
        <v>0</v>
      </c>
      <c r="NH77" s="1">
        <f t="shared" si="323"/>
        <v>0</v>
      </c>
      <c r="NI77" s="1">
        <f t="shared" si="324"/>
        <v>0</v>
      </c>
      <c r="NJ77" s="1">
        <f t="shared" si="325"/>
        <v>0</v>
      </c>
      <c r="NK77" s="1">
        <f t="shared" si="326"/>
        <v>0</v>
      </c>
      <c r="NL77" s="1">
        <f t="shared" si="327"/>
        <v>0</v>
      </c>
      <c r="NM77" s="1">
        <f t="shared" si="328"/>
        <v>0</v>
      </c>
      <c r="NN77" s="1">
        <f t="shared" si="329"/>
        <v>0</v>
      </c>
      <c r="NO77" s="1">
        <f t="shared" si="330"/>
        <v>0</v>
      </c>
      <c r="NP77" s="1">
        <f t="shared" si="331"/>
        <v>0</v>
      </c>
      <c r="NQ77" s="1">
        <f t="shared" si="332"/>
        <v>0</v>
      </c>
      <c r="NR77" s="1">
        <f t="shared" si="333"/>
        <v>0</v>
      </c>
      <c r="NS77" s="1">
        <f t="shared" si="334"/>
        <v>0</v>
      </c>
      <c r="NT77" s="1">
        <f t="shared" si="335"/>
        <v>0</v>
      </c>
      <c r="NU77" s="1">
        <f t="shared" si="336"/>
        <v>0</v>
      </c>
      <c r="NV77" s="1">
        <f t="shared" si="337"/>
        <v>0</v>
      </c>
      <c r="NW77" s="1">
        <f t="shared" si="338"/>
        <v>0</v>
      </c>
      <c r="NX77" s="1">
        <f t="shared" si="339"/>
        <v>0</v>
      </c>
      <c r="NY77" s="1">
        <f t="shared" si="340"/>
        <v>0</v>
      </c>
      <c r="NZ77" s="1">
        <f t="shared" si="341"/>
        <v>0</v>
      </c>
      <c r="OA77" s="1">
        <f t="shared" si="342"/>
        <v>0</v>
      </c>
      <c r="OB77" s="1">
        <f t="shared" si="343"/>
        <v>0</v>
      </c>
      <c r="OC77" s="1">
        <f t="shared" si="344"/>
        <v>0</v>
      </c>
      <c r="OD77" s="1">
        <f t="shared" si="345"/>
        <v>0</v>
      </c>
      <c r="OE77" s="1">
        <f t="shared" si="346"/>
        <v>0</v>
      </c>
      <c r="OF77" s="1">
        <f t="shared" si="347"/>
        <v>0</v>
      </c>
      <c r="OG77" s="1">
        <f t="shared" si="348"/>
        <v>0</v>
      </c>
      <c r="OH77" s="1">
        <f t="shared" si="349"/>
        <v>0</v>
      </c>
      <c r="OI77" s="1">
        <f t="shared" si="350"/>
        <v>0</v>
      </c>
      <c r="OJ77" s="1">
        <f t="shared" si="351"/>
        <v>0</v>
      </c>
      <c r="OK77" s="1">
        <f t="shared" si="352"/>
        <v>0</v>
      </c>
      <c r="OL77" s="1">
        <f t="shared" si="353"/>
        <v>0</v>
      </c>
      <c r="OM77" s="1">
        <f t="shared" si="354"/>
        <v>0</v>
      </c>
      <c r="ON77" s="1">
        <f t="shared" si="355"/>
        <v>0</v>
      </c>
      <c r="OO77" s="1">
        <f t="shared" si="356"/>
        <v>0</v>
      </c>
      <c r="OP77" s="1">
        <f t="shared" si="357"/>
        <v>0</v>
      </c>
      <c r="OQ77" s="1">
        <f t="shared" si="358"/>
        <v>0</v>
      </c>
      <c r="OR77" s="1">
        <f t="shared" si="359"/>
        <v>0</v>
      </c>
      <c r="OS77" s="1">
        <f t="shared" si="360"/>
        <v>0</v>
      </c>
      <c r="OT77" s="1">
        <f t="shared" si="361"/>
        <v>0</v>
      </c>
      <c r="OU77" s="1">
        <f t="shared" si="362"/>
        <v>0</v>
      </c>
      <c r="OV77" s="1">
        <f t="shared" si="363"/>
        <v>0</v>
      </c>
      <c r="OW77" s="1">
        <f t="shared" si="364"/>
        <v>0</v>
      </c>
      <c r="OX77" s="1">
        <f t="shared" si="365"/>
        <v>0</v>
      </c>
      <c r="OY77" s="1">
        <f t="shared" si="366"/>
        <v>0</v>
      </c>
      <c r="OZ77" s="1">
        <f t="shared" si="367"/>
        <v>0</v>
      </c>
      <c r="PA77" s="1">
        <f t="shared" si="368"/>
        <v>0</v>
      </c>
      <c r="PB77" s="1">
        <f t="shared" si="369"/>
        <v>0</v>
      </c>
      <c r="PC77" s="1">
        <f t="shared" si="370"/>
        <v>0</v>
      </c>
      <c r="PD77" s="1">
        <f t="shared" si="371"/>
        <v>0</v>
      </c>
      <c r="PE77" s="1">
        <f t="shared" si="372"/>
        <v>0</v>
      </c>
      <c r="PF77" s="1">
        <f t="shared" si="373"/>
        <v>0</v>
      </c>
      <c r="PG77" s="1">
        <f t="shared" si="374"/>
        <v>0</v>
      </c>
      <c r="PH77" s="1">
        <f t="shared" si="375"/>
        <v>0</v>
      </c>
      <c r="PI77" s="1">
        <f t="shared" si="376"/>
        <v>0</v>
      </c>
      <c r="PJ77" s="1">
        <f t="shared" si="377"/>
        <v>0</v>
      </c>
      <c r="PK77" s="1">
        <f t="shared" si="378"/>
        <v>2.6677812633736499E-2</v>
      </c>
      <c r="PL77" s="1">
        <f t="shared" si="379"/>
        <v>0</v>
      </c>
      <c r="PM77" s="1">
        <f t="shared" si="380"/>
        <v>0</v>
      </c>
      <c r="PN77" s="1">
        <f t="shared" si="381"/>
        <v>0</v>
      </c>
      <c r="PO77" s="1">
        <f t="shared" si="382"/>
        <v>0</v>
      </c>
      <c r="PP77" s="1">
        <f t="shared" si="383"/>
        <v>0</v>
      </c>
      <c r="PR77" s="96">
        <v>6.0245088135242261E-4</v>
      </c>
      <c r="PS77" s="96">
        <v>1.1188075310985285E-3</v>
      </c>
      <c r="PT77" s="96">
        <v>1.0090843481369508E-3</v>
      </c>
      <c r="PU77" s="96">
        <v>8.6741693221742877E-4</v>
      </c>
      <c r="PV77" s="96">
        <v>9.764029802179267E-4</v>
      </c>
      <c r="PW77" s="96">
        <v>1.1578334838521233E-3</v>
      </c>
      <c r="PX77" s="96">
        <v>6.5282243071387088E-4</v>
      </c>
      <c r="PY77" s="96">
        <v>9.7463474350653959E-4</v>
      </c>
      <c r="PZ77" s="96">
        <v>8.8271394418888694E-4</v>
      </c>
      <c r="QA77" s="96">
        <v>1.1012073322371376E-3</v>
      </c>
      <c r="QB77" s="96">
        <v>3.9044227423568685E-4</v>
      </c>
      <c r="QC77" s="96">
        <v>9.0504382838775706E-4</v>
      </c>
      <c r="QD77" s="96">
        <v>1.3806982507327723E-3</v>
      </c>
      <c r="QE77" s="96">
        <v>1.1336396218845207E-3</v>
      </c>
      <c r="QF77" s="96">
        <v>8.4707057364487835E-4</v>
      </c>
      <c r="QG77" s="96">
        <v>7.5608475811363336E-4</v>
      </c>
      <c r="QH77" s="96">
        <v>6.9158987299049277E-4</v>
      </c>
      <c r="QI77" s="96">
        <v>7.7355249626485619E-4</v>
      </c>
      <c r="QJ77" s="96">
        <v>8.3329817251252488E-4</v>
      </c>
      <c r="QK77" s="96">
        <v>8.584786508622187E-4</v>
      </c>
      <c r="QL77" s="96">
        <v>8.5873291010155365E-4</v>
      </c>
      <c r="QM77" s="96">
        <v>5.4498489283628091E-4</v>
      </c>
      <c r="QN77" s="96">
        <v>1.3688718806337569E-3</v>
      </c>
      <c r="QO77" s="96">
        <v>5.4124783421852164E-4</v>
      </c>
      <c r="QP77" s="96">
        <v>6.9947425281562917E-4</v>
      </c>
      <c r="QQ77" s="96">
        <v>6.779398649479026E-4</v>
      </c>
      <c r="QR77" s="96">
        <v>2.0698836006872889E-4</v>
      </c>
      <c r="QS77" s="96">
        <v>6.8617416125480856E-4</v>
      </c>
      <c r="QT77" s="96">
        <v>7.3796651082039906E-4</v>
      </c>
      <c r="QU77" s="96">
        <v>3.3550270487958688E-4</v>
      </c>
      <c r="QV77" s="96">
        <v>6.6318659414683738E-4</v>
      </c>
      <c r="QW77" s="96">
        <v>7.1950722295969452E-4</v>
      </c>
      <c r="QX77" s="96">
        <v>8.5183138663100721E-4</v>
      </c>
      <c r="QY77" s="96">
        <v>8.31842737657076E-4</v>
      </c>
      <c r="QZ77" s="96">
        <v>1.0458986237845784E-3</v>
      </c>
      <c r="RA77" s="96">
        <v>1.2758996379196115E-3</v>
      </c>
      <c r="RB77" s="96">
        <v>9.4405222362555906E-4</v>
      </c>
      <c r="RC77" s="96">
        <v>9.5646924503121596E-4</v>
      </c>
      <c r="RD77" s="96">
        <v>1.2172192910984156E-3</v>
      </c>
      <c r="RE77" s="96">
        <v>2.699388593681832E-3</v>
      </c>
      <c r="RF77" s="96">
        <v>1.5685674013595568E-3</v>
      </c>
      <c r="RG77" s="96">
        <v>1.1985829347975659E-3</v>
      </c>
      <c r="RH77" s="96">
        <v>1.6148780312860087E-3</v>
      </c>
      <c r="RI77" s="96">
        <v>2.2069094494979232E-3</v>
      </c>
      <c r="RJ77" s="96">
        <v>3.2131240600980496E-4</v>
      </c>
      <c r="RK77" s="96">
        <v>1.413282991681799E-3</v>
      </c>
      <c r="RL77" s="96">
        <v>1.1733248457705835E-3</v>
      </c>
      <c r="RM77" s="96">
        <v>1.7366420059125535E-3</v>
      </c>
      <c r="RN77" s="96">
        <v>7.8480988396332336E-4</v>
      </c>
      <c r="RO77" s="96">
        <v>1.6779048395672994E-3</v>
      </c>
      <c r="RP77" s="96">
        <v>3.2178613115465297E-3</v>
      </c>
      <c r="RQ77" s="96">
        <v>2.5647132099833859E-3</v>
      </c>
      <c r="RR77" s="96">
        <v>2.2020945178168332E-3</v>
      </c>
      <c r="RS77" s="96">
        <v>1.3828114091470193E-3</v>
      </c>
      <c r="RT77" s="96">
        <v>1.3394825356086077E-3</v>
      </c>
      <c r="RU77" s="96">
        <v>1.4205647009897125E-3</v>
      </c>
      <c r="RV77" s="96">
        <v>1.1202603673167448E-3</v>
      </c>
      <c r="RW77" s="96">
        <v>1.6453444535833237E-3</v>
      </c>
      <c r="RX77" s="96">
        <v>1.3783308114237486E-3</v>
      </c>
      <c r="RY77" s="96">
        <v>1.5727014129323343E-3</v>
      </c>
      <c r="RZ77" s="96">
        <v>1.1343310167706138E-2</v>
      </c>
      <c r="SA77" s="96">
        <v>2.3315627829982215E-3</v>
      </c>
      <c r="SB77" s="96">
        <v>1.563562765034231E-3</v>
      </c>
      <c r="SC77" s="96">
        <v>3.3438856231208431E-3</v>
      </c>
      <c r="SD77" s="96">
        <v>5.6355952495513843E-4</v>
      </c>
      <c r="SE77" s="96">
        <v>1.6444986332829893E-3</v>
      </c>
      <c r="SF77" s="96">
        <v>2.6661479344165392E-3</v>
      </c>
      <c r="SG77" s="96">
        <v>5.5759543693837787E-4</v>
      </c>
      <c r="SH77" s="96">
        <v>2.6617950564154129E-3</v>
      </c>
      <c r="SI77" s="96">
        <v>1.7587312155147986E-3</v>
      </c>
      <c r="SJ77" s="96">
        <v>1.0014541550388285</v>
      </c>
      <c r="SK77" s="96">
        <v>2.601086528495476E-3</v>
      </c>
      <c r="SL77" s="96">
        <v>3.5644385475402242E-3</v>
      </c>
      <c r="SM77" s="96">
        <v>1.2791977010454697E-3</v>
      </c>
      <c r="SN77" s="96">
        <v>5.5508591477634404E-3</v>
      </c>
      <c r="SO77" s="96">
        <v>5.5109205184991003E-3</v>
      </c>
      <c r="SR77" s="96">
        <v>2.5058433098472225E-4</v>
      </c>
      <c r="SS77" s="96">
        <v>1.0912712079738795E-5</v>
      </c>
      <c r="ST77" s="96">
        <v>4.5531436127442109E-4</v>
      </c>
      <c r="SU77" s="96">
        <v>6.2646248233214687E-5</v>
      </c>
      <c r="SV77" s="96">
        <v>2.3712583699803696E-4</v>
      </c>
      <c r="SW77" s="96">
        <v>2.2113911294875451E-4</v>
      </c>
      <c r="SX77" s="96">
        <v>7.1701378369244814E-5</v>
      </c>
      <c r="SY77" s="96">
        <v>2.8944467067760896E-4</v>
      </c>
      <c r="SZ77" s="96">
        <v>5.7956864459646228E-4</v>
      </c>
      <c r="TA77" s="96">
        <v>8.1124022179964101E-4</v>
      </c>
      <c r="TB77" s="96">
        <v>3.5549454745472569E-5</v>
      </c>
      <c r="TC77" s="96">
        <v>3.3080178488661402E-4</v>
      </c>
      <c r="TD77" s="96">
        <v>6.2958184080990525E-4</v>
      </c>
      <c r="TE77" s="96">
        <v>3.7162136987993938E-4</v>
      </c>
      <c r="TF77" s="96">
        <v>2.6917495387442645E-4</v>
      </c>
      <c r="TG77" s="96">
        <v>8.5182210910388884E-5</v>
      </c>
      <c r="TH77" s="96">
        <v>1.9224747640952339E-4</v>
      </c>
      <c r="TI77" s="96">
        <v>1.9053741604483298E-4</v>
      </c>
      <c r="TJ77" s="96">
        <v>4.5119477949242062E-4</v>
      </c>
      <c r="TK77" s="96">
        <v>5.016748688940791E-4</v>
      </c>
      <c r="TL77" s="96">
        <v>8.5873291010155365E-4</v>
      </c>
      <c r="TM77" s="96">
        <v>5.4496728190033862E-4</v>
      </c>
      <c r="TN77" s="96">
        <v>1.3681946388103866E-3</v>
      </c>
      <c r="TO77" s="96">
        <v>5.4117219637894699E-4</v>
      </c>
      <c r="TP77" s="96">
        <v>6.8925365486592518E-4</v>
      </c>
      <c r="TQ77" s="96">
        <v>6.469980849124669E-4</v>
      </c>
      <c r="TR77" s="96">
        <v>2.0698277783220669E-4</v>
      </c>
      <c r="TS77" s="96">
        <v>6.2460252885245383E-4</v>
      </c>
      <c r="TT77" s="96">
        <v>7.0678491335145427E-4</v>
      </c>
      <c r="TU77" s="96">
        <v>3.3550270487958688E-4</v>
      </c>
      <c r="TV77" s="96">
        <v>6.4710567349785615E-4</v>
      </c>
      <c r="TW77" s="96">
        <v>7.1943308036216669E-4</v>
      </c>
      <c r="TX77" s="96">
        <v>8.1205965337312412E-4</v>
      </c>
      <c r="TY77" s="96">
        <v>7.9907515515142958E-4</v>
      </c>
      <c r="TZ77" s="96">
        <v>1.0202422519835354E-3</v>
      </c>
      <c r="UA77" s="96">
        <v>1.2758996379196115E-3</v>
      </c>
      <c r="UB77" s="96">
        <v>9.3524596204470293E-4</v>
      </c>
      <c r="UC77" s="96">
        <v>9.5646924503121596E-4</v>
      </c>
      <c r="UD77" s="96">
        <v>9.9185013718805135E-4</v>
      </c>
      <c r="UE77" s="96">
        <v>9.7911146433875786E-5</v>
      </c>
      <c r="UF77" s="96">
        <v>1.2851919962663454E-3</v>
      </c>
      <c r="UG77" s="96">
        <v>4.4036982335901635E-4</v>
      </c>
      <c r="UH77" s="96">
        <v>1.3090976030040839E-3</v>
      </c>
      <c r="UI77" s="96">
        <v>1.6217028857511493E-3</v>
      </c>
      <c r="UJ77" s="96">
        <v>2.6248366199938076E-4</v>
      </c>
      <c r="UK77" s="96">
        <v>1.2126942443798931E-3</v>
      </c>
      <c r="UL77" s="96">
        <v>1.0267624072522936E-3</v>
      </c>
      <c r="UM77" s="96">
        <v>1.6631661044271314E-3</v>
      </c>
      <c r="UN77" s="96">
        <v>4.989770099471779E-4</v>
      </c>
      <c r="UO77" s="96">
        <v>1.5038247151127127E-3</v>
      </c>
      <c r="UP77" s="96">
        <v>2.6252143502807066E-3</v>
      </c>
      <c r="UQ77" s="96">
        <v>2.1300446755499768E-3</v>
      </c>
      <c r="UR77" s="96">
        <v>1.4846272139484246E-3</v>
      </c>
      <c r="US77" s="96">
        <v>8.4505532907661312E-4</v>
      </c>
      <c r="UT77" s="96">
        <v>8.9484456546591584E-4</v>
      </c>
      <c r="UU77" s="96">
        <v>4.9711661384915773E-4</v>
      </c>
      <c r="UV77" s="96">
        <v>9.9759012972724871E-4</v>
      </c>
      <c r="UW77" s="96">
        <v>1.1413258308138111E-3</v>
      </c>
      <c r="UX77" s="96">
        <v>1.3783308114237486E-3</v>
      </c>
      <c r="UY77" s="96">
        <v>1.5725782920253391E-3</v>
      </c>
      <c r="UZ77" s="96">
        <v>1.1339706473886149E-2</v>
      </c>
      <c r="VA77" s="96">
        <v>2.3314254876422996E-3</v>
      </c>
      <c r="VB77" s="96">
        <v>1.5618288538075031E-3</v>
      </c>
      <c r="VC77" s="96">
        <v>3.1946111223723592E-3</v>
      </c>
      <c r="VD77" s="96">
        <v>5.6354737233631409E-4</v>
      </c>
      <c r="VE77" s="96">
        <v>1.524050958309796E-3</v>
      </c>
      <c r="VF77" s="96">
        <v>2.4872790624055094E-3</v>
      </c>
      <c r="VG77" s="96">
        <v>5.5759543693837787E-4</v>
      </c>
      <c r="VH77" s="96">
        <v>2.5273672706167282E-3</v>
      </c>
      <c r="VI77" s="96">
        <v>1.7586489507753651E-3</v>
      </c>
      <c r="VJ77" s="96">
        <v>0.97473754872942575</v>
      </c>
      <c r="VK77" s="96">
        <v>2.4386991163475131E-3</v>
      </c>
      <c r="VL77" s="96">
        <v>3.4815003619729301E-3</v>
      </c>
      <c r="VM77" s="96">
        <v>1.2791977010454697E-3</v>
      </c>
      <c r="VN77" s="96">
        <v>5.4900924386024775E-3</v>
      </c>
      <c r="VO77" s="96">
        <v>5.5109205184991003E-3</v>
      </c>
    </row>
    <row r="78" spans="1:587">
      <c r="A78" s="17"/>
      <c r="B78" s="17"/>
      <c r="C78" s="17" t="s">
        <v>375</v>
      </c>
      <c r="D78" s="17" t="s">
        <v>28</v>
      </c>
      <c r="E78" s="95">
        <v>60</v>
      </c>
      <c r="F78" s="95">
        <v>6</v>
      </c>
      <c r="G78" s="95">
        <v>371</v>
      </c>
      <c r="H78" s="95">
        <v>20</v>
      </c>
      <c r="I78" s="95">
        <v>85</v>
      </c>
      <c r="J78" s="95">
        <v>647</v>
      </c>
      <c r="K78" s="95">
        <v>33</v>
      </c>
      <c r="L78" s="95">
        <v>78</v>
      </c>
      <c r="M78" s="95">
        <v>73</v>
      </c>
      <c r="N78" s="95">
        <v>22</v>
      </c>
      <c r="O78" s="95">
        <v>10</v>
      </c>
      <c r="P78" s="95">
        <v>78</v>
      </c>
      <c r="Q78" s="95">
        <v>126</v>
      </c>
      <c r="R78" s="95">
        <v>194</v>
      </c>
      <c r="S78" s="95">
        <v>154</v>
      </c>
      <c r="T78" s="95">
        <v>120</v>
      </c>
      <c r="U78" s="95">
        <v>477</v>
      </c>
      <c r="V78" s="95">
        <v>157</v>
      </c>
      <c r="W78" s="95">
        <v>1170</v>
      </c>
      <c r="X78" s="95">
        <v>647</v>
      </c>
      <c r="Y78" s="95">
        <v>19226</v>
      </c>
      <c r="Z78" s="95">
        <v>748</v>
      </c>
      <c r="AA78" s="95">
        <v>1034</v>
      </c>
      <c r="AB78" s="95">
        <v>433</v>
      </c>
      <c r="AC78" s="95">
        <v>12519</v>
      </c>
      <c r="AD78" s="95">
        <v>12007</v>
      </c>
      <c r="AE78" s="95">
        <v>10368</v>
      </c>
      <c r="AF78" s="95">
        <v>191472</v>
      </c>
      <c r="AG78" s="95">
        <v>40499</v>
      </c>
      <c r="AH78" s="95">
        <v>32448</v>
      </c>
      <c r="AI78" s="95">
        <v>6264</v>
      </c>
      <c r="AJ78" s="95">
        <v>6438</v>
      </c>
      <c r="AK78" s="95">
        <v>354</v>
      </c>
      <c r="AL78" s="95">
        <v>59677</v>
      </c>
      <c r="AM78" s="95">
        <v>7414</v>
      </c>
      <c r="AN78" s="95">
        <v>0</v>
      </c>
      <c r="AO78" s="95">
        <v>1256</v>
      </c>
      <c r="AP78" s="95">
        <v>59107</v>
      </c>
      <c r="AQ78" s="95">
        <v>202576</v>
      </c>
      <c r="AR78" s="95">
        <v>27565</v>
      </c>
      <c r="AS78" s="95">
        <v>640438</v>
      </c>
      <c r="AT78" s="95">
        <v>72198</v>
      </c>
      <c r="AU78" s="95">
        <v>174703</v>
      </c>
      <c r="AV78" s="95">
        <v>814463</v>
      </c>
      <c r="AW78" s="95">
        <v>48179</v>
      </c>
      <c r="AX78" s="95">
        <v>406809</v>
      </c>
      <c r="AY78" s="95">
        <v>273179</v>
      </c>
      <c r="AZ78" s="95">
        <v>250450</v>
      </c>
      <c r="BA78" s="95">
        <v>100872</v>
      </c>
      <c r="BB78" s="95">
        <v>230374</v>
      </c>
      <c r="BC78" s="95">
        <v>301815</v>
      </c>
      <c r="BD78" s="95">
        <v>370858</v>
      </c>
      <c r="BE78" s="95">
        <v>107886</v>
      </c>
      <c r="BF78" s="95">
        <v>459055</v>
      </c>
      <c r="BG78" s="95">
        <v>449303</v>
      </c>
      <c r="BH78" s="95">
        <v>130582</v>
      </c>
      <c r="BI78" s="95">
        <v>969442</v>
      </c>
      <c r="BJ78" s="95">
        <v>205533</v>
      </c>
      <c r="BK78" s="95">
        <v>3973700</v>
      </c>
      <c r="BL78" s="95">
        <v>1303578</v>
      </c>
      <c r="BM78" s="95">
        <v>452360</v>
      </c>
      <c r="BN78" s="95">
        <v>237380</v>
      </c>
      <c r="BO78" s="95">
        <v>4016429</v>
      </c>
      <c r="BP78" s="95">
        <v>2284797</v>
      </c>
      <c r="BQ78" s="95">
        <v>1352717</v>
      </c>
      <c r="BR78" s="95">
        <v>4731318</v>
      </c>
      <c r="BS78" s="95">
        <v>3503712</v>
      </c>
      <c r="BT78" s="95">
        <v>2582625</v>
      </c>
      <c r="BU78" s="95">
        <v>2194460</v>
      </c>
      <c r="BV78" s="95">
        <v>2315964</v>
      </c>
      <c r="BW78" s="95">
        <v>218494</v>
      </c>
      <c r="BX78" s="95">
        <v>4894741</v>
      </c>
      <c r="BY78" s="95">
        <v>788420</v>
      </c>
      <c r="BZ78" s="95">
        <v>0</v>
      </c>
      <c r="CA78" s="95">
        <v>139544</v>
      </c>
      <c r="CB78" s="95">
        <v>3619765</v>
      </c>
      <c r="CC78" s="95">
        <v>45312076</v>
      </c>
      <c r="CD78" s="95">
        <v>497</v>
      </c>
      <c r="CE78" s="95">
        <v>0</v>
      </c>
      <c r="CF78" s="95">
        <v>136999</v>
      </c>
      <c r="CG78" s="95">
        <v>0</v>
      </c>
      <c r="CH78" s="95">
        <v>0</v>
      </c>
      <c r="CI78" s="95">
        <v>201</v>
      </c>
      <c r="CJ78" s="95">
        <v>668</v>
      </c>
      <c r="CK78" s="95">
        <v>0</v>
      </c>
      <c r="CL78" s="95">
        <v>138365</v>
      </c>
      <c r="CM78" s="95">
        <v>604157</v>
      </c>
      <c r="CN78" s="95">
        <v>30478</v>
      </c>
      <c r="CO78" s="95">
        <v>30478</v>
      </c>
      <c r="CP78" s="95">
        <v>168843</v>
      </c>
      <c r="CQ78" s="95">
        <v>634635</v>
      </c>
      <c r="CR78" s="95">
        <v>0</v>
      </c>
      <c r="CS78" s="95">
        <v>0</v>
      </c>
      <c r="CT78" s="95">
        <v>0</v>
      </c>
      <c r="CU78" s="95">
        <v>0</v>
      </c>
      <c r="CV78" s="95">
        <v>0</v>
      </c>
      <c r="CW78" s="95">
        <v>52444</v>
      </c>
      <c r="CX78" s="95">
        <v>15301</v>
      </c>
      <c r="CY78" s="95">
        <v>3425058</v>
      </c>
      <c r="CZ78" s="95">
        <v>0</v>
      </c>
      <c r="DA78" s="95">
        <v>139797</v>
      </c>
      <c r="DB78" s="95">
        <v>1581465</v>
      </c>
      <c r="DC78" s="95">
        <v>0</v>
      </c>
      <c r="DD78" s="95">
        <v>5214065</v>
      </c>
      <c r="DE78" s="95">
        <v>50060349</v>
      </c>
      <c r="DF78" s="95">
        <v>1536242</v>
      </c>
      <c r="DG78" s="95">
        <v>1536242</v>
      </c>
      <c r="DH78" s="95">
        <v>6750307</v>
      </c>
      <c r="DI78" s="95">
        <v>51596591</v>
      </c>
      <c r="DJ78" s="95">
        <v>-3125298</v>
      </c>
      <c r="DK78" s="95">
        <v>0</v>
      </c>
      <c r="DL78" s="95">
        <v>0</v>
      </c>
      <c r="DM78" s="95">
        <v>-3125298</v>
      </c>
      <c r="DN78" s="95">
        <v>5352430</v>
      </c>
      <c r="DO78" s="95">
        <v>50664506</v>
      </c>
      <c r="DP78" s="95">
        <v>1566720</v>
      </c>
      <c r="DQ78" s="95">
        <v>6919150</v>
      </c>
      <c r="DR78" s="95">
        <v>52231226</v>
      </c>
      <c r="DS78" s="95">
        <v>-3125298</v>
      </c>
      <c r="DT78" s="95">
        <v>49105928</v>
      </c>
      <c r="DV78" s="96">
        <f t="shared" si="384"/>
        <v>5.8987769869047152E-4</v>
      </c>
      <c r="DW78" s="96">
        <f t="shared" si="385"/>
        <v>6.2840385421030582E-4</v>
      </c>
      <c r="DX78" s="96">
        <f t="shared" si="386"/>
        <v>3.1929634315320198E-4</v>
      </c>
      <c r="DY78" s="96">
        <f t="shared" si="387"/>
        <v>2.4126616483304382E-4</v>
      </c>
      <c r="DZ78" s="96">
        <f t="shared" si="388"/>
        <v>2.9817865461791035E-4</v>
      </c>
      <c r="EA78" s="96">
        <f t="shared" si="389"/>
        <v>1.2657113512984789E-3</v>
      </c>
      <c r="EB78" s="96">
        <f t="shared" si="390"/>
        <v>1.1123095591209385E-3</v>
      </c>
      <c r="EC78" s="96">
        <f t="shared" si="391"/>
        <v>3.8901190974923691E-4</v>
      </c>
      <c r="ED78" s="96">
        <f t="shared" si="392"/>
        <v>4.4747391778739474E-4</v>
      </c>
      <c r="EE78" s="96">
        <f t="shared" si="393"/>
        <v>1.3250058721851152E-4</v>
      </c>
      <c r="EF78" s="96">
        <f t="shared" si="394"/>
        <v>1.3399078143423731E-4</v>
      </c>
      <c r="EG78" s="96">
        <f t="shared" si="395"/>
        <v>3.3724625462092225E-4</v>
      </c>
      <c r="EH78" s="96">
        <f t="shared" si="396"/>
        <v>4.692405379135182E-4</v>
      </c>
      <c r="EI78" s="96">
        <f t="shared" si="397"/>
        <v>5.409007391380719E-4</v>
      </c>
      <c r="EJ78" s="96">
        <f t="shared" si="398"/>
        <v>2.8337004263431098E-4</v>
      </c>
      <c r="EK78" s="96">
        <f t="shared" si="399"/>
        <v>3.9116743922235916E-4</v>
      </c>
      <c r="EL78" s="96">
        <f t="shared" si="400"/>
        <v>7.1069816782906299E-4</v>
      </c>
      <c r="EM78" s="96">
        <f t="shared" si="401"/>
        <v>2.7823658261677076E-4</v>
      </c>
      <c r="EN78" s="96">
        <f t="shared" si="402"/>
        <v>6.0336772013639209E-4</v>
      </c>
      <c r="EO78" s="96">
        <f t="shared" si="403"/>
        <v>4.9821351567793997E-4</v>
      </c>
      <c r="EP78" s="96">
        <f t="shared" si="404"/>
        <v>2.3036074593459892E-3</v>
      </c>
      <c r="EQ78" s="96">
        <f t="shared" si="405"/>
        <v>5.3690041932784088E-4</v>
      </c>
      <c r="ER78" s="96">
        <f t="shared" si="406"/>
        <v>1.5840188734163642E-3</v>
      </c>
      <c r="ES78" s="96">
        <f t="shared" si="407"/>
        <v>9.4295041126139757E-4</v>
      </c>
      <c r="ET78" s="96">
        <f t="shared" si="408"/>
        <v>5.1853661751179213E-4</v>
      </c>
      <c r="EU78" s="96">
        <f t="shared" si="409"/>
        <v>1.0767028126271675E-3</v>
      </c>
      <c r="EV78" s="96">
        <f t="shared" si="410"/>
        <v>7.0109198728540473E-4</v>
      </c>
      <c r="EW78" s="96">
        <f t="shared" si="411"/>
        <v>2.5359465039679792E-2</v>
      </c>
      <c r="EX78" s="96">
        <f t="shared" si="412"/>
        <v>1.7968697312703871E-3</v>
      </c>
      <c r="EY78" s="96">
        <f t="shared" si="413"/>
        <v>4.8648332586196819E-3</v>
      </c>
      <c r="EZ78" s="96">
        <f t="shared" si="414"/>
        <v>8.8956537261697952E-4</v>
      </c>
      <c r="FA78" s="96">
        <f t="shared" si="415"/>
        <v>8.8439629855834338E-4</v>
      </c>
      <c r="FB78" s="96">
        <f t="shared" si="416"/>
        <v>6.0044779157337677E-4</v>
      </c>
      <c r="FC78" s="96">
        <f t="shared" si="417"/>
        <v>2.3236284909084826E-3</v>
      </c>
      <c r="FD78" s="96">
        <f t="shared" si="418"/>
        <v>7.3897984102065737E-4</v>
      </c>
      <c r="FE78" s="96">
        <f t="shared" si="419"/>
        <v>0</v>
      </c>
      <c r="FF78" s="96">
        <f t="shared" si="420"/>
        <v>1.6737449910915723E-3</v>
      </c>
      <c r="FG78" s="96">
        <f t="shared" si="421"/>
        <v>1.9248411518383362E-3</v>
      </c>
      <c r="FH78" s="96">
        <f t="shared" si="422"/>
        <v>1.5843695393975211E-2</v>
      </c>
      <c r="FI78" s="96">
        <f t="shared" si="423"/>
        <v>3.2879395300626099E-2</v>
      </c>
      <c r="FJ78" s="96">
        <f t="shared" si="424"/>
        <v>1.7225929704571048E-2</v>
      </c>
      <c r="FK78" s="96">
        <f t="shared" si="425"/>
        <v>2.0609722120724934E-2</v>
      </c>
      <c r="FL78" s="96">
        <f t="shared" si="426"/>
        <v>1.4972106681498539E-2</v>
      </c>
      <c r="FM78" s="96">
        <f t="shared" si="427"/>
        <v>2.9621406677401173E-2</v>
      </c>
      <c r="FN78" s="96">
        <f t="shared" si="428"/>
        <v>2.8669539154667816E-3</v>
      </c>
      <c r="FO78" s="96">
        <f t="shared" si="429"/>
        <v>2.94842992694535E-2</v>
      </c>
      <c r="FP78" s="96">
        <f t="shared" si="430"/>
        <v>4.443755815391022E-2</v>
      </c>
      <c r="FQ78" s="96">
        <f t="shared" si="431"/>
        <v>9.2156199330418707E-3</v>
      </c>
      <c r="FR78" s="96">
        <f t="shared" si="432"/>
        <v>1.1551988701790413E-2</v>
      </c>
      <c r="FS78" s="96">
        <f t="shared" si="433"/>
        <v>2.0022660143734425E-2</v>
      </c>
      <c r="FT78" s="96">
        <f t="shared" si="434"/>
        <v>2.961863050769482E-2</v>
      </c>
      <c r="FU78" s="96">
        <f t="shared" si="435"/>
        <v>2.2687633417352544E-2</v>
      </c>
      <c r="FV78" s="96">
        <f t="shared" si="436"/>
        <v>1.696363163796076E-2</v>
      </c>
      <c r="FW78" s="96">
        <f t="shared" si="437"/>
        <v>3.4699844511920881E-2</v>
      </c>
      <c r="FX78" s="96">
        <f t="shared" si="438"/>
        <v>2.9191557777295693E-2</v>
      </c>
      <c r="FY78" s="96">
        <f t="shared" si="439"/>
        <v>2.6691920513340441E-2</v>
      </c>
      <c r="FZ78" s="96">
        <f t="shared" si="440"/>
        <v>1.8141232263264695E-2</v>
      </c>
      <c r="GA78" s="96">
        <f t="shared" si="441"/>
        <v>2.3814249479733506E-2</v>
      </c>
      <c r="GB78" s="96">
        <f t="shared" si="442"/>
        <v>7.5703180663315467E-2</v>
      </c>
      <c r="GC78" s="96">
        <f t="shared" si="443"/>
        <v>5.6090724620831534E-2</v>
      </c>
      <c r="GD78" s="96">
        <f t="shared" si="444"/>
        <v>0.1162036775396756</v>
      </c>
      <c r="GE78" s="96">
        <f t="shared" si="445"/>
        <v>5.3430473646811021E-2</v>
      </c>
      <c r="GF78" s="96">
        <f t="shared" si="446"/>
        <v>5.6303023589596594E-2</v>
      </c>
      <c r="GG78" s="96">
        <f t="shared" si="447"/>
        <v>9.4037779628792298E-2</v>
      </c>
      <c r="GH78" s="96">
        <f t="shared" si="448"/>
        <v>2.0517291337810689E-2</v>
      </c>
      <c r="GI78" s="96">
        <f t="shared" si="449"/>
        <v>9.9692533156074736E-2</v>
      </c>
      <c r="GJ78" s="96">
        <f t="shared" si="450"/>
        <v>0.12770551370503236</v>
      </c>
      <c r="GK78" s="96">
        <f t="shared" si="451"/>
        <v>7.809777246903267E-2</v>
      </c>
      <c r="GL78" s="96">
        <f t="shared" si="452"/>
        <v>5.9894309522020503E-2</v>
      </c>
      <c r="GM78" s="96">
        <f t="shared" si="453"/>
        <v>3.8402737660304699E-2</v>
      </c>
      <c r="GN78" s="96">
        <f t="shared" si="454"/>
        <v>5.6866410756453344E-2</v>
      </c>
      <c r="GO78" s="96">
        <f t="shared" si="455"/>
        <v>9.9677191723166289E-2</v>
      </c>
      <c r="GP78" s="96">
        <f t="shared" si="456"/>
        <v>1.7609140117961719E-2</v>
      </c>
      <c r="GQ78" s="96">
        <f t="shared" si="457"/>
        <v>0</v>
      </c>
      <c r="GR78" s="96">
        <f t="shared" si="458"/>
        <v>3.5394126934807833E-2</v>
      </c>
      <c r="GS78" s="96">
        <f t="shared" si="459"/>
        <v>7.022750065517587E-2</v>
      </c>
      <c r="GU78" s="1">
        <v>0</v>
      </c>
      <c r="GV78" s="1">
        <v>0</v>
      </c>
      <c r="GW78" s="1">
        <v>0</v>
      </c>
      <c r="GX78" s="1">
        <v>0</v>
      </c>
      <c r="GY78" s="1">
        <v>0</v>
      </c>
      <c r="GZ78" s="1">
        <v>0</v>
      </c>
      <c r="HA78" s="1">
        <v>0</v>
      </c>
      <c r="HB78" s="1">
        <v>0</v>
      </c>
      <c r="HC78" s="1">
        <v>0</v>
      </c>
      <c r="HD78" s="1">
        <v>0</v>
      </c>
      <c r="HE78" s="1">
        <v>0</v>
      </c>
      <c r="HF78" s="1">
        <v>0</v>
      </c>
      <c r="HG78" s="1">
        <v>0</v>
      </c>
      <c r="HH78" s="1">
        <v>0</v>
      </c>
      <c r="HI78" s="1">
        <v>0</v>
      </c>
      <c r="HJ78" s="1">
        <v>0</v>
      </c>
      <c r="HK78" s="1">
        <v>0</v>
      </c>
      <c r="HL78" s="1">
        <v>0</v>
      </c>
      <c r="HM78" s="1">
        <v>0</v>
      </c>
      <c r="HN78" s="1">
        <v>0</v>
      </c>
      <c r="HO78" s="1">
        <v>0</v>
      </c>
      <c r="HP78" s="1">
        <v>0</v>
      </c>
      <c r="HQ78" s="1">
        <v>0</v>
      </c>
      <c r="HR78" s="1">
        <v>0</v>
      </c>
      <c r="HS78" s="1">
        <v>0</v>
      </c>
      <c r="HT78" s="1">
        <v>0</v>
      </c>
      <c r="HU78" s="1">
        <v>0</v>
      </c>
      <c r="HV78" s="1">
        <v>0</v>
      </c>
      <c r="HW78" s="1">
        <v>0</v>
      </c>
      <c r="HX78" s="1">
        <v>0</v>
      </c>
      <c r="HY78" s="1">
        <v>0</v>
      </c>
      <c r="HZ78" s="1">
        <v>0</v>
      </c>
      <c r="IA78" s="1">
        <v>0</v>
      </c>
      <c r="IB78" s="1">
        <v>0</v>
      </c>
      <c r="IC78" s="1">
        <v>0</v>
      </c>
      <c r="ID78" s="1">
        <v>0</v>
      </c>
      <c r="IE78" s="1">
        <v>0</v>
      </c>
      <c r="IF78" s="1">
        <v>0</v>
      </c>
      <c r="IG78" s="96">
        <f t="shared" si="307"/>
        <v>1.5843695393975211E-2</v>
      </c>
      <c r="IH78" s="96">
        <f t="shared" si="268"/>
        <v>3.2879395300626099E-2</v>
      </c>
      <c r="II78" s="96">
        <f t="shared" si="269"/>
        <v>1.7225929704571048E-2</v>
      </c>
      <c r="IJ78" s="96">
        <f t="shared" si="270"/>
        <v>2.0609722120724934E-2</v>
      </c>
      <c r="IK78" s="96">
        <f t="shared" si="271"/>
        <v>1.4972106681498539E-2</v>
      </c>
      <c r="IL78" s="96">
        <f t="shared" si="272"/>
        <v>2.9621406677401173E-2</v>
      </c>
      <c r="IM78" s="96">
        <f t="shared" si="273"/>
        <v>2.8669539154667816E-3</v>
      </c>
      <c r="IN78" s="96">
        <f t="shared" si="274"/>
        <v>2.94842992694535E-2</v>
      </c>
      <c r="IO78" s="96">
        <f t="shared" si="275"/>
        <v>4.443755815391022E-2</v>
      </c>
      <c r="IP78" s="96">
        <f t="shared" si="276"/>
        <v>9.2156199330418707E-3</v>
      </c>
      <c r="IQ78" s="96">
        <f t="shared" si="277"/>
        <v>1.1551988701790413E-2</v>
      </c>
      <c r="IR78" s="96">
        <f t="shared" si="278"/>
        <v>2.0022660143734425E-2</v>
      </c>
      <c r="IS78" s="96">
        <f t="shared" si="279"/>
        <v>2.961863050769482E-2</v>
      </c>
      <c r="IT78" s="96">
        <f t="shared" si="280"/>
        <v>2.2687633417352544E-2</v>
      </c>
      <c r="IU78" s="96">
        <f t="shared" si="281"/>
        <v>1.696363163796076E-2</v>
      </c>
      <c r="IV78" s="96">
        <f t="shared" si="282"/>
        <v>3.4699844511920881E-2</v>
      </c>
      <c r="IW78" s="96">
        <f t="shared" si="283"/>
        <v>2.9191557777295693E-2</v>
      </c>
      <c r="IX78" s="96">
        <f t="shared" si="284"/>
        <v>2.6691920513340441E-2</v>
      </c>
      <c r="IY78" s="96">
        <f t="shared" si="285"/>
        <v>1.8141232263264695E-2</v>
      </c>
      <c r="IZ78" s="96">
        <f t="shared" si="286"/>
        <v>2.3814249479733506E-2</v>
      </c>
      <c r="JA78" s="96">
        <f t="shared" si="287"/>
        <v>7.5703180663315467E-2</v>
      </c>
      <c r="JB78" s="96">
        <f t="shared" si="288"/>
        <v>5.6090724620831534E-2</v>
      </c>
      <c r="JC78" s="96">
        <f t="shared" si="289"/>
        <v>0.1162036775396756</v>
      </c>
      <c r="JD78" s="96">
        <f t="shared" si="290"/>
        <v>5.3430473646811021E-2</v>
      </c>
      <c r="JE78" s="96">
        <f t="shared" si="291"/>
        <v>5.6303023589596594E-2</v>
      </c>
      <c r="JF78" s="96">
        <f t="shared" si="292"/>
        <v>9.4037779628792298E-2</v>
      </c>
      <c r="JG78" s="96">
        <f t="shared" si="293"/>
        <v>2.0517291337810689E-2</v>
      </c>
      <c r="JH78" s="96">
        <f t="shared" si="294"/>
        <v>9.9692533156074736E-2</v>
      </c>
      <c r="JI78" s="96">
        <f t="shared" si="295"/>
        <v>0.12770551370503236</v>
      </c>
      <c r="JJ78" s="96">
        <f t="shared" si="296"/>
        <v>7.809777246903267E-2</v>
      </c>
      <c r="JK78" s="96">
        <f t="shared" si="297"/>
        <v>5.9894309522020503E-2</v>
      </c>
      <c r="JL78" s="96">
        <f t="shared" si="298"/>
        <v>3.8402737660304699E-2</v>
      </c>
      <c r="JM78" s="96">
        <f t="shared" si="299"/>
        <v>5.6866410756453344E-2</v>
      </c>
      <c r="JN78" s="96">
        <f t="shared" si="300"/>
        <v>9.9677191723166289E-2</v>
      </c>
      <c r="JO78" s="96">
        <f t="shared" si="301"/>
        <v>1.7609140117961719E-2</v>
      </c>
      <c r="JP78" s="96">
        <f t="shared" si="302"/>
        <v>0</v>
      </c>
      <c r="JQ78" s="96">
        <f t="shared" si="303"/>
        <v>3.5394126934807833E-2</v>
      </c>
      <c r="JR78" s="96">
        <f t="shared" si="304"/>
        <v>7.022750065517587E-2</v>
      </c>
      <c r="JT78" s="25">
        <v>0</v>
      </c>
      <c r="JU78" s="25">
        <v>0</v>
      </c>
      <c r="JV78" s="25">
        <v>0</v>
      </c>
      <c r="JW78" s="25">
        <v>0</v>
      </c>
      <c r="JX78" s="25">
        <v>0</v>
      </c>
      <c r="JY78" s="25">
        <v>0</v>
      </c>
      <c r="JZ78" s="25">
        <v>0</v>
      </c>
      <c r="KA78" s="25">
        <v>0</v>
      </c>
      <c r="KB78" s="25">
        <v>0</v>
      </c>
      <c r="KC78" s="25">
        <v>0</v>
      </c>
      <c r="KD78" s="25">
        <v>0</v>
      </c>
      <c r="KE78" s="25">
        <v>0</v>
      </c>
      <c r="KF78" s="25">
        <v>0</v>
      </c>
      <c r="KG78" s="25">
        <v>0</v>
      </c>
      <c r="KH78" s="25">
        <v>0</v>
      </c>
      <c r="KI78" s="25">
        <v>0</v>
      </c>
      <c r="KJ78" s="25">
        <v>0</v>
      </c>
      <c r="KK78" s="25">
        <v>0</v>
      </c>
      <c r="KL78" s="25">
        <v>0</v>
      </c>
      <c r="KM78" s="25">
        <v>0</v>
      </c>
      <c r="KN78" s="25">
        <v>0</v>
      </c>
      <c r="KO78" s="25">
        <v>0</v>
      </c>
      <c r="KP78" s="25">
        <v>0</v>
      </c>
      <c r="KQ78" s="25">
        <v>0</v>
      </c>
      <c r="KR78" s="25">
        <v>0</v>
      </c>
      <c r="KS78" s="25">
        <v>0</v>
      </c>
      <c r="KT78" s="25">
        <v>0</v>
      </c>
      <c r="KU78" s="25">
        <v>0</v>
      </c>
      <c r="KV78" s="25">
        <v>0</v>
      </c>
      <c r="KW78" s="25">
        <v>0</v>
      </c>
      <c r="KX78" s="25">
        <v>0</v>
      </c>
      <c r="KY78" s="25">
        <v>0</v>
      </c>
      <c r="KZ78" s="25">
        <v>0</v>
      </c>
      <c r="LA78" s="25">
        <v>0</v>
      </c>
      <c r="LB78" s="25">
        <v>0</v>
      </c>
      <c r="LC78" s="25">
        <v>0</v>
      </c>
      <c r="LD78" s="25">
        <v>0</v>
      </c>
      <c r="LE78" s="25">
        <v>0</v>
      </c>
      <c r="LF78" s="25">
        <v>0</v>
      </c>
      <c r="LG78" s="25">
        <v>0</v>
      </c>
      <c r="LH78" s="25">
        <v>0</v>
      </c>
      <c r="LI78" s="25">
        <v>0</v>
      </c>
      <c r="LJ78" s="25">
        <v>0</v>
      </c>
      <c r="LK78" s="25">
        <v>0</v>
      </c>
      <c r="LL78" s="25">
        <v>0</v>
      </c>
      <c r="LM78" s="25">
        <v>0</v>
      </c>
      <c r="LN78" s="25">
        <v>0</v>
      </c>
      <c r="LO78" s="25">
        <v>0</v>
      </c>
      <c r="LP78" s="25">
        <v>0</v>
      </c>
      <c r="LQ78" s="25">
        <v>0</v>
      </c>
      <c r="LR78" s="25">
        <v>0</v>
      </c>
      <c r="LS78" s="25">
        <v>0</v>
      </c>
      <c r="LT78" s="25">
        <v>0</v>
      </c>
      <c r="LU78" s="25">
        <v>0</v>
      </c>
      <c r="LV78" s="25">
        <v>0</v>
      </c>
      <c r="LW78" s="25">
        <v>0</v>
      </c>
      <c r="LX78" s="25">
        <v>0</v>
      </c>
      <c r="LY78" s="25">
        <v>0</v>
      </c>
      <c r="LZ78" s="25">
        <v>0</v>
      </c>
      <c r="MA78" s="25">
        <v>0</v>
      </c>
      <c r="MB78" s="25">
        <v>0</v>
      </c>
      <c r="MC78" s="25">
        <v>0</v>
      </c>
      <c r="MD78" s="25">
        <v>0</v>
      </c>
      <c r="ME78" s="25">
        <v>0</v>
      </c>
      <c r="MF78" s="25">
        <v>0</v>
      </c>
      <c r="MG78" s="25">
        <v>0</v>
      </c>
      <c r="MH78" s="25">
        <v>0</v>
      </c>
      <c r="MI78" s="25">
        <v>0</v>
      </c>
      <c r="MJ78" s="25">
        <v>0</v>
      </c>
      <c r="MK78" s="25">
        <v>0</v>
      </c>
      <c r="ML78" s="25">
        <v>0</v>
      </c>
      <c r="MM78" s="25">
        <v>1</v>
      </c>
      <c r="MN78" s="25">
        <v>0</v>
      </c>
      <c r="MO78" s="25">
        <v>0</v>
      </c>
      <c r="MP78" s="25">
        <v>0</v>
      </c>
      <c r="MQ78" s="25">
        <v>0</v>
      </c>
      <c r="MS78" s="1">
        <f t="shared" si="308"/>
        <v>0</v>
      </c>
      <c r="MT78" s="1">
        <f t="shared" si="309"/>
        <v>0</v>
      </c>
      <c r="MU78" s="1">
        <f t="shared" si="310"/>
        <v>0</v>
      </c>
      <c r="MV78" s="1">
        <f t="shared" si="311"/>
        <v>0</v>
      </c>
      <c r="MW78" s="1">
        <f t="shared" si="312"/>
        <v>0</v>
      </c>
      <c r="MX78" s="1">
        <f t="shared" si="313"/>
        <v>0</v>
      </c>
      <c r="MY78" s="1">
        <f t="shared" si="314"/>
        <v>0</v>
      </c>
      <c r="MZ78" s="1">
        <f t="shared" si="315"/>
        <v>0</v>
      </c>
      <c r="NA78" s="1">
        <f t="shared" si="316"/>
        <v>0</v>
      </c>
      <c r="NB78" s="1">
        <f t="shared" si="317"/>
        <v>0</v>
      </c>
      <c r="NC78" s="1">
        <f t="shared" si="318"/>
        <v>0</v>
      </c>
      <c r="ND78" s="1">
        <f t="shared" si="319"/>
        <v>0</v>
      </c>
      <c r="NE78" s="1">
        <f t="shared" si="320"/>
        <v>0</v>
      </c>
      <c r="NF78" s="1">
        <f t="shared" si="321"/>
        <v>0</v>
      </c>
      <c r="NG78" s="1">
        <f t="shared" si="322"/>
        <v>0</v>
      </c>
      <c r="NH78" s="1">
        <f t="shared" si="323"/>
        <v>0</v>
      </c>
      <c r="NI78" s="1">
        <f t="shared" si="324"/>
        <v>0</v>
      </c>
      <c r="NJ78" s="1">
        <f t="shared" si="325"/>
        <v>0</v>
      </c>
      <c r="NK78" s="1">
        <f t="shared" si="326"/>
        <v>0</v>
      </c>
      <c r="NL78" s="1">
        <f t="shared" si="327"/>
        <v>0</v>
      </c>
      <c r="NM78" s="1">
        <f t="shared" si="328"/>
        <v>0</v>
      </c>
      <c r="NN78" s="1">
        <f t="shared" si="329"/>
        <v>0</v>
      </c>
      <c r="NO78" s="1">
        <f t="shared" si="330"/>
        <v>0</v>
      </c>
      <c r="NP78" s="1">
        <f t="shared" si="331"/>
        <v>0</v>
      </c>
      <c r="NQ78" s="1">
        <f t="shared" si="332"/>
        <v>0</v>
      </c>
      <c r="NR78" s="1">
        <f t="shared" si="333"/>
        <v>0</v>
      </c>
      <c r="NS78" s="1">
        <f t="shared" si="334"/>
        <v>0</v>
      </c>
      <c r="NT78" s="1">
        <f t="shared" si="335"/>
        <v>0</v>
      </c>
      <c r="NU78" s="1">
        <f t="shared" si="336"/>
        <v>0</v>
      </c>
      <c r="NV78" s="1">
        <f t="shared" si="337"/>
        <v>0</v>
      </c>
      <c r="NW78" s="1">
        <f t="shared" si="338"/>
        <v>0</v>
      </c>
      <c r="NX78" s="1">
        <f t="shared" si="339"/>
        <v>0</v>
      </c>
      <c r="NY78" s="1">
        <f t="shared" si="340"/>
        <v>0</v>
      </c>
      <c r="NZ78" s="1">
        <f t="shared" si="341"/>
        <v>0</v>
      </c>
      <c r="OA78" s="1">
        <f t="shared" si="342"/>
        <v>0</v>
      </c>
      <c r="OB78" s="1">
        <f t="shared" si="343"/>
        <v>0</v>
      </c>
      <c r="OC78" s="1">
        <f t="shared" si="344"/>
        <v>0</v>
      </c>
      <c r="OD78" s="1">
        <f t="shared" si="345"/>
        <v>0</v>
      </c>
      <c r="OE78" s="1">
        <f t="shared" si="346"/>
        <v>0</v>
      </c>
      <c r="OF78" s="1">
        <f t="shared" si="347"/>
        <v>0</v>
      </c>
      <c r="OG78" s="1">
        <f t="shared" si="348"/>
        <v>0</v>
      </c>
      <c r="OH78" s="1">
        <f t="shared" si="349"/>
        <v>0</v>
      </c>
      <c r="OI78" s="1">
        <f t="shared" si="350"/>
        <v>0</v>
      </c>
      <c r="OJ78" s="1">
        <f t="shared" si="351"/>
        <v>0</v>
      </c>
      <c r="OK78" s="1">
        <f t="shared" si="352"/>
        <v>0</v>
      </c>
      <c r="OL78" s="1">
        <f t="shared" si="353"/>
        <v>0</v>
      </c>
      <c r="OM78" s="1">
        <f t="shared" si="354"/>
        <v>0</v>
      </c>
      <c r="ON78" s="1">
        <f t="shared" si="355"/>
        <v>0</v>
      </c>
      <c r="OO78" s="1">
        <f t="shared" si="356"/>
        <v>0</v>
      </c>
      <c r="OP78" s="1">
        <f t="shared" si="357"/>
        <v>0</v>
      </c>
      <c r="OQ78" s="1">
        <f t="shared" si="358"/>
        <v>0</v>
      </c>
      <c r="OR78" s="1">
        <f t="shared" si="359"/>
        <v>0</v>
      </c>
      <c r="OS78" s="1">
        <f t="shared" si="360"/>
        <v>0</v>
      </c>
      <c r="OT78" s="1">
        <f t="shared" si="361"/>
        <v>0</v>
      </c>
      <c r="OU78" s="1">
        <f t="shared" si="362"/>
        <v>0</v>
      </c>
      <c r="OV78" s="1">
        <f t="shared" si="363"/>
        <v>0</v>
      </c>
      <c r="OW78" s="1">
        <f t="shared" si="364"/>
        <v>0</v>
      </c>
      <c r="OX78" s="1">
        <f t="shared" si="365"/>
        <v>0</v>
      </c>
      <c r="OY78" s="1">
        <f t="shared" si="366"/>
        <v>0</v>
      </c>
      <c r="OZ78" s="1">
        <f t="shared" si="367"/>
        <v>0</v>
      </c>
      <c r="PA78" s="1">
        <f t="shared" si="368"/>
        <v>0</v>
      </c>
      <c r="PB78" s="1">
        <f t="shared" si="369"/>
        <v>0</v>
      </c>
      <c r="PC78" s="1">
        <f t="shared" si="370"/>
        <v>0</v>
      </c>
      <c r="PD78" s="1">
        <f t="shared" si="371"/>
        <v>0</v>
      </c>
      <c r="PE78" s="1">
        <f t="shared" si="372"/>
        <v>0</v>
      </c>
      <c r="PF78" s="1">
        <f t="shared" si="373"/>
        <v>0</v>
      </c>
      <c r="PG78" s="1">
        <f t="shared" si="374"/>
        <v>0</v>
      </c>
      <c r="PH78" s="1">
        <f t="shared" si="375"/>
        <v>0</v>
      </c>
      <c r="PI78" s="1">
        <f t="shared" si="376"/>
        <v>0</v>
      </c>
      <c r="PJ78" s="1">
        <f t="shared" si="377"/>
        <v>0</v>
      </c>
      <c r="PK78" s="1">
        <f t="shared" si="378"/>
        <v>0</v>
      </c>
      <c r="PL78" s="1">
        <f t="shared" si="379"/>
        <v>6.2430607505353189E-2</v>
      </c>
      <c r="PM78" s="1">
        <f t="shared" si="380"/>
        <v>0</v>
      </c>
      <c r="PN78" s="1">
        <f t="shared" si="381"/>
        <v>0</v>
      </c>
      <c r="PO78" s="1">
        <f t="shared" si="382"/>
        <v>0</v>
      </c>
      <c r="PP78" s="1">
        <f t="shared" si="383"/>
        <v>0</v>
      </c>
      <c r="PR78" s="96">
        <v>1.7280486510805375E-2</v>
      </c>
      <c r="PS78" s="96">
        <v>2.5938297968998231E-2</v>
      </c>
      <c r="PT78" s="96">
        <v>3.2812137784982431E-2</v>
      </c>
      <c r="PU78" s="96">
        <v>2.7004620736620012E-2</v>
      </c>
      <c r="PV78" s="96">
        <v>3.1383189425010928E-2</v>
      </c>
      <c r="PW78" s="96">
        <v>3.1455810243232088E-2</v>
      </c>
      <c r="PX78" s="96">
        <v>2.0456828249703532E-2</v>
      </c>
      <c r="PY78" s="96">
        <v>3.4129184415925988E-2</v>
      </c>
      <c r="PZ78" s="96">
        <v>3.3993307316347143E-2</v>
      </c>
      <c r="QA78" s="96">
        <v>2.9528228688361434E-2</v>
      </c>
      <c r="QB78" s="96">
        <v>1.4439494189681096E-2</v>
      </c>
      <c r="QC78" s="96">
        <v>2.450231799628377E-2</v>
      </c>
      <c r="QD78" s="96">
        <v>2.708356187914646E-2</v>
      </c>
      <c r="QE78" s="96">
        <v>2.4680826892372058E-2</v>
      </c>
      <c r="QF78" s="96">
        <v>2.5471189132442052E-2</v>
      </c>
      <c r="QG78" s="96">
        <v>2.8308867180500973E-2</v>
      </c>
      <c r="QH78" s="96">
        <v>2.6446142008008541E-2</v>
      </c>
      <c r="QI78" s="96">
        <v>2.7626192558973174E-2</v>
      </c>
      <c r="QJ78" s="96">
        <v>3.6463001291129296E-2</v>
      </c>
      <c r="QK78" s="96">
        <v>2.7047518048010009E-2</v>
      </c>
      <c r="QL78" s="96">
        <v>2.9293729567841719E-2</v>
      </c>
      <c r="QM78" s="96">
        <v>1.2662096291713092E-2</v>
      </c>
      <c r="QN78" s="96">
        <v>2.0850181253346155E-2</v>
      </c>
      <c r="QO78" s="96">
        <v>1.3992243943238048E-2</v>
      </c>
      <c r="QP78" s="96">
        <v>1.4109811690549019E-2</v>
      </c>
      <c r="QQ78" s="96">
        <v>1.3928128160414907E-2</v>
      </c>
      <c r="QR78" s="96">
        <v>4.3087160706037717E-3</v>
      </c>
      <c r="QS78" s="96">
        <v>4.8432811171862371E-2</v>
      </c>
      <c r="QT78" s="96">
        <v>2.0127135877362191E-2</v>
      </c>
      <c r="QU78" s="96">
        <v>1.76836616384927E-2</v>
      </c>
      <c r="QV78" s="96">
        <v>1.2294729753007686E-2</v>
      </c>
      <c r="QW78" s="96">
        <v>1.8559617724786908E-2</v>
      </c>
      <c r="QX78" s="96">
        <v>2.1446755592329912E-2</v>
      </c>
      <c r="QY78" s="96">
        <v>2.072940150827746E-2</v>
      </c>
      <c r="QZ78" s="96">
        <v>2.4272869259826593E-2</v>
      </c>
      <c r="RA78" s="96">
        <v>5.1843636500658659E-2</v>
      </c>
      <c r="RB78" s="96">
        <v>1.7250960182611831E-2</v>
      </c>
      <c r="RC78" s="96">
        <v>1.3341633626847958E-2</v>
      </c>
      <c r="RD78" s="96">
        <v>4.7608916682899738E-2</v>
      </c>
      <c r="RE78" s="96">
        <v>8.4682818083233094E-2</v>
      </c>
      <c r="RF78" s="96">
        <v>5.224718119452277E-2</v>
      </c>
      <c r="RG78" s="96">
        <v>5.3221693835699573E-2</v>
      </c>
      <c r="RH78" s="96">
        <v>5.4007798493733786E-2</v>
      </c>
      <c r="RI78" s="96">
        <v>6.5939387816933523E-2</v>
      </c>
      <c r="RJ78" s="96">
        <v>1.1072400436049734E-2</v>
      </c>
      <c r="RK78" s="96">
        <v>6.7452696064695047E-2</v>
      </c>
      <c r="RL78" s="96">
        <v>7.8461782720678261E-2</v>
      </c>
      <c r="RM78" s="96">
        <v>4.2408376481290005E-2</v>
      </c>
      <c r="RN78" s="96">
        <v>3.9100514002681032E-2</v>
      </c>
      <c r="RO78" s="96">
        <v>5.1281996814642773E-2</v>
      </c>
      <c r="RP78" s="96">
        <v>6.2141726726099418E-2</v>
      </c>
      <c r="RQ78" s="96">
        <v>5.3848742983384955E-2</v>
      </c>
      <c r="RR78" s="96">
        <v>5.0256521982976303E-2</v>
      </c>
      <c r="RS78" s="96">
        <v>6.9754848843528588E-2</v>
      </c>
      <c r="RT78" s="96">
        <v>6.2951367357338764E-2</v>
      </c>
      <c r="RU78" s="96">
        <v>6.2097933302181704E-2</v>
      </c>
      <c r="RV78" s="96">
        <v>6.0437665960402134E-2</v>
      </c>
      <c r="RW78" s="96">
        <v>6.7643957873865554E-2</v>
      </c>
      <c r="RX78" s="96">
        <v>0.11072120175488069</v>
      </c>
      <c r="RY78" s="96">
        <v>8.315685965206962E-2</v>
      </c>
      <c r="RZ78" s="96">
        <v>0.16050766633173794</v>
      </c>
      <c r="SA78" s="96">
        <v>8.6279604454830558E-2</v>
      </c>
      <c r="SB78" s="96">
        <v>9.123793303976073E-2</v>
      </c>
      <c r="SC78" s="96">
        <v>0.12971186352598815</v>
      </c>
      <c r="SD78" s="96">
        <v>3.432366014623689E-2</v>
      </c>
      <c r="SE78" s="96">
        <v>0.13653965713086669</v>
      </c>
      <c r="SF78" s="96">
        <v>0.17661847250836069</v>
      </c>
      <c r="SG78" s="96">
        <v>9.9615915912807038E-2</v>
      </c>
      <c r="SH78" s="96">
        <v>8.3265662304784716E-2</v>
      </c>
      <c r="SI78" s="96">
        <v>6.7496938288942265E-2</v>
      </c>
      <c r="SJ78" s="96">
        <v>9.6378849486923449E-2</v>
      </c>
      <c r="SK78" s="96">
        <v>1.128322490822564</v>
      </c>
      <c r="SL78" s="96">
        <v>5.4378705837768243E-2</v>
      </c>
      <c r="SM78" s="96">
        <v>5.5672358595601198E-2</v>
      </c>
      <c r="SN78" s="96">
        <v>9.3267874495114103E-2</v>
      </c>
      <c r="SO78" s="96">
        <v>9.1949158780204862E-2</v>
      </c>
      <c r="SR78" s="96">
        <v>7.1876717014338377E-3</v>
      </c>
      <c r="SS78" s="96">
        <v>2.5299899196801494E-4</v>
      </c>
      <c r="ST78" s="96">
        <v>1.4805340688516922E-2</v>
      </c>
      <c r="SU78" s="96">
        <v>1.950317213413652E-3</v>
      </c>
      <c r="SV78" s="96">
        <v>7.6216123986150739E-3</v>
      </c>
      <c r="SW78" s="96">
        <v>6.0078673412774725E-3</v>
      </c>
      <c r="SX78" s="96">
        <v>2.2468326968524974E-3</v>
      </c>
      <c r="SY78" s="96">
        <v>1.0135602706119618E-2</v>
      </c>
      <c r="SZ78" s="96">
        <v>2.2319184121181751E-2</v>
      </c>
      <c r="TA78" s="96">
        <v>2.1752930705458119E-2</v>
      </c>
      <c r="TB78" s="96">
        <v>1.3147043215246813E-3</v>
      </c>
      <c r="TC78" s="96">
        <v>8.9558210031320078E-3</v>
      </c>
      <c r="TD78" s="96">
        <v>1.2349779348610333E-2</v>
      </c>
      <c r="TE78" s="96">
        <v>8.0906864249027256E-3</v>
      </c>
      <c r="TF78" s="96">
        <v>8.0940199945208381E-3</v>
      </c>
      <c r="TG78" s="96">
        <v>3.1893407041029176E-3</v>
      </c>
      <c r="TH78" s="96">
        <v>7.3514726868729322E-3</v>
      </c>
      <c r="TI78" s="96">
        <v>6.8047396534306618E-3</v>
      </c>
      <c r="TJ78" s="96">
        <v>1.9743132014291859E-2</v>
      </c>
      <c r="TK78" s="96">
        <v>1.5805937698063297E-2</v>
      </c>
      <c r="TL78" s="96">
        <v>2.9293729567841719E-2</v>
      </c>
      <c r="TM78" s="96">
        <v>1.2661687121900096E-2</v>
      </c>
      <c r="TN78" s="96">
        <v>2.0839865741011227E-2</v>
      </c>
      <c r="TO78" s="96">
        <v>1.3990288567094705E-2</v>
      </c>
      <c r="TP78" s="96">
        <v>1.3903641539389579E-2</v>
      </c>
      <c r="TQ78" s="96">
        <v>1.3292435969813263E-2</v>
      </c>
      <c r="TR78" s="96">
        <v>4.3085998695178498E-3</v>
      </c>
      <c r="TS78" s="96">
        <v>4.408684856634365E-2</v>
      </c>
      <c r="TT78" s="96">
        <v>1.9276695864260562E-2</v>
      </c>
      <c r="TU78" s="96">
        <v>1.76836616384927E-2</v>
      </c>
      <c r="TV78" s="96">
        <v>1.1996607662929658E-2</v>
      </c>
      <c r="TW78" s="96">
        <v>1.8557705223809395E-2</v>
      </c>
      <c r="TX78" s="96">
        <v>2.0445413476915884E-2</v>
      </c>
      <c r="TY78" s="96">
        <v>1.9912838060084957E-2</v>
      </c>
      <c r="TZ78" s="96">
        <v>2.3677444670629995E-2</v>
      </c>
      <c r="UA78" s="96">
        <v>5.1843636500658659E-2</v>
      </c>
      <c r="UB78" s="96">
        <v>1.7090040623198487E-2</v>
      </c>
      <c r="UC78" s="96">
        <v>1.3341633626847958E-2</v>
      </c>
      <c r="UD78" s="96">
        <v>3.8794086561589558E-2</v>
      </c>
      <c r="UE78" s="96">
        <v>3.0715814022432585E-3</v>
      </c>
      <c r="UF78" s="96">
        <v>4.2808271445956295E-2</v>
      </c>
      <c r="UG78" s="96">
        <v>1.9554114473733175E-2</v>
      </c>
      <c r="UH78" s="96">
        <v>4.3781312385165909E-2</v>
      </c>
      <c r="UI78" s="96">
        <v>4.8454228845552776E-2</v>
      </c>
      <c r="UJ78" s="96">
        <v>9.0451665084142034E-3</v>
      </c>
      <c r="UK78" s="96">
        <v>5.7879063688597146E-2</v>
      </c>
      <c r="UL78" s="96">
        <v>6.8660958807772482E-2</v>
      </c>
      <c r="UM78" s="96">
        <v>4.0614112792005011E-2</v>
      </c>
      <c r="UN78" s="96">
        <v>2.4859852001261645E-2</v>
      </c>
      <c r="UO78" s="96">
        <v>4.5961566133916637E-2</v>
      </c>
      <c r="UP78" s="96">
        <v>5.0696825300458381E-2</v>
      </c>
      <c r="UQ78" s="96">
        <v>4.472243829459642E-2</v>
      </c>
      <c r="UR78" s="96">
        <v>3.3882378622101444E-2</v>
      </c>
      <c r="US78" s="96">
        <v>4.2628160538911414E-2</v>
      </c>
      <c r="UT78" s="96">
        <v>4.205481405755556E-2</v>
      </c>
      <c r="UU78" s="96">
        <v>2.1730734480945667E-2</v>
      </c>
      <c r="UV78" s="96">
        <v>5.3819648346804902E-2</v>
      </c>
      <c r="UW78" s="96">
        <v>4.6922573721134973E-2</v>
      </c>
      <c r="UX78" s="96">
        <v>0.11072120175488069</v>
      </c>
      <c r="UY78" s="96">
        <v>8.3150349612783683E-2</v>
      </c>
      <c r="UZ78" s="96">
        <v>0.1604566741190003</v>
      </c>
      <c r="VA78" s="96">
        <v>8.6274523832902295E-2</v>
      </c>
      <c r="VB78" s="96">
        <v>9.1136754833206532E-2</v>
      </c>
      <c r="VC78" s="96">
        <v>0.12392139224457925</v>
      </c>
      <c r="VD78" s="96">
        <v>3.4322919989536592E-2</v>
      </c>
      <c r="VE78" s="96">
        <v>0.12653911112237398</v>
      </c>
      <c r="VF78" s="96">
        <v>0.16476933745247149</v>
      </c>
      <c r="VG78" s="96">
        <v>9.9615915912807038E-2</v>
      </c>
      <c r="VH78" s="96">
        <v>7.9060523148892337E-2</v>
      </c>
      <c r="VI78" s="96">
        <v>6.7493781116321511E-2</v>
      </c>
      <c r="VJ78" s="96">
        <v>9.380767259845621E-2</v>
      </c>
      <c r="VK78" s="96">
        <v>1.0578806322585579</v>
      </c>
      <c r="VL78" s="96">
        <v>5.3113409456436472E-2</v>
      </c>
      <c r="VM78" s="96">
        <v>5.5672358595601198E-2</v>
      </c>
      <c r="VN78" s="96">
        <v>9.2246846641112545E-2</v>
      </c>
      <c r="VO78" s="96">
        <v>9.1949158780204862E-2</v>
      </c>
    </row>
    <row r="79" spans="1:587">
      <c r="A79" s="17"/>
      <c r="B79" s="17"/>
      <c r="C79" s="17" t="s">
        <v>376</v>
      </c>
      <c r="D79" s="17" t="s">
        <v>29</v>
      </c>
      <c r="E79" s="95">
        <v>0</v>
      </c>
      <c r="F79" s="95">
        <v>0</v>
      </c>
      <c r="G79" s="95">
        <v>0</v>
      </c>
      <c r="H79" s="95">
        <v>0</v>
      </c>
      <c r="I79" s="95">
        <v>0</v>
      </c>
      <c r="J79" s="95">
        <v>0</v>
      </c>
      <c r="K79" s="95">
        <v>0</v>
      </c>
      <c r="L79" s="95">
        <v>0</v>
      </c>
      <c r="M79" s="95">
        <v>0</v>
      </c>
      <c r="N79" s="95">
        <v>0</v>
      </c>
      <c r="O79" s="95">
        <v>0</v>
      </c>
      <c r="P79" s="95">
        <v>0</v>
      </c>
      <c r="Q79" s="95">
        <v>0</v>
      </c>
      <c r="R79" s="95">
        <v>0</v>
      </c>
      <c r="S79" s="95">
        <v>0</v>
      </c>
      <c r="T79" s="95">
        <v>0</v>
      </c>
      <c r="U79" s="95">
        <v>0</v>
      </c>
      <c r="V79" s="95">
        <v>0</v>
      </c>
      <c r="W79" s="95">
        <v>0</v>
      </c>
      <c r="X79" s="95">
        <v>14</v>
      </c>
      <c r="Y79" s="95">
        <v>0</v>
      </c>
      <c r="Z79" s="95">
        <v>0</v>
      </c>
      <c r="AA79" s="95">
        <v>0</v>
      </c>
      <c r="AB79" s="95">
        <v>0</v>
      </c>
      <c r="AC79" s="95">
        <v>17</v>
      </c>
      <c r="AD79" s="95">
        <v>0</v>
      </c>
      <c r="AE79" s="95">
        <v>0</v>
      </c>
      <c r="AF79" s="95">
        <v>0</v>
      </c>
      <c r="AG79" s="95">
        <v>23699</v>
      </c>
      <c r="AH79" s="95">
        <v>0</v>
      </c>
      <c r="AI79" s="95">
        <v>39</v>
      </c>
      <c r="AJ79" s="95">
        <v>0</v>
      </c>
      <c r="AK79" s="95">
        <v>0</v>
      </c>
      <c r="AL79" s="95">
        <v>1109</v>
      </c>
      <c r="AM79" s="95">
        <v>5829</v>
      </c>
      <c r="AN79" s="95">
        <v>0</v>
      </c>
      <c r="AO79" s="95">
        <v>23</v>
      </c>
      <c r="AP79" s="95">
        <v>0</v>
      </c>
      <c r="AQ79" s="95">
        <v>2630</v>
      </c>
      <c r="AR79" s="95">
        <v>111</v>
      </c>
      <c r="AS79" s="95">
        <v>5514</v>
      </c>
      <c r="AT79" s="95">
        <v>515</v>
      </c>
      <c r="AU79" s="95">
        <v>1012</v>
      </c>
      <c r="AV79" s="95">
        <v>2207</v>
      </c>
      <c r="AW79" s="95">
        <v>136</v>
      </c>
      <c r="AX79" s="95">
        <v>1119</v>
      </c>
      <c r="AY79" s="95">
        <v>350</v>
      </c>
      <c r="AZ79" s="95">
        <v>1451</v>
      </c>
      <c r="BA79" s="95">
        <v>566</v>
      </c>
      <c r="BB79" s="95">
        <v>965</v>
      </c>
      <c r="BC79" s="95">
        <v>1014</v>
      </c>
      <c r="BD79" s="95">
        <v>1883</v>
      </c>
      <c r="BE79" s="95">
        <v>550</v>
      </c>
      <c r="BF79" s="95">
        <v>2136</v>
      </c>
      <c r="BG79" s="95">
        <v>1607</v>
      </c>
      <c r="BH79" s="95">
        <v>450</v>
      </c>
      <c r="BI79" s="95">
        <v>4604</v>
      </c>
      <c r="BJ79" s="95">
        <v>3629</v>
      </c>
      <c r="BK79" s="95">
        <v>12959</v>
      </c>
      <c r="BL79" s="95">
        <v>1550</v>
      </c>
      <c r="BM79" s="95">
        <v>1042</v>
      </c>
      <c r="BN79" s="95">
        <v>214</v>
      </c>
      <c r="BO79" s="95">
        <v>56505</v>
      </c>
      <c r="BP79" s="95">
        <v>3601</v>
      </c>
      <c r="BQ79" s="95">
        <v>35675</v>
      </c>
      <c r="BR79" s="95">
        <v>27527</v>
      </c>
      <c r="BS79" s="95">
        <v>184469</v>
      </c>
      <c r="BT79" s="95">
        <v>14964</v>
      </c>
      <c r="BU79" s="95">
        <v>112180</v>
      </c>
      <c r="BV79" s="95">
        <v>727839</v>
      </c>
      <c r="BW79" s="95">
        <v>9497</v>
      </c>
      <c r="BX79" s="95">
        <v>48801</v>
      </c>
      <c r="BY79" s="95">
        <v>659884</v>
      </c>
      <c r="BZ79" s="95">
        <v>0</v>
      </c>
      <c r="CA79" s="95">
        <v>6765</v>
      </c>
      <c r="CB79" s="95">
        <v>51170</v>
      </c>
      <c r="CC79" s="95">
        <v>2017821</v>
      </c>
      <c r="CD79" s="95">
        <v>15069</v>
      </c>
      <c r="CE79" s="95">
        <v>0</v>
      </c>
      <c r="CF79" s="95">
        <v>68496</v>
      </c>
      <c r="CG79" s="95">
        <v>0</v>
      </c>
      <c r="CH79" s="95">
        <v>0</v>
      </c>
      <c r="CI79" s="95">
        <v>0</v>
      </c>
      <c r="CJ79" s="95">
        <v>0</v>
      </c>
      <c r="CK79" s="95">
        <v>0</v>
      </c>
      <c r="CL79" s="95">
        <v>83565</v>
      </c>
      <c r="CM79" s="95">
        <v>114295</v>
      </c>
      <c r="CN79" s="95">
        <v>1765</v>
      </c>
      <c r="CO79" s="95">
        <v>1765</v>
      </c>
      <c r="CP79" s="95">
        <v>85330</v>
      </c>
      <c r="CQ79" s="95">
        <v>116060</v>
      </c>
      <c r="CR79" s="95">
        <v>0</v>
      </c>
      <c r="CS79" s="95">
        <v>0</v>
      </c>
      <c r="CT79" s="95">
        <v>0</v>
      </c>
      <c r="CU79" s="95">
        <v>0</v>
      </c>
      <c r="CV79" s="95">
        <v>556953</v>
      </c>
      <c r="CW79" s="95">
        <v>7293168</v>
      </c>
      <c r="CX79" s="95">
        <v>806115</v>
      </c>
      <c r="CY79" s="95">
        <v>34034067</v>
      </c>
      <c r="CZ79" s="95">
        <v>0</v>
      </c>
      <c r="DA79" s="95">
        <v>0</v>
      </c>
      <c r="DB79" s="95">
        <v>0</v>
      </c>
      <c r="DC79" s="95">
        <v>0</v>
      </c>
      <c r="DD79" s="95">
        <v>42690303</v>
      </c>
      <c r="DE79" s="95">
        <v>44677394</v>
      </c>
      <c r="DF79" s="95">
        <v>1019449</v>
      </c>
      <c r="DG79" s="95">
        <v>1019449</v>
      </c>
      <c r="DH79" s="95">
        <v>43709752</v>
      </c>
      <c r="DI79" s="95">
        <v>45696843</v>
      </c>
      <c r="DJ79" s="95">
        <v>-1038907</v>
      </c>
      <c r="DK79" s="95">
        <v>0</v>
      </c>
      <c r="DL79" s="95">
        <v>-657</v>
      </c>
      <c r="DM79" s="95">
        <v>-1039564</v>
      </c>
      <c r="DN79" s="95">
        <v>42773868</v>
      </c>
      <c r="DO79" s="95">
        <v>44791689</v>
      </c>
      <c r="DP79" s="95">
        <v>1021214</v>
      </c>
      <c r="DQ79" s="95">
        <v>43795082</v>
      </c>
      <c r="DR79" s="95">
        <v>45812903</v>
      </c>
      <c r="DS79" s="95">
        <v>-1039564</v>
      </c>
      <c r="DT79" s="95">
        <v>44773339</v>
      </c>
      <c r="DV79" s="96">
        <f t="shared" si="384"/>
        <v>0</v>
      </c>
      <c r="DW79" s="96">
        <f t="shared" si="385"/>
        <v>0</v>
      </c>
      <c r="DX79" s="96">
        <f t="shared" si="386"/>
        <v>0</v>
      </c>
      <c r="DY79" s="96">
        <f t="shared" si="387"/>
        <v>0</v>
      </c>
      <c r="DZ79" s="96">
        <f t="shared" si="388"/>
        <v>0</v>
      </c>
      <c r="EA79" s="96">
        <f t="shared" si="389"/>
        <v>0</v>
      </c>
      <c r="EB79" s="96">
        <f t="shared" si="390"/>
        <v>0</v>
      </c>
      <c r="EC79" s="96">
        <f t="shared" si="391"/>
        <v>0</v>
      </c>
      <c r="ED79" s="96">
        <f t="shared" si="392"/>
        <v>0</v>
      </c>
      <c r="EE79" s="96">
        <f t="shared" si="393"/>
        <v>0</v>
      </c>
      <c r="EF79" s="96">
        <f t="shared" si="394"/>
        <v>0</v>
      </c>
      <c r="EG79" s="96">
        <f t="shared" si="395"/>
        <v>0</v>
      </c>
      <c r="EH79" s="96">
        <f t="shared" si="396"/>
        <v>0</v>
      </c>
      <c r="EI79" s="96">
        <f t="shared" si="397"/>
        <v>0</v>
      </c>
      <c r="EJ79" s="96">
        <f t="shared" si="398"/>
        <v>0</v>
      </c>
      <c r="EK79" s="96">
        <f t="shared" si="399"/>
        <v>0</v>
      </c>
      <c r="EL79" s="96">
        <f t="shared" si="400"/>
        <v>0</v>
      </c>
      <c r="EM79" s="96">
        <f t="shared" si="401"/>
        <v>0</v>
      </c>
      <c r="EN79" s="96">
        <f t="shared" si="402"/>
        <v>0</v>
      </c>
      <c r="EO79" s="96">
        <f t="shared" si="403"/>
        <v>1.0780508840017249E-5</v>
      </c>
      <c r="EP79" s="96">
        <f t="shared" si="404"/>
        <v>0</v>
      </c>
      <c r="EQ79" s="96">
        <f t="shared" si="405"/>
        <v>0</v>
      </c>
      <c r="ER79" s="96">
        <f t="shared" si="406"/>
        <v>0</v>
      </c>
      <c r="ES79" s="96">
        <f t="shared" si="407"/>
        <v>0</v>
      </c>
      <c r="ET79" s="96">
        <f t="shared" si="408"/>
        <v>7.041395077642357E-7</v>
      </c>
      <c r="EU79" s="96">
        <f t="shared" si="409"/>
        <v>0</v>
      </c>
      <c r="EV79" s="96">
        <f t="shared" si="410"/>
        <v>0</v>
      </c>
      <c r="EW79" s="96">
        <f t="shared" si="411"/>
        <v>0</v>
      </c>
      <c r="EX79" s="96">
        <f t="shared" si="412"/>
        <v>1.051483141839969E-3</v>
      </c>
      <c r="EY79" s="96">
        <f t="shared" si="413"/>
        <v>0</v>
      </c>
      <c r="EZ79" s="96">
        <f t="shared" si="414"/>
        <v>5.5384817260635694E-6</v>
      </c>
      <c r="FA79" s="96">
        <f t="shared" si="415"/>
        <v>0</v>
      </c>
      <c r="FB79" s="96">
        <f t="shared" si="416"/>
        <v>0</v>
      </c>
      <c r="FC79" s="96">
        <f t="shared" si="417"/>
        <v>4.3180856886530946E-5</v>
      </c>
      <c r="FD79" s="96">
        <f t="shared" si="418"/>
        <v>5.8099723405845858E-4</v>
      </c>
      <c r="FE79" s="96">
        <f t="shared" si="419"/>
        <v>0</v>
      </c>
      <c r="FF79" s="96">
        <f t="shared" si="420"/>
        <v>3.0649788849606816E-5</v>
      </c>
      <c r="FG79" s="96">
        <f t="shared" si="421"/>
        <v>0</v>
      </c>
      <c r="FH79" s="96">
        <f t="shared" si="422"/>
        <v>2.0569523974288563E-4</v>
      </c>
      <c r="FI79" s="96">
        <f t="shared" si="423"/>
        <v>1.3240024953272255E-4</v>
      </c>
      <c r="FJ79" s="96">
        <f t="shared" si="424"/>
        <v>1.4831065050950249E-4</v>
      </c>
      <c r="FK79" s="96">
        <f t="shared" si="425"/>
        <v>1.470124780765858E-4</v>
      </c>
      <c r="FL79" s="96">
        <f t="shared" si="426"/>
        <v>8.6728745137041276E-5</v>
      </c>
      <c r="FM79" s="96">
        <f t="shared" si="427"/>
        <v>8.026692991213153E-5</v>
      </c>
      <c r="FN79" s="96">
        <f t="shared" si="428"/>
        <v>8.0928564831873288E-6</v>
      </c>
      <c r="FO79" s="96">
        <f t="shared" si="429"/>
        <v>8.1101772287531663E-5</v>
      </c>
      <c r="FP79" s="96">
        <f t="shared" si="430"/>
        <v>5.6933898117602659E-5</v>
      </c>
      <c r="FQ79" s="96">
        <f t="shared" si="431"/>
        <v>5.3391353654796384E-5</v>
      </c>
      <c r="FR79" s="96">
        <f t="shared" si="432"/>
        <v>6.4819034074999743E-5</v>
      </c>
      <c r="FS79" s="96">
        <f t="shared" si="433"/>
        <v>8.3871734825560694E-5</v>
      </c>
      <c r="FT79" s="96">
        <f t="shared" si="434"/>
        <v>9.9508942016806801E-5</v>
      </c>
      <c r="FU79" s="96">
        <f t="shared" si="435"/>
        <v>1.1519453193641458E-4</v>
      </c>
      <c r="FV79" s="96">
        <f t="shared" si="436"/>
        <v>8.6480149425119276E-5</v>
      </c>
      <c r="FW79" s="96">
        <f t="shared" si="437"/>
        <v>1.6145966796454238E-4</v>
      </c>
      <c r="FX79" s="96">
        <f t="shared" si="438"/>
        <v>1.0440801273998656E-4</v>
      </c>
      <c r="FY79" s="96">
        <f t="shared" si="439"/>
        <v>9.1983307278209852E-5</v>
      </c>
      <c r="FZ79" s="96">
        <f t="shared" si="440"/>
        <v>8.6154956500822803E-5</v>
      </c>
      <c r="GA79" s="96">
        <f t="shared" si="441"/>
        <v>4.2047705897326897E-4</v>
      </c>
      <c r="GB79" s="96">
        <f t="shared" si="442"/>
        <v>2.4688263286506409E-4</v>
      </c>
      <c r="GC79" s="96">
        <f t="shared" si="443"/>
        <v>6.6693840462395717E-5</v>
      </c>
      <c r="GD79" s="96">
        <f t="shared" si="444"/>
        <v>2.6767227870798035E-4</v>
      </c>
      <c r="GE79" s="96">
        <f t="shared" si="445"/>
        <v>4.816800640499435E-5</v>
      </c>
      <c r="GF79" s="96">
        <f t="shared" si="446"/>
        <v>7.920972455706688E-4</v>
      </c>
      <c r="GG79" s="96">
        <f t="shared" si="447"/>
        <v>1.4821012301892948E-4</v>
      </c>
      <c r="GH79" s="96">
        <f t="shared" si="448"/>
        <v>5.4109940843235973E-4</v>
      </c>
      <c r="GI79" s="96">
        <f t="shared" si="449"/>
        <v>5.800152008779096E-4</v>
      </c>
      <c r="GJ79" s="96">
        <f t="shared" si="450"/>
        <v>6.7236429271736991E-3</v>
      </c>
      <c r="GK79" s="96">
        <f t="shared" si="451"/>
        <v>4.5250668108091761E-4</v>
      </c>
      <c r="GL79" s="96">
        <f t="shared" si="452"/>
        <v>3.0617753990413404E-3</v>
      </c>
      <c r="GM79" s="96">
        <f t="shared" si="453"/>
        <v>1.2068844842121255E-2</v>
      </c>
      <c r="GN79" s="96">
        <f t="shared" si="454"/>
        <v>2.4717397409266956E-3</v>
      </c>
      <c r="GO79" s="96">
        <f t="shared" si="455"/>
        <v>9.9379040347226518E-4</v>
      </c>
      <c r="GP79" s="96">
        <f t="shared" si="456"/>
        <v>1.4738324519419916E-2</v>
      </c>
      <c r="GQ79" s="96">
        <f t="shared" si="457"/>
        <v>0</v>
      </c>
      <c r="GR79" s="96">
        <f t="shared" si="458"/>
        <v>1.7158836547180459E-3</v>
      </c>
      <c r="GS79" s="96">
        <f t="shared" si="459"/>
        <v>9.9275538840928879E-4</v>
      </c>
      <c r="GU79" s="1">
        <v>0</v>
      </c>
      <c r="GV79" s="1">
        <v>0</v>
      </c>
      <c r="GW79" s="1">
        <v>0</v>
      </c>
      <c r="GX79" s="1">
        <v>0</v>
      </c>
      <c r="GY79" s="1">
        <v>0</v>
      </c>
      <c r="GZ79" s="1">
        <v>0</v>
      </c>
      <c r="HA79" s="1">
        <v>0</v>
      </c>
      <c r="HB79" s="1">
        <v>0</v>
      </c>
      <c r="HC79" s="1">
        <v>0</v>
      </c>
      <c r="HD79" s="1">
        <v>0</v>
      </c>
      <c r="HE79" s="1">
        <v>0</v>
      </c>
      <c r="HF79" s="1">
        <v>0</v>
      </c>
      <c r="HG79" s="1">
        <v>0</v>
      </c>
      <c r="HH79" s="1">
        <v>0</v>
      </c>
      <c r="HI79" s="1">
        <v>0</v>
      </c>
      <c r="HJ79" s="1">
        <v>0</v>
      </c>
      <c r="HK79" s="1">
        <v>0</v>
      </c>
      <c r="HL79" s="1">
        <v>0</v>
      </c>
      <c r="HM79" s="1">
        <v>0</v>
      </c>
      <c r="HN79" s="1">
        <v>0</v>
      </c>
      <c r="HO79" s="1">
        <v>0</v>
      </c>
      <c r="HP79" s="1">
        <v>0</v>
      </c>
      <c r="HQ79" s="1">
        <v>0</v>
      </c>
      <c r="HR79" s="1">
        <v>0</v>
      </c>
      <c r="HS79" s="1">
        <v>0</v>
      </c>
      <c r="HT79" s="1">
        <v>0</v>
      </c>
      <c r="HU79" s="1">
        <v>0</v>
      </c>
      <c r="HV79" s="1">
        <v>0</v>
      </c>
      <c r="HW79" s="1">
        <v>0</v>
      </c>
      <c r="HX79" s="1">
        <v>0</v>
      </c>
      <c r="HY79" s="1">
        <v>0</v>
      </c>
      <c r="HZ79" s="1">
        <v>0</v>
      </c>
      <c r="IA79" s="1">
        <v>0</v>
      </c>
      <c r="IB79" s="1">
        <v>0</v>
      </c>
      <c r="IC79" s="1">
        <v>0</v>
      </c>
      <c r="ID79" s="1">
        <v>0</v>
      </c>
      <c r="IE79" s="1">
        <v>0</v>
      </c>
      <c r="IF79" s="1">
        <v>0</v>
      </c>
      <c r="IG79" s="96">
        <f t="shared" si="307"/>
        <v>2.0569523974288563E-4</v>
      </c>
      <c r="IH79" s="96">
        <f t="shared" si="268"/>
        <v>1.3240024953272255E-4</v>
      </c>
      <c r="II79" s="96">
        <f t="shared" si="269"/>
        <v>1.4831065050950249E-4</v>
      </c>
      <c r="IJ79" s="96">
        <f t="shared" si="270"/>
        <v>1.470124780765858E-4</v>
      </c>
      <c r="IK79" s="96">
        <f t="shared" si="271"/>
        <v>8.6728745137041276E-5</v>
      </c>
      <c r="IL79" s="96">
        <f t="shared" si="272"/>
        <v>8.026692991213153E-5</v>
      </c>
      <c r="IM79" s="96">
        <f t="shared" si="273"/>
        <v>8.0928564831873288E-6</v>
      </c>
      <c r="IN79" s="96">
        <f t="shared" si="274"/>
        <v>8.1101772287531663E-5</v>
      </c>
      <c r="IO79" s="96">
        <f t="shared" si="275"/>
        <v>5.6933898117602659E-5</v>
      </c>
      <c r="IP79" s="96">
        <f t="shared" si="276"/>
        <v>5.3391353654796384E-5</v>
      </c>
      <c r="IQ79" s="96">
        <f t="shared" si="277"/>
        <v>6.4819034074999743E-5</v>
      </c>
      <c r="IR79" s="96">
        <f t="shared" si="278"/>
        <v>8.3871734825560694E-5</v>
      </c>
      <c r="IS79" s="96">
        <f t="shared" si="279"/>
        <v>9.9508942016806801E-5</v>
      </c>
      <c r="IT79" s="96">
        <f t="shared" si="280"/>
        <v>1.1519453193641458E-4</v>
      </c>
      <c r="IU79" s="96">
        <f t="shared" si="281"/>
        <v>8.6480149425119276E-5</v>
      </c>
      <c r="IV79" s="96">
        <f t="shared" si="282"/>
        <v>1.6145966796454238E-4</v>
      </c>
      <c r="IW79" s="96">
        <f t="shared" si="283"/>
        <v>1.0440801273998656E-4</v>
      </c>
      <c r="IX79" s="96">
        <f t="shared" si="284"/>
        <v>9.1983307278209852E-5</v>
      </c>
      <c r="IY79" s="96">
        <f t="shared" si="285"/>
        <v>8.6154956500822803E-5</v>
      </c>
      <c r="IZ79" s="96">
        <f t="shared" si="286"/>
        <v>4.2047705897326897E-4</v>
      </c>
      <c r="JA79" s="96">
        <f t="shared" si="287"/>
        <v>2.4688263286506409E-4</v>
      </c>
      <c r="JB79" s="96">
        <f t="shared" si="288"/>
        <v>6.6693840462395717E-5</v>
      </c>
      <c r="JC79" s="96">
        <f t="shared" si="289"/>
        <v>2.6767227870798035E-4</v>
      </c>
      <c r="JD79" s="96">
        <f t="shared" si="290"/>
        <v>4.816800640499435E-5</v>
      </c>
      <c r="JE79" s="96">
        <f t="shared" si="291"/>
        <v>7.920972455706688E-4</v>
      </c>
      <c r="JF79" s="96">
        <f t="shared" si="292"/>
        <v>1.4821012301892948E-4</v>
      </c>
      <c r="JG79" s="96">
        <f t="shared" si="293"/>
        <v>5.4109940843235973E-4</v>
      </c>
      <c r="JH79" s="96">
        <f t="shared" si="294"/>
        <v>5.800152008779096E-4</v>
      </c>
      <c r="JI79" s="96">
        <f t="shared" si="295"/>
        <v>6.7236429271736991E-3</v>
      </c>
      <c r="JJ79" s="96">
        <f t="shared" si="296"/>
        <v>4.5250668108091761E-4</v>
      </c>
      <c r="JK79" s="96">
        <f t="shared" si="297"/>
        <v>3.0617753990413404E-3</v>
      </c>
      <c r="JL79" s="96">
        <f t="shared" si="298"/>
        <v>1.2068844842121255E-2</v>
      </c>
      <c r="JM79" s="96">
        <f t="shared" si="299"/>
        <v>2.4717397409266956E-3</v>
      </c>
      <c r="JN79" s="96">
        <f t="shared" si="300"/>
        <v>9.9379040347226518E-4</v>
      </c>
      <c r="JO79" s="96">
        <f t="shared" si="301"/>
        <v>1.4738324519419916E-2</v>
      </c>
      <c r="JP79" s="96">
        <f t="shared" si="302"/>
        <v>0</v>
      </c>
      <c r="JQ79" s="96">
        <f t="shared" si="303"/>
        <v>1.7158836547180459E-3</v>
      </c>
      <c r="JR79" s="96">
        <f t="shared" si="304"/>
        <v>9.9275538840928879E-4</v>
      </c>
      <c r="JT79" s="25">
        <v>0</v>
      </c>
      <c r="JU79" s="25">
        <v>0</v>
      </c>
      <c r="JV79" s="25">
        <v>0</v>
      </c>
      <c r="JW79" s="25">
        <v>0</v>
      </c>
      <c r="JX79" s="25">
        <v>0</v>
      </c>
      <c r="JY79" s="25">
        <v>0</v>
      </c>
      <c r="JZ79" s="25">
        <v>0</v>
      </c>
      <c r="KA79" s="25">
        <v>0</v>
      </c>
      <c r="KB79" s="25">
        <v>0</v>
      </c>
      <c r="KC79" s="25">
        <v>0</v>
      </c>
      <c r="KD79" s="25">
        <v>0</v>
      </c>
      <c r="KE79" s="25">
        <v>0</v>
      </c>
      <c r="KF79" s="25">
        <v>0</v>
      </c>
      <c r="KG79" s="25">
        <v>0</v>
      </c>
      <c r="KH79" s="25">
        <v>0</v>
      </c>
      <c r="KI79" s="25">
        <v>0</v>
      </c>
      <c r="KJ79" s="25">
        <v>0</v>
      </c>
      <c r="KK79" s="25">
        <v>0</v>
      </c>
      <c r="KL79" s="25">
        <v>0</v>
      </c>
      <c r="KM79" s="25">
        <v>0</v>
      </c>
      <c r="KN79" s="25">
        <v>0</v>
      </c>
      <c r="KO79" s="25">
        <v>0</v>
      </c>
      <c r="KP79" s="25">
        <v>0</v>
      </c>
      <c r="KQ79" s="25">
        <v>0</v>
      </c>
      <c r="KR79" s="25">
        <v>0</v>
      </c>
      <c r="KS79" s="25">
        <v>0</v>
      </c>
      <c r="KT79" s="25">
        <v>0</v>
      </c>
      <c r="KU79" s="25">
        <v>0</v>
      </c>
      <c r="KV79" s="25">
        <v>0</v>
      </c>
      <c r="KW79" s="25">
        <v>0</v>
      </c>
      <c r="KX79" s="25">
        <v>0</v>
      </c>
      <c r="KY79" s="25">
        <v>0</v>
      </c>
      <c r="KZ79" s="25">
        <v>0</v>
      </c>
      <c r="LA79" s="25">
        <v>0</v>
      </c>
      <c r="LB79" s="25">
        <v>0</v>
      </c>
      <c r="LC79" s="25">
        <v>0</v>
      </c>
      <c r="LD79" s="25">
        <v>0</v>
      </c>
      <c r="LE79" s="25">
        <v>0</v>
      </c>
      <c r="LF79" s="25">
        <v>0</v>
      </c>
      <c r="LG79" s="25">
        <v>0</v>
      </c>
      <c r="LH79" s="25">
        <v>0</v>
      </c>
      <c r="LI79" s="25">
        <v>0</v>
      </c>
      <c r="LJ79" s="25">
        <v>0</v>
      </c>
      <c r="LK79" s="25">
        <v>0</v>
      </c>
      <c r="LL79" s="25">
        <v>0</v>
      </c>
      <c r="LM79" s="25">
        <v>0</v>
      </c>
      <c r="LN79" s="25">
        <v>0</v>
      </c>
      <c r="LO79" s="25">
        <v>0</v>
      </c>
      <c r="LP79" s="25">
        <v>0</v>
      </c>
      <c r="LQ79" s="25">
        <v>0</v>
      </c>
      <c r="LR79" s="25">
        <v>0</v>
      </c>
      <c r="LS79" s="25">
        <v>0</v>
      </c>
      <c r="LT79" s="25">
        <v>0</v>
      </c>
      <c r="LU79" s="25">
        <v>0</v>
      </c>
      <c r="LV79" s="25">
        <v>0</v>
      </c>
      <c r="LW79" s="25">
        <v>0</v>
      </c>
      <c r="LX79" s="25">
        <v>0</v>
      </c>
      <c r="LY79" s="25">
        <v>0</v>
      </c>
      <c r="LZ79" s="25">
        <v>0</v>
      </c>
      <c r="MA79" s="25">
        <v>0</v>
      </c>
      <c r="MB79" s="25">
        <v>0</v>
      </c>
      <c r="MC79" s="25">
        <v>0</v>
      </c>
      <c r="MD79" s="25">
        <v>0</v>
      </c>
      <c r="ME79" s="25">
        <v>0</v>
      </c>
      <c r="MF79" s="25">
        <v>0</v>
      </c>
      <c r="MG79" s="25">
        <v>0</v>
      </c>
      <c r="MH79" s="25">
        <v>0</v>
      </c>
      <c r="MI79" s="25">
        <v>0</v>
      </c>
      <c r="MJ79" s="25">
        <v>0</v>
      </c>
      <c r="MK79" s="25">
        <v>0</v>
      </c>
      <c r="ML79" s="25">
        <v>0</v>
      </c>
      <c r="MM79" s="25">
        <v>0</v>
      </c>
      <c r="MN79" s="25">
        <v>1</v>
      </c>
      <c r="MO79" s="25">
        <v>0</v>
      </c>
      <c r="MP79" s="25">
        <v>0</v>
      </c>
      <c r="MQ79" s="25">
        <v>0</v>
      </c>
      <c r="MS79" s="1">
        <f t="shared" si="308"/>
        <v>0</v>
      </c>
      <c r="MT79" s="1">
        <f t="shared" si="309"/>
        <v>0</v>
      </c>
      <c r="MU79" s="1">
        <f t="shared" si="310"/>
        <v>0</v>
      </c>
      <c r="MV79" s="1">
        <f t="shared" si="311"/>
        <v>0</v>
      </c>
      <c r="MW79" s="1">
        <f t="shared" si="312"/>
        <v>0</v>
      </c>
      <c r="MX79" s="1">
        <f t="shared" si="313"/>
        <v>0</v>
      </c>
      <c r="MY79" s="1">
        <f t="shared" si="314"/>
        <v>0</v>
      </c>
      <c r="MZ79" s="1">
        <f t="shared" si="315"/>
        <v>0</v>
      </c>
      <c r="NA79" s="1">
        <f t="shared" si="316"/>
        <v>0</v>
      </c>
      <c r="NB79" s="1">
        <f t="shared" si="317"/>
        <v>0</v>
      </c>
      <c r="NC79" s="1">
        <f t="shared" si="318"/>
        <v>0</v>
      </c>
      <c r="ND79" s="1">
        <f t="shared" si="319"/>
        <v>0</v>
      </c>
      <c r="NE79" s="1">
        <f t="shared" si="320"/>
        <v>0</v>
      </c>
      <c r="NF79" s="1">
        <f t="shared" si="321"/>
        <v>0</v>
      </c>
      <c r="NG79" s="1">
        <f t="shared" si="322"/>
        <v>0</v>
      </c>
      <c r="NH79" s="1">
        <f t="shared" si="323"/>
        <v>0</v>
      </c>
      <c r="NI79" s="1">
        <f t="shared" si="324"/>
        <v>0</v>
      </c>
      <c r="NJ79" s="1">
        <f t="shared" si="325"/>
        <v>0</v>
      </c>
      <c r="NK79" s="1">
        <f t="shared" si="326"/>
        <v>0</v>
      </c>
      <c r="NL79" s="1">
        <f t="shared" si="327"/>
        <v>0</v>
      </c>
      <c r="NM79" s="1">
        <f t="shared" si="328"/>
        <v>0</v>
      </c>
      <c r="NN79" s="1">
        <f t="shared" si="329"/>
        <v>0</v>
      </c>
      <c r="NO79" s="1">
        <f t="shared" si="330"/>
        <v>0</v>
      </c>
      <c r="NP79" s="1">
        <f t="shared" si="331"/>
        <v>0</v>
      </c>
      <c r="NQ79" s="1">
        <f t="shared" si="332"/>
        <v>0</v>
      </c>
      <c r="NR79" s="1">
        <f t="shared" si="333"/>
        <v>0</v>
      </c>
      <c r="NS79" s="1">
        <f t="shared" si="334"/>
        <v>0</v>
      </c>
      <c r="NT79" s="1">
        <f t="shared" si="335"/>
        <v>0</v>
      </c>
      <c r="NU79" s="1">
        <f t="shared" si="336"/>
        <v>0</v>
      </c>
      <c r="NV79" s="1">
        <f t="shared" si="337"/>
        <v>0</v>
      </c>
      <c r="NW79" s="1">
        <f t="shared" si="338"/>
        <v>0</v>
      </c>
      <c r="NX79" s="1">
        <f t="shared" si="339"/>
        <v>0</v>
      </c>
      <c r="NY79" s="1">
        <f t="shared" si="340"/>
        <v>0</v>
      </c>
      <c r="NZ79" s="1">
        <f t="shared" si="341"/>
        <v>0</v>
      </c>
      <c r="OA79" s="1">
        <f t="shared" si="342"/>
        <v>0</v>
      </c>
      <c r="OB79" s="1">
        <f t="shared" si="343"/>
        <v>0</v>
      </c>
      <c r="OC79" s="1">
        <f t="shared" si="344"/>
        <v>0</v>
      </c>
      <c r="OD79" s="1">
        <f t="shared" si="345"/>
        <v>0</v>
      </c>
      <c r="OE79" s="1">
        <f t="shared" si="346"/>
        <v>0</v>
      </c>
      <c r="OF79" s="1">
        <f t="shared" si="347"/>
        <v>0</v>
      </c>
      <c r="OG79" s="1">
        <f t="shared" si="348"/>
        <v>0</v>
      </c>
      <c r="OH79" s="1">
        <f t="shared" si="349"/>
        <v>0</v>
      </c>
      <c r="OI79" s="1">
        <f t="shared" si="350"/>
        <v>0</v>
      </c>
      <c r="OJ79" s="1">
        <f t="shared" si="351"/>
        <v>0</v>
      </c>
      <c r="OK79" s="1">
        <f t="shared" si="352"/>
        <v>0</v>
      </c>
      <c r="OL79" s="1">
        <f t="shared" si="353"/>
        <v>0</v>
      </c>
      <c r="OM79" s="1">
        <f t="shared" si="354"/>
        <v>0</v>
      </c>
      <c r="ON79" s="1">
        <f t="shared" si="355"/>
        <v>0</v>
      </c>
      <c r="OO79" s="1">
        <f t="shared" si="356"/>
        <v>0</v>
      </c>
      <c r="OP79" s="1">
        <f t="shared" si="357"/>
        <v>0</v>
      </c>
      <c r="OQ79" s="1">
        <f t="shared" si="358"/>
        <v>0</v>
      </c>
      <c r="OR79" s="1">
        <f t="shared" si="359"/>
        <v>0</v>
      </c>
      <c r="OS79" s="1">
        <f t="shared" si="360"/>
        <v>0</v>
      </c>
      <c r="OT79" s="1">
        <f t="shared" si="361"/>
        <v>0</v>
      </c>
      <c r="OU79" s="1">
        <f t="shared" si="362"/>
        <v>0</v>
      </c>
      <c r="OV79" s="1">
        <f t="shared" si="363"/>
        <v>0</v>
      </c>
      <c r="OW79" s="1">
        <f t="shared" si="364"/>
        <v>0</v>
      </c>
      <c r="OX79" s="1">
        <f t="shared" si="365"/>
        <v>0</v>
      </c>
      <c r="OY79" s="1">
        <f t="shared" si="366"/>
        <v>0</v>
      </c>
      <c r="OZ79" s="1">
        <f t="shared" si="367"/>
        <v>0</v>
      </c>
      <c r="PA79" s="1">
        <f t="shared" si="368"/>
        <v>0</v>
      </c>
      <c r="PB79" s="1">
        <f t="shared" si="369"/>
        <v>0</v>
      </c>
      <c r="PC79" s="1">
        <f t="shared" si="370"/>
        <v>0</v>
      </c>
      <c r="PD79" s="1">
        <f t="shared" si="371"/>
        <v>0</v>
      </c>
      <c r="PE79" s="1">
        <f t="shared" si="372"/>
        <v>0</v>
      </c>
      <c r="PF79" s="1">
        <f t="shared" si="373"/>
        <v>0</v>
      </c>
      <c r="PG79" s="1">
        <f t="shared" si="374"/>
        <v>0</v>
      </c>
      <c r="PH79" s="1">
        <f t="shared" si="375"/>
        <v>0</v>
      </c>
      <c r="PI79" s="1">
        <f t="shared" si="376"/>
        <v>0</v>
      </c>
      <c r="PJ79" s="1">
        <f t="shared" si="377"/>
        <v>0</v>
      </c>
      <c r="PK79" s="1">
        <f t="shared" si="378"/>
        <v>0</v>
      </c>
      <c r="PL79" s="1">
        <f t="shared" si="379"/>
        <v>0</v>
      </c>
      <c r="PM79" s="1">
        <f t="shared" si="380"/>
        <v>2.3268232699516896E-2</v>
      </c>
      <c r="PN79" s="1">
        <f t="shared" si="381"/>
        <v>0</v>
      </c>
      <c r="PO79" s="1">
        <f t="shared" si="382"/>
        <v>0</v>
      </c>
      <c r="PP79" s="1">
        <f t="shared" si="383"/>
        <v>0</v>
      </c>
      <c r="PR79" s="96">
        <v>2.0236477183053887E-4</v>
      </c>
      <c r="PS79" s="96">
        <v>2.7651163956615195E-4</v>
      </c>
      <c r="PT79" s="96">
        <v>4.1766784628235884E-4</v>
      </c>
      <c r="PU79" s="96">
        <v>3.2751644303338821E-4</v>
      </c>
      <c r="PV79" s="96">
        <v>3.5991798335128437E-4</v>
      </c>
      <c r="PW79" s="96">
        <v>3.3239615496837493E-4</v>
      </c>
      <c r="PX79" s="96">
        <v>2.1996742579508035E-4</v>
      </c>
      <c r="PY79" s="96">
        <v>3.2571230480913391E-4</v>
      </c>
      <c r="PZ79" s="96">
        <v>3.0809188600210505E-4</v>
      </c>
      <c r="QA79" s="96">
        <v>2.8512170459095302E-4</v>
      </c>
      <c r="QB79" s="96">
        <v>1.5783057007991188E-4</v>
      </c>
      <c r="QC79" s="96">
        <v>2.7097832163759964E-4</v>
      </c>
      <c r="QD79" s="96">
        <v>2.9055062278135658E-4</v>
      </c>
      <c r="QE79" s="96">
        <v>2.7604184015692286E-4</v>
      </c>
      <c r="QF79" s="96">
        <v>2.7488088952480632E-4</v>
      </c>
      <c r="QG79" s="96">
        <v>2.7686268292532491E-4</v>
      </c>
      <c r="QH79" s="96">
        <v>2.7456532821791975E-4</v>
      </c>
      <c r="QI79" s="96">
        <v>3.0232941845947454E-4</v>
      </c>
      <c r="QJ79" s="96">
        <v>3.3962305295458104E-4</v>
      </c>
      <c r="QK79" s="96">
        <v>3.3121679588815633E-4</v>
      </c>
      <c r="QL79" s="96">
        <v>3.2193831302496838E-4</v>
      </c>
      <c r="QM79" s="96">
        <v>1.5384404060353362E-4</v>
      </c>
      <c r="QN79" s="96">
        <v>3.2942901855663388E-4</v>
      </c>
      <c r="QO79" s="96">
        <v>1.5295193551757527E-4</v>
      </c>
      <c r="QP79" s="96">
        <v>2.4401388525054478E-4</v>
      </c>
      <c r="QQ79" s="96">
        <v>2.6174865980660591E-4</v>
      </c>
      <c r="QR79" s="96">
        <v>6.8424932239801353E-5</v>
      </c>
      <c r="QS79" s="96">
        <v>2.8446866354990617E-4</v>
      </c>
      <c r="QT79" s="96">
        <v>1.6232844852873134E-3</v>
      </c>
      <c r="QU79" s="96">
        <v>2.4703076067577299E-4</v>
      </c>
      <c r="QV79" s="96">
        <v>2.0851996864976614E-4</v>
      </c>
      <c r="QW79" s="96">
        <v>2.4105069848914004E-4</v>
      </c>
      <c r="QX79" s="96">
        <v>4.077756332877704E-4</v>
      </c>
      <c r="QY79" s="96">
        <v>6.1145679629768797E-4</v>
      </c>
      <c r="QZ79" s="96">
        <v>9.3732897760090525E-4</v>
      </c>
      <c r="RA79" s="96">
        <v>5.8455976139430385E-4</v>
      </c>
      <c r="RB79" s="96">
        <v>2.9314000052782009E-4</v>
      </c>
      <c r="RC79" s="96">
        <v>2.555470270079367E-4</v>
      </c>
      <c r="RD79" s="96">
        <v>5.8999567181832802E-4</v>
      </c>
      <c r="RE79" s="96">
        <v>7.2943741713331627E-4</v>
      </c>
      <c r="RF79" s="96">
        <v>6.0835027640692937E-4</v>
      </c>
      <c r="RG79" s="96">
        <v>5.4679561249025468E-4</v>
      </c>
      <c r="RH79" s="96">
        <v>5.3032613298605578E-4</v>
      </c>
      <c r="RI79" s="96">
        <v>4.9428482203778767E-4</v>
      </c>
      <c r="RJ79" s="96">
        <v>9.7603310166961309E-5</v>
      </c>
      <c r="RK79" s="96">
        <v>4.7225205025384768E-4</v>
      </c>
      <c r="RL79" s="96">
        <v>4.383286515235714E-4</v>
      </c>
      <c r="RM79" s="96">
        <v>3.6753829661533889E-4</v>
      </c>
      <c r="RN79" s="96">
        <v>3.673881404448907E-4</v>
      </c>
      <c r="RO79" s="96">
        <v>4.4648569881943298E-4</v>
      </c>
      <c r="RP79" s="96">
        <v>4.9318044395405935E-4</v>
      </c>
      <c r="RQ79" s="96">
        <v>5.0566403716910163E-4</v>
      </c>
      <c r="RR79" s="96">
        <v>4.6131928919441366E-4</v>
      </c>
      <c r="RS79" s="96">
        <v>5.4835282712600278E-4</v>
      </c>
      <c r="RT79" s="96">
        <v>5.1007346537219726E-4</v>
      </c>
      <c r="RU79" s="96">
        <v>5.3889595542893102E-4</v>
      </c>
      <c r="RV79" s="96">
        <v>5.0102355326509776E-4</v>
      </c>
      <c r="RW79" s="96">
        <v>9.4920015681309949E-4</v>
      </c>
      <c r="RX79" s="96">
        <v>7.3395394305567367E-4</v>
      </c>
      <c r="RY79" s="96">
        <v>3.8711921794651989E-4</v>
      </c>
      <c r="RZ79" s="96">
        <v>9.0995805694868784E-4</v>
      </c>
      <c r="SA79" s="96">
        <v>4.8957055134065796E-4</v>
      </c>
      <c r="SB79" s="96">
        <v>1.420774184540169E-3</v>
      </c>
      <c r="SC79" s="96">
        <v>9.0705213079461254E-4</v>
      </c>
      <c r="SD79" s="96">
        <v>6.9992772042781206E-4</v>
      </c>
      <c r="SE79" s="96">
        <v>1.1034119530731528E-3</v>
      </c>
      <c r="SF79" s="96">
        <v>8.2017906989261518E-3</v>
      </c>
      <c r="SG79" s="96">
        <v>8.3476488061379531E-4</v>
      </c>
      <c r="SH79" s="96">
        <v>3.4821310787419468E-3</v>
      </c>
      <c r="SI79" s="96">
        <v>1.2564200981192599E-2</v>
      </c>
      <c r="SJ79" s="96">
        <v>3.2819561885123597E-3</v>
      </c>
      <c r="SK79" s="96">
        <v>1.5967428888304202E-3</v>
      </c>
      <c r="SL79" s="96">
        <v>1.0151394650450369</v>
      </c>
      <c r="SM79" s="96">
        <v>6.533736941579057E-4</v>
      </c>
      <c r="SN79" s="96">
        <v>2.7047421755569275E-3</v>
      </c>
      <c r="SO79" s="96">
        <v>1.4605032363475992E-3</v>
      </c>
      <c r="SR79" s="96">
        <v>8.4171909335074027E-5</v>
      </c>
      <c r="SS79" s="96">
        <v>2.6970607771285986E-6</v>
      </c>
      <c r="ST79" s="96">
        <v>1.8845814921817202E-4</v>
      </c>
      <c r="SU79" s="96">
        <v>2.3653765137231777E-5</v>
      </c>
      <c r="SV79" s="96">
        <v>8.74084315410121E-5</v>
      </c>
      <c r="SW79" s="96">
        <v>6.3485632331800154E-5</v>
      </c>
      <c r="SX79" s="96">
        <v>2.4159659478297892E-5</v>
      </c>
      <c r="SY79" s="96">
        <v>9.672925311685464E-5</v>
      </c>
      <c r="SZ79" s="96">
        <v>2.0228568717749708E-4</v>
      </c>
      <c r="TA79" s="96">
        <v>2.1004418341672199E-4</v>
      </c>
      <c r="TB79" s="96">
        <v>1.4370346345029899E-5</v>
      </c>
      <c r="TC79" s="96">
        <v>9.9045051357326674E-5</v>
      </c>
      <c r="TD79" s="96">
        <v>1.3248759882332554E-4</v>
      </c>
      <c r="TE79" s="96">
        <v>9.0489997705588875E-5</v>
      </c>
      <c r="TF79" s="96">
        <v>8.7349334354070818E-5</v>
      </c>
      <c r="TG79" s="96">
        <v>3.1191973118199933E-5</v>
      </c>
      <c r="TH79" s="96">
        <v>7.6323401369662909E-5</v>
      </c>
      <c r="TI79" s="96">
        <v>7.4468205410434029E-5</v>
      </c>
      <c r="TJ79" s="96">
        <v>1.8389113710204575E-4</v>
      </c>
      <c r="TK79" s="96">
        <v>1.9355535805790948E-4</v>
      </c>
      <c r="TL79" s="96">
        <v>3.2193831302496838E-4</v>
      </c>
      <c r="TM79" s="96">
        <v>1.5383906920417965E-4</v>
      </c>
      <c r="TN79" s="96">
        <v>3.2926603536415636E-4</v>
      </c>
      <c r="TO79" s="96">
        <v>1.5293056092126301E-4</v>
      </c>
      <c r="TP79" s="96">
        <v>2.4044839616320249E-4</v>
      </c>
      <c r="TQ79" s="96">
        <v>2.4980221754077389E-4</v>
      </c>
      <c r="TR79" s="96">
        <v>6.8423086898567422E-5</v>
      </c>
      <c r="TS79" s="96">
        <v>2.5894278255483367E-4</v>
      </c>
      <c r="TT79" s="96">
        <v>1.5546951893563347E-3</v>
      </c>
      <c r="TU79" s="96">
        <v>2.4703076067577299E-4</v>
      </c>
      <c r="TV79" s="96">
        <v>2.0346378521786387E-4</v>
      </c>
      <c r="TW79" s="96">
        <v>2.4102585909302062E-4</v>
      </c>
      <c r="TX79" s="96">
        <v>3.8873672022267722E-4</v>
      </c>
      <c r="TY79" s="96">
        <v>5.8737055966388027E-4</v>
      </c>
      <c r="TZ79" s="96">
        <v>9.143358688976916E-4</v>
      </c>
      <c r="UA79" s="96">
        <v>5.8455976139430385E-4</v>
      </c>
      <c r="UB79" s="96">
        <v>2.9040554637384719E-4</v>
      </c>
      <c r="UC79" s="96">
        <v>2.555470270079367E-4</v>
      </c>
      <c r="UD79" s="96">
        <v>4.8075748742471344E-4</v>
      </c>
      <c r="UE79" s="96">
        <v>2.6457863062196188E-5</v>
      </c>
      <c r="UF79" s="96">
        <v>4.9844648402544791E-4</v>
      </c>
      <c r="UG79" s="96">
        <v>2.0089747675782412E-4</v>
      </c>
      <c r="UH79" s="96">
        <v>4.2990780483254549E-4</v>
      </c>
      <c r="UI79" s="96">
        <v>3.6321522954375652E-4</v>
      </c>
      <c r="UJ79" s="96">
        <v>7.9733224726790078E-5</v>
      </c>
      <c r="UK79" s="96">
        <v>4.0522481810804109E-4</v>
      </c>
      <c r="UL79" s="96">
        <v>3.8357611110707921E-4</v>
      </c>
      <c r="UM79" s="96">
        <v>3.519880521882855E-4</v>
      </c>
      <c r="UN79" s="96">
        <v>2.335829855805084E-4</v>
      </c>
      <c r="UO79" s="96">
        <v>4.0016347351509235E-4</v>
      </c>
      <c r="UP79" s="96">
        <v>4.0234934119138936E-4</v>
      </c>
      <c r="UQ79" s="96">
        <v>4.1996391089517871E-4</v>
      </c>
      <c r="UR79" s="96">
        <v>3.1101624635820364E-4</v>
      </c>
      <c r="US79" s="96">
        <v>3.3510605691552286E-4</v>
      </c>
      <c r="UT79" s="96">
        <v>3.4075581901431143E-4</v>
      </c>
      <c r="UU79" s="96">
        <v>1.8858284483149132E-4</v>
      </c>
      <c r="UV79" s="96">
        <v>4.4616070163697662E-4</v>
      </c>
      <c r="UW79" s="96">
        <v>6.5843152491500329E-4</v>
      </c>
      <c r="UX79" s="96">
        <v>7.3395394305567367E-4</v>
      </c>
      <c r="UY79" s="96">
        <v>3.8708891183193456E-4</v>
      </c>
      <c r="UZ79" s="96">
        <v>9.096689693562837E-4</v>
      </c>
      <c r="VA79" s="96">
        <v>4.8954172270967045E-4</v>
      </c>
      <c r="VB79" s="96">
        <v>1.4191986185543896E-3</v>
      </c>
      <c r="VC79" s="96">
        <v>8.6656038878016946E-4</v>
      </c>
      <c r="VD79" s="96">
        <v>6.9991262716008387E-4</v>
      </c>
      <c r="VE79" s="96">
        <v>1.0225949784673605E-3</v>
      </c>
      <c r="VF79" s="96">
        <v>7.6515417679310586E-3</v>
      </c>
      <c r="VG79" s="96">
        <v>8.3476488061379531E-4</v>
      </c>
      <c r="VH79" s="96">
        <v>3.3062741247484868E-3</v>
      </c>
      <c r="VI79" s="96">
        <v>1.2563613290071414E-2</v>
      </c>
      <c r="VJ79" s="96">
        <v>3.194400776243095E-3</v>
      </c>
      <c r="VK79" s="96">
        <v>1.4970572602508844E-3</v>
      </c>
      <c r="VL79" s="96">
        <v>0.99151896374990589</v>
      </c>
      <c r="VM79" s="96">
        <v>6.533736941579057E-4</v>
      </c>
      <c r="VN79" s="96">
        <v>2.6751326544427623E-3</v>
      </c>
      <c r="VO79" s="96">
        <v>1.4605032363475992E-3</v>
      </c>
    </row>
    <row r="80" spans="1:587">
      <c r="A80" s="17"/>
      <c r="B80" s="17"/>
      <c r="C80" s="17" t="s">
        <v>377</v>
      </c>
      <c r="D80" s="17" t="s">
        <v>30</v>
      </c>
      <c r="E80" s="95">
        <v>0</v>
      </c>
      <c r="F80" s="95">
        <v>0</v>
      </c>
      <c r="G80" s="95">
        <v>0</v>
      </c>
      <c r="H80" s="95">
        <v>0</v>
      </c>
      <c r="I80" s="95">
        <v>0</v>
      </c>
      <c r="J80" s="95">
        <v>0</v>
      </c>
      <c r="K80" s="95">
        <v>0</v>
      </c>
      <c r="L80" s="95">
        <v>0</v>
      </c>
      <c r="M80" s="95">
        <v>0</v>
      </c>
      <c r="N80" s="95">
        <v>0</v>
      </c>
      <c r="O80" s="95">
        <v>0</v>
      </c>
      <c r="P80" s="95">
        <v>0</v>
      </c>
      <c r="Q80" s="95">
        <v>0</v>
      </c>
      <c r="R80" s="95">
        <v>0</v>
      </c>
      <c r="S80" s="95">
        <v>0</v>
      </c>
      <c r="T80" s="95">
        <v>0</v>
      </c>
      <c r="U80" s="95">
        <v>0</v>
      </c>
      <c r="V80" s="95">
        <v>0</v>
      </c>
      <c r="W80" s="95">
        <v>0</v>
      </c>
      <c r="X80" s="95">
        <v>0</v>
      </c>
      <c r="Y80" s="95">
        <v>0</v>
      </c>
      <c r="Z80" s="95">
        <v>0</v>
      </c>
      <c r="AA80" s="95">
        <v>0</v>
      </c>
      <c r="AB80" s="95">
        <v>0</v>
      </c>
      <c r="AC80" s="95">
        <v>0</v>
      </c>
      <c r="AD80" s="95">
        <v>0</v>
      </c>
      <c r="AE80" s="95">
        <v>0</v>
      </c>
      <c r="AF80" s="95">
        <v>0</v>
      </c>
      <c r="AG80" s="95">
        <v>0</v>
      </c>
      <c r="AH80" s="95">
        <v>0</v>
      </c>
      <c r="AI80" s="95">
        <v>0</v>
      </c>
      <c r="AJ80" s="95">
        <v>0</v>
      </c>
      <c r="AK80" s="95">
        <v>0</v>
      </c>
      <c r="AL80" s="95">
        <v>0</v>
      </c>
      <c r="AM80" s="95">
        <v>0</v>
      </c>
      <c r="AN80" s="95">
        <v>0</v>
      </c>
      <c r="AO80" s="95">
        <v>0</v>
      </c>
      <c r="AP80" s="95">
        <v>0</v>
      </c>
      <c r="AQ80" s="95">
        <v>8588</v>
      </c>
      <c r="AR80" s="95">
        <v>353</v>
      </c>
      <c r="AS80" s="95">
        <v>15280</v>
      </c>
      <c r="AT80" s="95">
        <v>1959</v>
      </c>
      <c r="AU80" s="95">
        <v>7831</v>
      </c>
      <c r="AV80" s="95">
        <v>9054</v>
      </c>
      <c r="AW80" s="95">
        <v>49</v>
      </c>
      <c r="AX80" s="95">
        <v>905</v>
      </c>
      <c r="AY80" s="95">
        <v>5508</v>
      </c>
      <c r="AZ80" s="95">
        <v>2886</v>
      </c>
      <c r="BA80" s="95">
        <v>2331</v>
      </c>
      <c r="BB80" s="95">
        <v>1745</v>
      </c>
      <c r="BC80" s="95">
        <v>7643</v>
      </c>
      <c r="BD80" s="95">
        <v>12236</v>
      </c>
      <c r="BE80" s="95">
        <v>3552</v>
      </c>
      <c r="BF80" s="95">
        <v>9392</v>
      </c>
      <c r="BG80" s="95">
        <v>12499</v>
      </c>
      <c r="BH80" s="95">
        <v>3886</v>
      </c>
      <c r="BI80" s="95">
        <v>13893</v>
      </c>
      <c r="BJ80" s="95">
        <v>5588</v>
      </c>
      <c r="BK80" s="95">
        <v>35562</v>
      </c>
      <c r="BL80" s="95">
        <v>605</v>
      </c>
      <c r="BM80" s="95">
        <v>3576</v>
      </c>
      <c r="BN80" s="95">
        <v>14092</v>
      </c>
      <c r="BO80" s="95">
        <v>81248</v>
      </c>
      <c r="BP80" s="95">
        <v>91534</v>
      </c>
      <c r="BQ80" s="95">
        <v>11047</v>
      </c>
      <c r="BR80" s="95">
        <v>76150</v>
      </c>
      <c r="BS80" s="95">
        <v>61045</v>
      </c>
      <c r="BT80" s="95">
        <v>95512</v>
      </c>
      <c r="BU80" s="95">
        <v>138113</v>
      </c>
      <c r="BV80" s="95">
        <v>135922</v>
      </c>
      <c r="BW80" s="95">
        <v>17151</v>
      </c>
      <c r="BX80" s="95">
        <v>68466</v>
      </c>
      <c r="BY80" s="95">
        <v>64495</v>
      </c>
      <c r="BZ80" s="95">
        <v>0</v>
      </c>
      <c r="CA80" s="95">
        <v>844</v>
      </c>
      <c r="CB80" s="95">
        <v>153020</v>
      </c>
      <c r="CC80" s="95">
        <v>1173560</v>
      </c>
      <c r="CD80" s="95">
        <v>0</v>
      </c>
      <c r="CE80" s="95">
        <v>0</v>
      </c>
      <c r="CF80" s="95">
        <v>0</v>
      </c>
      <c r="CG80" s="95">
        <v>0</v>
      </c>
      <c r="CH80" s="95">
        <v>0</v>
      </c>
      <c r="CI80" s="95">
        <v>0</v>
      </c>
      <c r="CJ80" s="95">
        <v>0</v>
      </c>
      <c r="CK80" s="95">
        <v>0</v>
      </c>
      <c r="CL80" s="95">
        <v>0</v>
      </c>
      <c r="CM80" s="95">
        <v>0</v>
      </c>
      <c r="CN80" s="95">
        <v>0</v>
      </c>
      <c r="CO80" s="95">
        <v>0</v>
      </c>
      <c r="CP80" s="95">
        <v>0</v>
      </c>
      <c r="CQ80" s="95">
        <v>0</v>
      </c>
      <c r="CR80" s="95">
        <v>0</v>
      </c>
      <c r="CS80" s="95">
        <v>0</v>
      </c>
      <c r="CT80" s="95">
        <v>0</v>
      </c>
      <c r="CU80" s="95">
        <v>0</v>
      </c>
      <c r="CV80" s="95">
        <v>0</v>
      </c>
      <c r="CW80" s="95">
        <v>0</v>
      </c>
      <c r="CX80" s="95">
        <v>0</v>
      </c>
      <c r="CY80" s="95">
        <v>0</v>
      </c>
      <c r="CZ80" s="95">
        <v>0</v>
      </c>
      <c r="DA80" s="95">
        <v>0</v>
      </c>
      <c r="DB80" s="95">
        <v>0</v>
      </c>
      <c r="DC80" s="95">
        <v>0</v>
      </c>
      <c r="DD80" s="95">
        <v>0</v>
      </c>
      <c r="DE80" s="95">
        <v>1173560</v>
      </c>
      <c r="DF80" s="95">
        <v>0</v>
      </c>
      <c r="DG80" s="95">
        <v>0</v>
      </c>
      <c r="DH80" s="95">
        <v>0</v>
      </c>
      <c r="DI80" s="95">
        <v>1173560</v>
      </c>
      <c r="DJ80" s="95">
        <v>0</v>
      </c>
      <c r="DK80" s="95">
        <v>0</v>
      </c>
      <c r="DL80" s="95">
        <v>0</v>
      </c>
      <c r="DM80" s="95">
        <v>0</v>
      </c>
      <c r="DN80" s="95">
        <v>0</v>
      </c>
      <c r="DO80" s="95">
        <v>1173560</v>
      </c>
      <c r="DP80" s="95">
        <v>0</v>
      </c>
      <c r="DQ80" s="95">
        <v>0</v>
      </c>
      <c r="DR80" s="95">
        <v>1173560</v>
      </c>
      <c r="DS80" s="95">
        <v>0</v>
      </c>
      <c r="DT80" s="95">
        <v>1173560</v>
      </c>
      <c r="DV80" s="96">
        <f t="shared" si="384"/>
        <v>0</v>
      </c>
      <c r="DW80" s="96">
        <f t="shared" si="385"/>
        <v>0</v>
      </c>
      <c r="DX80" s="96">
        <f t="shared" si="386"/>
        <v>0</v>
      </c>
      <c r="DY80" s="96">
        <f t="shared" si="387"/>
        <v>0</v>
      </c>
      <c r="DZ80" s="96">
        <f t="shared" si="388"/>
        <v>0</v>
      </c>
      <c r="EA80" s="96">
        <f t="shared" si="389"/>
        <v>0</v>
      </c>
      <c r="EB80" s="96">
        <f t="shared" si="390"/>
        <v>0</v>
      </c>
      <c r="EC80" s="96">
        <f t="shared" si="391"/>
        <v>0</v>
      </c>
      <c r="ED80" s="96">
        <f t="shared" si="392"/>
        <v>0</v>
      </c>
      <c r="EE80" s="96">
        <f t="shared" si="393"/>
        <v>0</v>
      </c>
      <c r="EF80" s="96">
        <f t="shared" si="394"/>
        <v>0</v>
      </c>
      <c r="EG80" s="96">
        <f t="shared" si="395"/>
        <v>0</v>
      </c>
      <c r="EH80" s="96">
        <f t="shared" si="396"/>
        <v>0</v>
      </c>
      <c r="EI80" s="96">
        <f t="shared" si="397"/>
        <v>0</v>
      </c>
      <c r="EJ80" s="96">
        <f t="shared" si="398"/>
        <v>0</v>
      </c>
      <c r="EK80" s="96">
        <f t="shared" si="399"/>
        <v>0</v>
      </c>
      <c r="EL80" s="96">
        <f t="shared" si="400"/>
        <v>0</v>
      </c>
      <c r="EM80" s="96">
        <f t="shared" si="401"/>
        <v>0</v>
      </c>
      <c r="EN80" s="96">
        <f t="shared" si="402"/>
        <v>0</v>
      </c>
      <c r="EO80" s="96">
        <f t="shared" si="403"/>
        <v>0</v>
      </c>
      <c r="EP80" s="96">
        <f t="shared" si="404"/>
        <v>0</v>
      </c>
      <c r="EQ80" s="96">
        <f t="shared" si="405"/>
        <v>0</v>
      </c>
      <c r="ER80" s="96">
        <f t="shared" si="406"/>
        <v>0</v>
      </c>
      <c r="ES80" s="96">
        <f t="shared" si="407"/>
        <v>0</v>
      </c>
      <c r="ET80" s="96">
        <f t="shared" si="408"/>
        <v>0</v>
      </c>
      <c r="EU80" s="96">
        <f t="shared" si="409"/>
        <v>0</v>
      </c>
      <c r="EV80" s="96">
        <f t="shared" si="410"/>
        <v>0</v>
      </c>
      <c r="EW80" s="96">
        <f t="shared" si="411"/>
        <v>0</v>
      </c>
      <c r="EX80" s="96">
        <f t="shared" si="412"/>
        <v>0</v>
      </c>
      <c r="EY80" s="96">
        <f t="shared" si="413"/>
        <v>0</v>
      </c>
      <c r="EZ80" s="96">
        <f t="shared" si="414"/>
        <v>0</v>
      </c>
      <c r="FA80" s="96">
        <f t="shared" si="415"/>
        <v>0</v>
      </c>
      <c r="FB80" s="96">
        <f t="shared" si="416"/>
        <v>0</v>
      </c>
      <c r="FC80" s="96">
        <f t="shared" si="417"/>
        <v>0</v>
      </c>
      <c r="FD80" s="96">
        <f t="shared" si="418"/>
        <v>0</v>
      </c>
      <c r="FE80" s="96">
        <f t="shared" si="419"/>
        <v>0</v>
      </c>
      <c r="FF80" s="96">
        <f t="shared" si="420"/>
        <v>0</v>
      </c>
      <c r="FG80" s="96">
        <f t="shared" si="421"/>
        <v>0</v>
      </c>
      <c r="FH80" s="96">
        <f t="shared" si="422"/>
        <v>6.7167707943418327E-4</v>
      </c>
      <c r="FI80" s="96">
        <f t="shared" si="423"/>
        <v>4.2105664941487442E-4</v>
      </c>
      <c r="FJ80" s="96">
        <f t="shared" si="424"/>
        <v>4.1098780191969496E-4</v>
      </c>
      <c r="FK80" s="96">
        <f t="shared" si="425"/>
        <v>5.5921833893598366E-4</v>
      </c>
      <c r="FL80" s="96">
        <f t="shared" si="426"/>
        <v>6.7111937071953577E-4</v>
      </c>
      <c r="FM80" s="96">
        <f t="shared" si="427"/>
        <v>3.2928716965312141E-4</v>
      </c>
      <c r="FN80" s="96">
        <f t="shared" si="428"/>
        <v>2.9158085858542579E-6</v>
      </c>
      <c r="FO80" s="96">
        <f t="shared" si="429"/>
        <v>6.5591692511363849E-5</v>
      </c>
      <c r="FP80" s="96">
        <f t="shared" si="430"/>
        <v>8.959768880907299E-4</v>
      </c>
      <c r="FQ80" s="96">
        <f t="shared" si="431"/>
        <v>1.0619396736577695E-4</v>
      </c>
      <c r="FR80" s="96">
        <f t="shared" si="432"/>
        <v>2.6694906082831168E-4</v>
      </c>
      <c r="FS80" s="96">
        <f t="shared" si="433"/>
        <v>1.5166443240477039E-4</v>
      </c>
      <c r="FT80" s="96">
        <f t="shared" si="434"/>
        <v>7.5004619707539884E-4</v>
      </c>
      <c r="FU80" s="96">
        <f t="shared" si="435"/>
        <v>7.4855034135632966E-4</v>
      </c>
      <c r="FV80" s="96">
        <f t="shared" si="436"/>
        <v>5.5850452865095215E-4</v>
      </c>
      <c r="FW80" s="96">
        <f t="shared" si="437"/>
        <v>7.0993876475795034E-4</v>
      </c>
      <c r="FX80" s="96">
        <f t="shared" si="438"/>
        <v>8.1206954028443807E-4</v>
      </c>
      <c r="FY80" s="96">
        <f t="shared" si="439"/>
        <v>7.9432696018471888E-4</v>
      </c>
      <c r="FZ80" s="96">
        <f t="shared" si="440"/>
        <v>2.5998062785967228E-4</v>
      </c>
      <c r="GA80" s="96">
        <f t="shared" si="441"/>
        <v>6.4745819937796277E-4</v>
      </c>
      <c r="GB80" s="96">
        <f t="shared" si="442"/>
        <v>6.7749364842560459E-4</v>
      </c>
      <c r="GC80" s="96">
        <f t="shared" si="443"/>
        <v>2.6032111922418972E-5</v>
      </c>
      <c r="GD80" s="96">
        <f t="shared" si="444"/>
        <v>9.186142693471571E-4</v>
      </c>
      <c r="GE80" s="96">
        <f t="shared" si="445"/>
        <v>3.1718857301830856E-3</v>
      </c>
      <c r="GF80" s="96">
        <f t="shared" si="446"/>
        <v>1.1389490665981009E-3</v>
      </c>
      <c r="GG80" s="96">
        <f t="shared" si="447"/>
        <v>3.767360566624463E-3</v>
      </c>
      <c r="GH80" s="96">
        <f t="shared" si="448"/>
        <v>1.6755501513531263E-4</v>
      </c>
      <c r="GI80" s="96">
        <f t="shared" si="449"/>
        <v>1.6045394538762967E-3</v>
      </c>
      <c r="GJ80" s="96">
        <f t="shared" si="450"/>
        <v>2.2250068168056338E-3</v>
      </c>
      <c r="GK80" s="96">
        <f t="shared" si="451"/>
        <v>2.8882530154638202E-3</v>
      </c>
      <c r="GL80" s="96">
        <f t="shared" si="452"/>
        <v>3.7695755543572531E-3</v>
      </c>
      <c r="GM80" s="96">
        <f t="shared" si="453"/>
        <v>2.2538247175966186E-3</v>
      </c>
      <c r="GN80" s="96">
        <f t="shared" si="454"/>
        <v>4.4638104976975632E-3</v>
      </c>
      <c r="GO80" s="96">
        <f t="shared" si="455"/>
        <v>1.3942512195268971E-3</v>
      </c>
      <c r="GP80" s="96">
        <f t="shared" si="456"/>
        <v>1.4404777807614482E-3</v>
      </c>
      <c r="GQ80" s="96">
        <f t="shared" si="457"/>
        <v>0</v>
      </c>
      <c r="GR80" s="96">
        <f t="shared" si="458"/>
        <v>2.1407328966474955E-4</v>
      </c>
      <c r="GS80" s="96">
        <f t="shared" si="459"/>
        <v>2.9687596156808558E-3</v>
      </c>
      <c r="GU80" s="1">
        <v>0</v>
      </c>
      <c r="GV80" s="1">
        <v>0</v>
      </c>
      <c r="GW80" s="1">
        <v>0</v>
      </c>
      <c r="GX80" s="1">
        <v>0</v>
      </c>
      <c r="GY80" s="1">
        <v>0</v>
      </c>
      <c r="GZ80" s="1">
        <v>0</v>
      </c>
      <c r="HA80" s="1">
        <v>0</v>
      </c>
      <c r="HB80" s="1">
        <v>0</v>
      </c>
      <c r="HC80" s="1">
        <v>0</v>
      </c>
      <c r="HD80" s="1">
        <v>0</v>
      </c>
      <c r="HE80" s="1">
        <v>0</v>
      </c>
      <c r="HF80" s="1">
        <v>0</v>
      </c>
      <c r="HG80" s="1">
        <v>0</v>
      </c>
      <c r="HH80" s="1">
        <v>0</v>
      </c>
      <c r="HI80" s="1">
        <v>0</v>
      </c>
      <c r="HJ80" s="1">
        <v>0</v>
      </c>
      <c r="HK80" s="1">
        <v>0</v>
      </c>
      <c r="HL80" s="1">
        <v>0</v>
      </c>
      <c r="HM80" s="1">
        <v>0</v>
      </c>
      <c r="HN80" s="1">
        <v>0</v>
      </c>
      <c r="HO80" s="1">
        <v>0</v>
      </c>
      <c r="HP80" s="1">
        <v>0</v>
      </c>
      <c r="HQ80" s="1">
        <v>0</v>
      </c>
      <c r="HR80" s="1">
        <v>0</v>
      </c>
      <c r="HS80" s="1">
        <v>0</v>
      </c>
      <c r="HT80" s="1">
        <v>0</v>
      </c>
      <c r="HU80" s="1">
        <v>0</v>
      </c>
      <c r="HV80" s="1">
        <v>0</v>
      </c>
      <c r="HW80" s="1">
        <v>0</v>
      </c>
      <c r="HX80" s="1">
        <v>0</v>
      </c>
      <c r="HY80" s="1">
        <v>0</v>
      </c>
      <c r="HZ80" s="1">
        <v>0</v>
      </c>
      <c r="IA80" s="1">
        <v>0</v>
      </c>
      <c r="IB80" s="1">
        <v>0</v>
      </c>
      <c r="IC80" s="1">
        <v>0</v>
      </c>
      <c r="ID80" s="1">
        <v>0</v>
      </c>
      <c r="IE80" s="1">
        <v>0</v>
      </c>
      <c r="IF80" s="1">
        <v>0</v>
      </c>
      <c r="IG80" s="96">
        <f t="shared" si="307"/>
        <v>6.7167707943418327E-4</v>
      </c>
      <c r="IH80" s="96">
        <f t="shared" si="268"/>
        <v>4.2105664941487442E-4</v>
      </c>
      <c r="II80" s="96">
        <f t="shared" si="269"/>
        <v>4.1098780191969496E-4</v>
      </c>
      <c r="IJ80" s="96">
        <f t="shared" si="270"/>
        <v>5.5921833893598366E-4</v>
      </c>
      <c r="IK80" s="96">
        <f t="shared" si="271"/>
        <v>6.7111937071953577E-4</v>
      </c>
      <c r="IL80" s="96">
        <f t="shared" si="272"/>
        <v>3.2928716965312141E-4</v>
      </c>
      <c r="IM80" s="96">
        <f t="shared" si="273"/>
        <v>2.9158085858542579E-6</v>
      </c>
      <c r="IN80" s="96">
        <f t="shared" si="274"/>
        <v>6.5591692511363849E-5</v>
      </c>
      <c r="IO80" s="96">
        <f t="shared" si="275"/>
        <v>8.959768880907299E-4</v>
      </c>
      <c r="IP80" s="96">
        <f t="shared" si="276"/>
        <v>1.0619396736577695E-4</v>
      </c>
      <c r="IQ80" s="96">
        <f t="shared" si="277"/>
        <v>2.6694906082831168E-4</v>
      </c>
      <c r="IR80" s="96">
        <f t="shared" si="278"/>
        <v>1.5166443240477039E-4</v>
      </c>
      <c r="IS80" s="96">
        <f t="shared" si="279"/>
        <v>7.5004619707539884E-4</v>
      </c>
      <c r="IT80" s="96">
        <f t="shared" si="280"/>
        <v>7.4855034135632966E-4</v>
      </c>
      <c r="IU80" s="96">
        <f t="shared" si="281"/>
        <v>5.5850452865095215E-4</v>
      </c>
      <c r="IV80" s="96">
        <f t="shared" si="282"/>
        <v>7.0993876475795034E-4</v>
      </c>
      <c r="IW80" s="96">
        <f t="shared" si="283"/>
        <v>8.1206954028443807E-4</v>
      </c>
      <c r="IX80" s="96">
        <f t="shared" si="284"/>
        <v>7.9432696018471888E-4</v>
      </c>
      <c r="IY80" s="96">
        <f t="shared" si="285"/>
        <v>2.5998062785967228E-4</v>
      </c>
      <c r="IZ80" s="96">
        <f t="shared" si="286"/>
        <v>6.4745819937796277E-4</v>
      </c>
      <c r="JA80" s="96">
        <f t="shared" si="287"/>
        <v>6.7749364842560459E-4</v>
      </c>
      <c r="JB80" s="96">
        <f t="shared" si="288"/>
        <v>2.6032111922418972E-5</v>
      </c>
      <c r="JC80" s="96">
        <f t="shared" si="289"/>
        <v>9.186142693471571E-4</v>
      </c>
      <c r="JD80" s="96">
        <f t="shared" si="290"/>
        <v>3.1718857301830856E-3</v>
      </c>
      <c r="JE80" s="96">
        <f t="shared" si="291"/>
        <v>1.1389490665981009E-3</v>
      </c>
      <c r="JF80" s="96">
        <f t="shared" si="292"/>
        <v>3.767360566624463E-3</v>
      </c>
      <c r="JG80" s="96">
        <f t="shared" si="293"/>
        <v>1.6755501513531263E-4</v>
      </c>
      <c r="JH80" s="96">
        <f t="shared" si="294"/>
        <v>1.6045394538762967E-3</v>
      </c>
      <c r="JI80" s="96">
        <f t="shared" si="295"/>
        <v>2.2250068168056338E-3</v>
      </c>
      <c r="JJ80" s="96">
        <f t="shared" si="296"/>
        <v>2.8882530154638202E-3</v>
      </c>
      <c r="JK80" s="96">
        <f t="shared" si="297"/>
        <v>3.7695755543572531E-3</v>
      </c>
      <c r="JL80" s="96">
        <f t="shared" si="298"/>
        <v>2.2538247175966186E-3</v>
      </c>
      <c r="JM80" s="96">
        <f t="shared" si="299"/>
        <v>4.4638104976975632E-3</v>
      </c>
      <c r="JN80" s="96">
        <f t="shared" si="300"/>
        <v>1.3942512195268971E-3</v>
      </c>
      <c r="JO80" s="96">
        <f t="shared" si="301"/>
        <v>1.4404777807614482E-3</v>
      </c>
      <c r="JP80" s="96">
        <f t="shared" si="302"/>
        <v>0</v>
      </c>
      <c r="JQ80" s="96">
        <f t="shared" si="303"/>
        <v>2.1407328966474955E-4</v>
      </c>
      <c r="JR80" s="96">
        <f t="shared" si="304"/>
        <v>2.9687596156808558E-3</v>
      </c>
      <c r="JT80" s="25">
        <v>0</v>
      </c>
      <c r="JU80" s="25">
        <v>0</v>
      </c>
      <c r="JV80" s="25">
        <v>0</v>
      </c>
      <c r="JW80" s="25">
        <v>0</v>
      </c>
      <c r="JX80" s="25">
        <v>0</v>
      </c>
      <c r="JY80" s="25">
        <v>0</v>
      </c>
      <c r="JZ80" s="25">
        <v>0</v>
      </c>
      <c r="KA80" s="25">
        <v>0</v>
      </c>
      <c r="KB80" s="25">
        <v>0</v>
      </c>
      <c r="KC80" s="25">
        <v>0</v>
      </c>
      <c r="KD80" s="25">
        <v>0</v>
      </c>
      <c r="KE80" s="25">
        <v>0</v>
      </c>
      <c r="KF80" s="25">
        <v>0</v>
      </c>
      <c r="KG80" s="25">
        <v>0</v>
      </c>
      <c r="KH80" s="25">
        <v>0</v>
      </c>
      <c r="KI80" s="25">
        <v>0</v>
      </c>
      <c r="KJ80" s="25">
        <v>0</v>
      </c>
      <c r="KK80" s="25">
        <v>0</v>
      </c>
      <c r="KL80" s="25">
        <v>0</v>
      </c>
      <c r="KM80" s="25">
        <v>0</v>
      </c>
      <c r="KN80" s="25">
        <v>0</v>
      </c>
      <c r="KO80" s="25">
        <v>0</v>
      </c>
      <c r="KP80" s="25">
        <v>0</v>
      </c>
      <c r="KQ80" s="25">
        <v>0</v>
      </c>
      <c r="KR80" s="25">
        <v>0</v>
      </c>
      <c r="KS80" s="25">
        <v>0</v>
      </c>
      <c r="KT80" s="25">
        <v>0</v>
      </c>
      <c r="KU80" s="25">
        <v>0</v>
      </c>
      <c r="KV80" s="25">
        <v>0</v>
      </c>
      <c r="KW80" s="25">
        <v>0</v>
      </c>
      <c r="KX80" s="25">
        <v>0</v>
      </c>
      <c r="KY80" s="25">
        <v>0</v>
      </c>
      <c r="KZ80" s="25">
        <v>0</v>
      </c>
      <c r="LA80" s="25">
        <v>0</v>
      </c>
      <c r="LB80" s="25">
        <v>0</v>
      </c>
      <c r="LC80" s="25">
        <v>0</v>
      </c>
      <c r="LD80" s="25">
        <v>0</v>
      </c>
      <c r="LE80" s="25">
        <v>0</v>
      </c>
      <c r="LF80" s="25">
        <v>0</v>
      </c>
      <c r="LG80" s="25">
        <v>0</v>
      </c>
      <c r="LH80" s="25">
        <v>0</v>
      </c>
      <c r="LI80" s="25">
        <v>0</v>
      </c>
      <c r="LJ80" s="25">
        <v>0</v>
      </c>
      <c r="LK80" s="25">
        <v>0</v>
      </c>
      <c r="LL80" s="25">
        <v>0</v>
      </c>
      <c r="LM80" s="25">
        <v>0</v>
      </c>
      <c r="LN80" s="25">
        <v>0</v>
      </c>
      <c r="LO80" s="25">
        <v>0</v>
      </c>
      <c r="LP80" s="25">
        <v>0</v>
      </c>
      <c r="LQ80" s="25">
        <v>0</v>
      </c>
      <c r="LR80" s="25">
        <v>0</v>
      </c>
      <c r="LS80" s="25">
        <v>0</v>
      </c>
      <c r="LT80" s="25">
        <v>0</v>
      </c>
      <c r="LU80" s="25">
        <v>0</v>
      </c>
      <c r="LV80" s="25">
        <v>0</v>
      </c>
      <c r="LW80" s="25">
        <v>0</v>
      </c>
      <c r="LX80" s="25">
        <v>0</v>
      </c>
      <c r="LY80" s="25">
        <v>0</v>
      </c>
      <c r="LZ80" s="25">
        <v>0</v>
      </c>
      <c r="MA80" s="25">
        <v>0</v>
      </c>
      <c r="MB80" s="25">
        <v>0</v>
      </c>
      <c r="MC80" s="25">
        <v>0</v>
      </c>
      <c r="MD80" s="25">
        <v>0</v>
      </c>
      <c r="ME80" s="25">
        <v>0</v>
      </c>
      <c r="MF80" s="25">
        <v>0</v>
      </c>
      <c r="MG80" s="25">
        <v>0</v>
      </c>
      <c r="MH80" s="25">
        <v>0</v>
      </c>
      <c r="MI80" s="25">
        <v>0</v>
      </c>
      <c r="MJ80" s="25">
        <v>0</v>
      </c>
      <c r="MK80" s="25">
        <v>0</v>
      </c>
      <c r="ML80" s="25">
        <v>0</v>
      </c>
      <c r="MM80" s="25">
        <v>0</v>
      </c>
      <c r="MN80" s="25">
        <v>0</v>
      </c>
      <c r="MO80" s="25">
        <v>1</v>
      </c>
      <c r="MP80" s="25">
        <v>0</v>
      </c>
      <c r="MQ80" s="25">
        <v>0</v>
      </c>
      <c r="MS80" s="1">
        <f t="shared" si="308"/>
        <v>0</v>
      </c>
      <c r="MT80" s="1">
        <f t="shared" si="309"/>
        <v>0</v>
      </c>
      <c r="MU80" s="1">
        <f t="shared" si="310"/>
        <v>0</v>
      </c>
      <c r="MV80" s="1">
        <f t="shared" si="311"/>
        <v>0</v>
      </c>
      <c r="MW80" s="1">
        <f t="shared" si="312"/>
        <v>0</v>
      </c>
      <c r="MX80" s="1">
        <f t="shared" si="313"/>
        <v>0</v>
      </c>
      <c r="MY80" s="1">
        <f t="shared" si="314"/>
        <v>0</v>
      </c>
      <c r="MZ80" s="1">
        <f t="shared" si="315"/>
        <v>0</v>
      </c>
      <c r="NA80" s="1">
        <f t="shared" si="316"/>
        <v>0</v>
      </c>
      <c r="NB80" s="1">
        <f t="shared" si="317"/>
        <v>0</v>
      </c>
      <c r="NC80" s="1">
        <f t="shared" si="318"/>
        <v>0</v>
      </c>
      <c r="ND80" s="1">
        <f t="shared" si="319"/>
        <v>0</v>
      </c>
      <c r="NE80" s="1">
        <f t="shared" si="320"/>
        <v>0</v>
      </c>
      <c r="NF80" s="1">
        <f t="shared" si="321"/>
        <v>0</v>
      </c>
      <c r="NG80" s="1">
        <f t="shared" si="322"/>
        <v>0</v>
      </c>
      <c r="NH80" s="1">
        <f t="shared" si="323"/>
        <v>0</v>
      </c>
      <c r="NI80" s="1">
        <f t="shared" si="324"/>
        <v>0</v>
      </c>
      <c r="NJ80" s="1">
        <f t="shared" si="325"/>
        <v>0</v>
      </c>
      <c r="NK80" s="1">
        <f t="shared" si="326"/>
        <v>0</v>
      </c>
      <c r="NL80" s="1">
        <f t="shared" si="327"/>
        <v>0</v>
      </c>
      <c r="NM80" s="1">
        <f t="shared" si="328"/>
        <v>0</v>
      </c>
      <c r="NN80" s="1">
        <f t="shared" si="329"/>
        <v>0</v>
      </c>
      <c r="NO80" s="1">
        <f t="shared" si="330"/>
        <v>0</v>
      </c>
      <c r="NP80" s="1">
        <f t="shared" si="331"/>
        <v>0</v>
      </c>
      <c r="NQ80" s="1">
        <f t="shared" si="332"/>
        <v>0</v>
      </c>
      <c r="NR80" s="1">
        <f t="shared" si="333"/>
        <v>0</v>
      </c>
      <c r="NS80" s="1">
        <f t="shared" si="334"/>
        <v>0</v>
      </c>
      <c r="NT80" s="1">
        <f t="shared" si="335"/>
        <v>0</v>
      </c>
      <c r="NU80" s="1">
        <f t="shared" si="336"/>
        <v>0</v>
      </c>
      <c r="NV80" s="1">
        <f t="shared" si="337"/>
        <v>0</v>
      </c>
      <c r="NW80" s="1">
        <f t="shared" si="338"/>
        <v>0</v>
      </c>
      <c r="NX80" s="1">
        <f t="shared" si="339"/>
        <v>0</v>
      </c>
      <c r="NY80" s="1">
        <f t="shared" si="340"/>
        <v>0</v>
      </c>
      <c r="NZ80" s="1">
        <f t="shared" si="341"/>
        <v>0</v>
      </c>
      <c r="OA80" s="1">
        <f t="shared" si="342"/>
        <v>0</v>
      </c>
      <c r="OB80" s="1">
        <f t="shared" si="343"/>
        <v>0</v>
      </c>
      <c r="OC80" s="1">
        <f t="shared" si="344"/>
        <v>0</v>
      </c>
      <c r="OD80" s="1">
        <f t="shared" si="345"/>
        <v>0</v>
      </c>
      <c r="OE80" s="1">
        <f t="shared" si="346"/>
        <v>0</v>
      </c>
      <c r="OF80" s="1">
        <f t="shared" si="347"/>
        <v>0</v>
      </c>
      <c r="OG80" s="1">
        <f t="shared" si="348"/>
        <v>0</v>
      </c>
      <c r="OH80" s="1">
        <f t="shared" si="349"/>
        <v>0</v>
      </c>
      <c r="OI80" s="1">
        <f t="shared" si="350"/>
        <v>0</v>
      </c>
      <c r="OJ80" s="1">
        <f t="shared" si="351"/>
        <v>0</v>
      </c>
      <c r="OK80" s="1">
        <f t="shared" si="352"/>
        <v>0</v>
      </c>
      <c r="OL80" s="1">
        <f t="shared" si="353"/>
        <v>0</v>
      </c>
      <c r="OM80" s="1">
        <f t="shared" si="354"/>
        <v>0</v>
      </c>
      <c r="ON80" s="1">
        <f t="shared" si="355"/>
        <v>0</v>
      </c>
      <c r="OO80" s="1">
        <f t="shared" si="356"/>
        <v>0</v>
      </c>
      <c r="OP80" s="1">
        <f t="shared" si="357"/>
        <v>0</v>
      </c>
      <c r="OQ80" s="1">
        <f t="shared" si="358"/>
        <v>0</v>
      </c>
      <c r="OR80" s="1">
        <f t="shared" si="359"/>
        <v>0</v>
      </c>
      <c r="OS80" s="1">
        <f t="shared" si="360"/>
        <v>0</v>
      </c>
      <c r="OT80" s="1">
        <f t="shared" si="361"/>
        <v>0</v>
      </c>
      <c r="OU80" s="1">
        <f t="shared" si="362"/>
        <v>0</v>
      </c>
      <c r="OV80" s="1">
        <f t="shared" si="363"/>
        <v>0</v>
      </c>
      <c r="OW80" s="1">
        <f t="shared" si="364"/>
        <v>0</v>
      </c>
      <c r="OX80" s="1">
        <f t="shared" si="365"/>
        <v>0</v>
      </c>
      <c r="OY80" s="1">
        <f t="shared" si="366"/>
        <v>0</v>
      </c>
      <c r="OZ80" s="1">
        <f t="shared" si="367"/>
        <v>0</v>
      </c>
      <c r="PA80" s="1">
        <f t="shared" si="368"/>
        <v>0</v>
      </c>
      <c r="PB80" s="1">
        <f t="shared" si="369"/>
        <v>0</v>
      </c>
      <c r="PC80" s="1">
        <f t="shared" si="370"/>
        <v>0</v>
      </c>
      <c r="PD80" s="1">
        <f t="shared" si="371"/>
        <v>0</v>
      </c>
      <c r="PE80" s="1">
        <f t="shared" si="372"/>
        <v>0</v>
      </c>
      <c r="PF80" s="1">
        <f t="shared" si="373"/>
        <v>0</v>
      </c>
      <c r="PG80" s="1">
        <f t="shared" si="374"/>
        <v>0</v>
      </c>
      <c r="PH80" s="1">
        <f t="shared" si="375"/>
        <v>0</v>
      </c>
      <c r="PI80" s="1">
        <f t="shared" si="376"/>
        <v>0</v>
      </c>
      <c r="PJ80" s="1">
        <f t="shared" si="377"/>
        <v>0</v>
      </c>
      <c r="PK80" s="1">
        <f t="shared" si="378"/>
        <v>0</v>
      </c>
      <c r="PL80" s="1">
        <f t="shared" si="379"/>
        <v>0</v>
      </c>
      <c r="PM80" s="1">
        <f t="shared" si="380"/>
        <v>0</v>
      </c>
      <c r="PN80" s="1">
        <f t="shared" si="381"/>
        <v>0</v>
      </c>
      <c r="PO80" s="1">
        <f t="shared" si="382"/>
        <v>0</v>
      </c>
      <c r="PP80" s="1">
        <f t="shared" si="383"/>
        <v>0</v>
      </c>
      <c r="PR80" s="96">
        <v>3.5728764284300791E-4</v>
      </c>
      <c r="PS80" s="96">
        <v>4.6871106636247375E-4</v>
      </c>
      <c r="PT80" s="96">
        <v>8.3927847368199689E-4</v>
      </c>
      <c r="PU80" s="96">
        <v>6.1980328431050649E-4</v>
      </c>
      <c r="PV80" s="96">
        <v>7.1740829258488644E-4</v>
      </c>
      <c r="PW80" s="96">
        <v>5.9029872116700107E-4</v>
      </c>
      <c r="PX80" s="96">
        <v>3.9167177037972731E-4</v>
      </c>
      <c r="PY80" s="96">
        <v>5.6218894133079102E-4</v>
      </c>
      <c r="PZ80" s="96">
        <v>6.6828498132740757E-4</v>
      </c>
      <c r="QA80" s="96">
        <v>4.9732741291262194E-4</v>
      </c>
      <c r="QB80" s="96">
        <v>2.9034367408345652E-4</v>
      </c>
      <c r="QC80" s="96">
        <v>4.7197964448302812E-4</v>
      </c>
      <c r="QD80" s="96">
        <v>5.6843753359440388E-4</v>
      </c>
      <c r="QE80" s="96">
        <v>5.4002463977161563E-4</v>
      </c>
      <c r="QF80" s="96">
        <v>5.5782084304727435E-4</v>
      </c>
      <c r="QG80" s="96">
        <v>6.0580679879399348E-4</v>
      </c>
      <c r="QH80" s="96">
        <v>5.560700765239343E-4</v>
      </c>
      <c r="QI80" s="96">
        <v>5.951194014441665E-4</v>
      </c>
      <c r="QJ80" s="96">
        <v>6.8377101426564748E-4</v>
      </c>
      <c r="QK80" s="96">
        <v>6.230474977965498E-4</v>
      </c>
      <c r="QL80" s="96">
        <v>5.658702009189476E-4</v>
      </c>
      <c r="QM80" s="96">
        <v>2.5767976387672714E-4</v>
      </c>
      <c r="QN80" s="96">
        <v>3.2618181427520514E-4</v>
      </c>
      <c r="QO80" s="96">
        <v>2.3753841269073055E-4</v>
      </c>
      <c r="QP80" s="96">
        <v>3.8160421477969957E-4</v>
      </c>
      <c r="QQ80" s="96">
        <v>3.4006559674939888E-4</v>
      </c>
      <c r="QR80" s="96">
        <v>8.7107226370959837E-5</v>
      </c>
      <c r="QS80" s="96">
        <v>4.2547247639452304E-4</v>
      </c>
      <c r="QT80" s="96">
        <v>4.2965102877599799E-4</v>
      </c>
      <c r="QU80" s="96">
        <v>2.6250008795507848E-4</v>
      </c>
      <c r="QV80" s="96">
        <v>2.7155278292628602E-4</v>
      </c>
      <c r="QW80" s="96">
        <v>3.9368795411717512E-4</v>
      </c>
      <c r="QX80" s="96">
        <v>5.4933030287808709E-4</v>
      </c>
      <c r="QY80" s="96">
        <v>4.3370673167693221E-4</v>
      </c>
      <c r="QZ80" s="96">
        <v>5.9392094000581088E-4</v>
      </c>
      <c r="RA80" s="96">
        <v>1.2964865640520474E-3</v>
      </c>
      <c r="RB80" s="96">
        <v>2.7881377669589699E-4</v>
      </c>
      <c r="RC80" s="96">
        <v>2.1197570138803385E-4</v>
      </c>
      <c r="RD80" s="96">
        <v>1.4258409326333612E-3</v>
      </c>
      <c r="RE80" s="96">
        <v>1.6592889399025886E-3</v>
      </c>
      <c r="RF80" s="96">
        <v>1.3289464555836E-3</v>
      </c>
      <c r="RG80" s="96">
        <v>1.3478802501792624E-3</v>
      </c>
      <c r="RH80" s="96">
        <v>1.6225884052026064E-3</v>
      </c>
      <c r="RI80" s="96">
        <v>1.0618035878752585E-3</v>
      </c>
      <c r="RJ80" s="96">
        <v>1.9149621605229106E-4</v>
      </c>
      <c r="RK80" s="96">
        <v>7.4894351307161434E-4</v>
      </c>
      <c r="RL80" s="96">
        <v>1.6430449147064479E-3</v>
      </c>
      <c r="RM80" s="96">
        <v>6.6860708069759996E-4</v>
      </c>
      <c r="RN80" s="96">
        <v>8.7531396063194363E-4</v>
      </c>
      <c r="RO80" s="96">
        <v>8.2046977913694018E-4</v>
      </c>
      <c r="RP80" s="96">
        <v>1.5125224878199844E-3</v>
      </c>
      <c r="RQ80" s="96">
        <v>1.5112850165923382E-3</v>
      </c>
      <c r="RR80" s="96">
        <v>1.3492077461455638E-3</v>
      </c>
      <c r="RS80" s="96">
        <v>1.5125263389512292E-3</v>
      </c>
      <c r="RT80" s="96">
        <v>1.5775895498381192E-3</v>
      </c>
      <c r="RU80" s="96">
        <v>1.617348978372101E-3</v>
      </c>
      <c r="RV80" s="96">
        <v>1.112535953141979E-3</v>
      </c>
      <c r="RW80" s="96">
        <v>1.7324878084313366E-3</v>
      </c>
      <c r="RX80" s="96">
        <v>1.5351194944550023E-3</v>
      </c>
      <c r="RY80" s="96">
        <v>6.2060661212972072E-4</v>
      </c>
      <c r="RZ80" s="96">
        <v>1.7777644753736253E-3</v>
      </c>
      <c r="SA80" s="96">
        <v>3.9124136104878512E-3</v>
      </c>
      <c r="SB80" s="96">
        <v>2.1231525947269974E-3</v>
      </c>
      <c r="SC80" s="96">
        <v>4.8389777454372965E-3</v>
      </c>
      <c r="SD80" s="96">
        <v>6.0762303027929487E-4</v>
      </c>
      <c r="SE80" s="96">
        <v>2.5290211187030871E-3</v>
      </c>
      <c r="SF80" s="96">
        <v>3.4982380182026298E-3</v>
      </c>
      <c r="SG80" s="96">
        <v>3.4598226023833168E-3</v>
      </c>
      <c r="SH80" s="96">
        <v>4.3464528880266459E-3</v>
      </c>
      <c r="SI80" s="96">
        <v>3.0166444474356907E-3</v>
      </c>
      <c r="SJ80" s="96">
        <v>5.5978607632765128E-3</v>
      </c>
      <c r="SK80" s="96">
        <v>2.209601823720157E-3</v>
      </c>
      <c r="SL80" s="96">
        <v>2.3970421235727612E-3</v>
      </c>
      <c r="SM80" s="96">
        <v>1.0013718598452537</v>
      </c>
      <c r="SN80" s="96">
        <v>1.8106123853100331E-3</v>
      </c>
      <c r="SO80" s="96">
        <v>3.4965118709676091E-3</v>
      </c>
      <c r="SR80" s="96">
        <v>1.4861076267319749E-4</v>
      </c>
      <c r="SS80" s="96">
        <v>4.5717505233262248E-6</v>
      </c>
      <c r="ST80" s="96">
        <v>3.7869534185265829E-4</v>
      </c>
      <c r="SU80" s="96">
        <v>4.476319168155796E-5</v>
      </c>
      <c r="SV80" s="96">
        <v>1.7422728657644511E-4</v>
      </c>
      <c r="SW80" s="96">
        <v>1.1274344488583378E-4</v>
      </c>
      <c r="SX80" s="96">
        <v>4.3018444960353442E-5</v>
      </c>
      <c r="SY80" s="96">
        <v>1.6695751312603664E-4</v>
      </c>
      <c r="SZ80" s="96">
        <v>4.3877976934871888E-4</v>
      </c>
      <c r="TA80" s="96">
        <v>3.6637242501705064E-4</v>
      </c>
      <c r="TB80" s="96">
        <v>2.6435557785511617E-5</v>
      </c>
      <c r="TC80" s="96">
        <v>1.7251287056812252E-4</v>
      </c>
      <c r="TD80" s="96">
        <v>2.5920069689077394E-4</v>
      </c>
      <c r="TE80" s="96">
        <v>1.7702688978640121E-4</v>
      </c>
      <c r="TF80" s="96">
        <v>1.7725961020149009E-4</v>
      </c>
      <c r="TG80" s="96">
        <v>6.8251557714990761E-5</v>
      </c>
      <c r="TH80" s="96">
        <v>1.5457581594756307E-4</v>
      </c>
      <c r="TI80" s="96">
        <v>1.4658670683223384E-4</v>
      </c>
      <c r="TJ80" s="96">
        <v>3.702323156124052E-4</v>
      </c>
      <c r="TK80" s="96">
        <v>3.6409440288111906E-4</v>
      </c>
      <c r="TL80" s="96">
        <v>5.658702009189476E-4</v>
      </c>
      <c r="TM80" s="96">
        <v>2.5767143707377372E-4</v>
      </c>
      <c r="TN80" s="96">
        <v>3.2602043761916069E-4</v>
      </c>
      <c r="TO80" s="96">
        <v>2.3750521737572693E-4</v>
      </c>
      <c r="TP80" s="96">
        <v>3.7602827936895927E-4</v>
      </c>
      <c r="TQ80" s="96">
        <v>3.2454469963701614E-4</v>
      </c>
      <c r="TR80" s="96">
        <v>8.7104877189874311E-5</v>
      </c>
      <c r="TS80" s="96">
        <v>3.8729407156217475E-4</v>
      </c>
      <c r="TT80" s="96">
        <v>4.114968100750471E-4</v>
      </c>
      <c r="TU80" s="96">
        <v>2.6250008795507848E-4</v>
      </c>
      <c r="TV80" s="96">
        <v>2.6496818246423152E-4</v>
      </c>
      <c r="TW80" s="96">
        <v>3.9364738600805512E-4</v>
      </c>
      <c r="TX80" s="96">
        <v>5.2368224785284613E-4</v>
      </c>
      <c r="TY80" s="96">
        <v>4.1662234724928717E-4</v>
      </c>
      <c r="TZ80" s="96">
        <v>5.7935178759400637E-4</v>
      </c>
      <c r="UA80" s="96">
        <v>1.2964865640520474E-3</v>
      </c>
      <c r="UB80" s="96">
        <v>2.7621295971937311E-4</v>
      </c>
      <c r="UC80" s="96">
        <v>2.1197570138803385E-4</v>
      </c>
      <c r="UD80" s="96">
        <v>1.1618453100300024E-3</v>
      </c>
      <c r="UE80" s="96">
        <v>6.0185066629966587E-5</v>
      </c>
      <c r="UF80" s="96">
        <v>1.0888606678311709E-3</v>
      </c>
      <c r="UG80" s="96">
        <v>4.9522295908609659E-4</v>
      </c>
      <c r="UH80" s="96">
        <v>1.3153480019920775E-3</v>
      </c>
      <c r="UI80" s="96">
        <v>7.8024494523324175E-4</v>
      </c>
      <c r="UJ80" s="96">
        <v>1.5643537911479245E-4</v>
      </c>
      <c r="UK80" s="96">
        <v>6.4264516944819664E-4</v>
      </c>
      <c r="UL80" s="96">
        <v>1.4378087687554933E-3</v>
      </c>
      <c r="UM80" s="96">
        <v>6.403188625003337E-4</v>
      </c>
      <c r="UN80" s="96">
        <v>5.5651891211599513E-4</v>
      </c>
      <c r="UO80" s="96">
        <v>7.353472633092736E-4</v>
      </c>
      <c r="UP80" s="96">
        <v>1.2339549022511943E-3</v>
      </c>
      <c r="UQ80" s="96">
        <v>1.2551518783076028E-3</v>
      </c>
      <c r="UR80" s="96">
        <v>9.096206002926591E-4</v>
      </c>
      <c r="US80" s="96">
        <v>9.2432593095822667E-4</v>
      </c>
      <c r="UT80" s="96">
        <v>1.0539125353859445E-3</v>
      </c>
      <c r="UU80" s="96">
        <v>5.6597988601334113E-4</v>
      </c>
      <c r="UV80" s="96">
        <v>9.9071155081516195E-4</v>
      </c>
      <c r="UW80" s="96">
        <v>1.2017745481964868E-3</v>
      </c>
      <c r="UX80" s="96">
        <v>1.5351194944550023E-3</v>
      </c>
      <c r="UY80" s="96">
        <v>6.2055802716098841E-4</v>
      </c>
      <c r="UZ80" s="96">
        <v>1.7771996914826285E-3</v>
      </c>
      <c r="VA80" s="96">
        <v>3.9121832258621047E-3</v>
      </c>
      <c r="VB80" s="96">
        <v>2.1207981269676089E-3</v>
      </c>
      <c r="VC80" s="96">
        <v>4.622960791361869E-3</v>
      </c>
      <c r="VD80" s="96">
        <v>6.076099274733819E-4</v>
      </c>
      <c r="VE80" s="96">
        <v>2.343788545357754E-3</v>
      </c>
      <c r="VF80" s="96">
        <v>3.263545156540796E-3</v>
      </c>
      <c r="VG80" s="96">
        <v>3.4598226023833168E-3</v>
      </c>
      <c r="VH80" s="96">
        <v>4.1269453656847255E-3</v>
      </c>
      <c r="VI80" s="96">
        <v>3.0165033437427316E-3</v>
      </c>
      <c r="VJ80" s="96">
        <v>5.4485220826840774E-3</v>
      </c>
      <c r="VK80" s="96">
        <v>2.0716550395203713E-3</v>
      </c>
      <c r="VL80" s="96">
        <v>2.3412671896509258E-3</v>
      </c>
      <c r="VM80" s="96">
        <v>1.0013718598452537</v>
      </c>
      <c r="VN80" s="96">
        <v>1.7907911372306788E-3</v>
      </c>
      <c r="VO80" s="96">
        <v>3.4965118709676091E-3</v>
      </c>
    </row>
    <row r="81" spans="1:587">
      <c r="A81" s="17"/>
      <c r="B81" s="17"/>
      <c r="C81" s="17" t="s">
        <v>378</v>
      </c>
      <c r="D81" s="17" t="s">
        <v>31</v>
      </c>
      <c r="E81" s="95">
        <v>0</v>
      </c>
      <c r="F81" s="95">
        <v>0</v>
      </c>
      <c r="G81" s="95">
        <v>0</v>
      </c>
      <c r="H81" s="95">
        <v>0</v>
      </c>
      <c r="I81" s="95">
        <v>0</v>
      </c>
      <c r="J81" s="95">
        <v>0</v>
      </c>
      <c r="K81" s="95">
        <v>0</v>
      </c>
      <c r="L81" s="95">
        <v>0</v>
      </c>
      <c r="M81" s="95">
        <v>0</v>
      </c>
      <c r="N81" s="95">
        <v>0</v>
      </c>
      <c r="O81" s="95">
        <v>0</v>
      </c>
      <c r="P81" s="95">
        <v>0</v>
      </c>
      <c r="Q81" s="95">
        <v>0</v>
      </c>
      <c r="R81" s="95">
        <v>0</v>
      </c>
      <c r="S81" s="95">
        <v>0</v>
      </c>
      <c r="T81" s="95">
        <v>0</v>
      </c>
      <c r="U81" s="95">
        <v>0</v>
      </c>
      <c r="V81" s="95">
        <v>0</v>
      </c>
      <c r="W81" s="95">
        <v>0</v>
      </c>
      <c r="X81" s="95">
        <v>0</v>
      </c>
      <c r="Y81" s="95">
        <v>0</v>
      </c>
      <c r="Z81" s="95">
        <v>0</v>
      </c>
      <c r="AA81" s="95">
        <v>0</v>
      </c>
      <c r="AB81" s="95">
        <v>0</v>
      </c>
      <c r="AC81" s="95">
        <v>0</v>
      </c>
      <c r="AD81" s="95">
        <v>0</v>
      </c>
      <c r="AE81" s="95">
        <v>0</v>
      </c>
      <c r="AF81" s="95">
        <v>0</v>
      </c>
      <c r="AG81" s="95">
        <v>0</v>
      </c>
      <c r="AH81" s="95">
        <v>0</v>
      </c>
      <c r="AI81" s="95">
        <v>0</v>
      </c>
      <c r="AJ81" s="95">
        <v>0</v>
      </c>
      <c r="AK81" s="95">
        <v>0</v>
      </c>
      <c r="AL81" s="95">
        <v>0</v>
      </c>
      <c r="AM81" s="95">
        <v>0</v>
      </c>
      <c r="AN81" s="95">
        <v>0</v>
      </c>
      <c r="AO81" s="95">
        <v>0</v>
      </c>
      <c r="AP81" s="95">
        <v>0</v>
      </c>
      <c r="AQ81" s="95">
        <v>50219</v>
      </c>
      <c r="AR81" s="95">
        <v>10188</v>
      </c>
      <c r="AS81" s="95">
        <v>223846</v>
      </c>
      <c r="AT81" s="95">
        <v>9407</v>
      </c>
      <c r="AU81" s="95">
        <v>35019</v>
      </c>
      <c r="AV81" s="95">
        <v>38614</v>
      </c>
      <c r="AW81" s="95">
        <v>5792</v>
      </c>
      <c r="AX81" s="95">
        <v>30114</v>
      </c>
      <c r="AY81" s="95">
        <v>47181</v>
      </c>
      <c r="AZ81" s="95">
        <v>94385</v>
      </c>
      <c r="BA81" s="95">
        <v>43082</v>
      </c>
      <c r="BB81" s="95">
        <v>43135</v>
      </c>
      <c r="BC81" s="95">
        <v>73267</v>
      </c>
      <c r="BD81" s="95">
        <v>93922</v>
      </c>
      <c r="BE81" s="95">
        <v>15784</v>
      </c>
      <c r="BF81" s="95">
        <v>9319</v>
      </c>
      <c r="BG81" s="95">
        <v>36944</v>
      </c>
      <c r="BH81" s="95">
        <v>6515</v>
      </c>
      <c r="BI81" s="95">
        <v>87430</v>
      </c>
      <c r="BJ81" s="95">
        <v>17625</v>
      </c>
      <c r="BK81" s="95">
        <v>716533</v>
      </c>
      <c r="BL81" s="95">
        <v>65466</v>
      </c>
      <c r="BM81" s="95">
        <v>34457</v>
      </c>
      <c r="BN81" s="95">
        <v>97467</v>
      </c>
      <c r="BO81" s="95">
        <v>523330</v>
      </c>
      <c r="BP81" s="95">
        <v>112919</v>
      </c>
      <c r="BQ81" s="95">
        <v>90461</v>
      </c>
      <c r="BR81" s="95">
        <v>384522</v>
      </c>
      <c r="BS81" s="95">
        <v>77941</v>
      </c>
      <c r="BT81" s="95">
        <v>29231</v>
      </c>
      <c r="BU81" s="95">
        <v>351452</v>
      </c>
      <c r="BV81" s="95">
        <v>232344</v>
      </c>
      <c r="BW81" s="95">
        <v>17522</v>
      </c>
      <c r="BX81" s="95">
        <v>134963</v>
      </c>
      <c r="BY81" s="95">
        <v>127007</v>
      </c>
      <c r="BZ81" s="95">
        <v>588</v>
      </c>
      <c r="CA81" s="95">
        <v>0</v>
      </c>
      <c r="CB81" s="95">
        <v>5803</v>
      </c>
      <c r="CC81" s="95">
        <v>3973794</v>
      </c>
      <c r="CD81" s="95">
        <v>0</v>
      </c>
      <c r="CE81" s="95">
        <v>0</v>
      </c>
      <c r="CF81" s="95">
        <v>0</v>
      </c>
      <c r="CG81" s="95">
        <v>0</v>
      </c>
      <c r="CH81" s="95">
        <v>0</v>
      </c>
      <c r="CI81" s="95">
        <v>0</v>
      </c>
      <c r="CJ81" s="95">
        <v>0</v>
      </c>
      <c r="CK81" s="95">
        <v>0</v>
      </c>
      <c r="CL81" s="95">
        <v>0</v>
      </c>
      <c r="CM81" s="95">
        <v>0</v>
      </c>
      <c r="CN81" s="95">
        <v>0</v>
      </c>
      <c r="CO81" s="95">
        <v>0</v>
      </c>
      <c r="CP81" s="95">
        <v>0</v>
      </c>
      <c r="CQ81" s="95">
        <v>0</v>
      </c>
      <c r="CR81" s="95">
        <v>0</v>
      </c>
      <c r="CS81" s="95">
        <v>0</v>
      </c>
      <c r="CT81" s="95">
        <v>0</v>
      </c>
      <c r="CU81" s="95">
        <v>0</v>
      </c>
      <c r="CV81" s="95">
        <v>0</v>
      </c>
      <c r="CW81" s="95">
        <v>0</v>
      </c>
      <c r="CX81" s="95">
        <v>66</v>
      </c>
      <c r="CY81" s="95">
        <v>8597</v>
      </c>
      <c r="CZ81" s="95">
        <v>0</v>
      </c>
      <c r="DA81" s="95">
        <v>0</v>
      </c>
      <c r="DB81" s="95">
        <v>0</v>
      </c>
      <c r="DC81" s="95">
        <v>0</v>
      </c>
      <c r="DD81" s="95">
        <v>8663</v>
      </c>
      <c r="DE81" s="95">
        <v>3982457</v>
      </c>
      <c r="DF81" s="95">
        <v>3715</v>
      </c>
      <c r="DG81" s="95">
        <v>3715</v>
      </c>
      <c r="DH81" s="95">
        <v>12378</v>
      </c>
      <c r="DI81" s="95">
        <v>3986172</v>
      </c>
      <c r="DJ81" s="95">
        <v>-43597</v>
      </c>
      <c r="DK81" s="95">
        <v>0</v>
      </c>
      <c r="DL81" s="95">
        <v>0</v>
      </c>
      <c r="DM81" s="95">
        <v>-43597</v>
      </c>
      <c r="DN81" s="95">
        <v>8663</v>
      </c>
      <c r="DO81" s="95">
        <v>3982457</v>
      </c>
      <c r="DP81" s="95">
        <v>3715</v>
      </c>
      <c r="DQ81" s="95">
        <v>12378</v>
      </c>
      <c r="DR81" s="95">
        <v>3986172</v>
      </c>
      <c r="DS81" s="95">
        <v>-43597</v>
      </c>
      <c r="DT81" s="95">
        <v>3942575</v>
      </c>
      <c r="DV81" s="96">
        <f t="shared" si="384"/>
        <v>0</v>
      </c>
      <c r="DW81" s="96">
        <f t="shared" si="385"/>
        <v>0</v>
      </c>
      <c r="DX81" s="96">
        <f t="shared" si="386"/>
        <v>0</v>
      </c>
      <c r="DY81" s="96">
        <f t="shared" si="387"/>
        <v>0</v>
      </c>
      <c r="DZ81" s="96">
        <f t="shared" si="388"/>
        <v>0</v>
      </c>
      <c r="EA81" s="96">
        <f t="shared" si="389"/>
        <v>0</v>
      </c>
      <c r="EB81" s="96">
        <f t="shared" si="390"/>
        <v>0</v>
      </c>
      <c r="EC81" s="96">
        <f t="shared" si="391"/>
        <v>0</v>
      </c>
      <c r="ED81" s="96">
        <f t="shared" si="392"/>
        <v>0</v>
      </c>
      <c r="EE81" s="96">
        <f t="shared" si="393"/>
        <v>0</v>
      </c>
      <c r="EF81" s="96">
        <f t="shared" si="394"/>
        <v>0</v>
      </c>
      <c r="EG81" s="96">
        <f t="shared" si="395"/>
        <v>0</v>
      </c>
      <c r="EH81" s="96">
        <f t="shared" si="396"/>
        <v>0</v>
      </c>
      <c r="EI81" s="96">
        <f t="shared" si="397"/>
        <v>0</v>
      </c>
      <c r="EJ81" s="96">
        <f t="shared" si="398"/>
        <v>0</v>
      </c>
      <c r="EK81" s="96">
        <f t="shared" si="399"/>
        <v>0</v>
      </c>
      <c r="EL81" s="96">
        <f t="shared" si="400"/>
        <v>0</v>
      </c>
      <c r="EM81" s="96">
        <f t="shared" si="401"/>
        <v>0</v>
      </c>
      <c r="EN81" s="96">
        <f t="shared" si="402"/>
        <v>0</v>
      </c>
      <c r="EO81" s="96">
        <f t="shared" si="403"/>
        <v>0</v>
      </c>
      <c r="EP81" s="96">
        <f t="shared" si="404"/>
        <v>0</v>
      </c>
      <c r="EQ81" s="96">
        <f t="shared" si="405"/>
        <v>0</v>
      </c>
      <c r="ER81" s="96">
        <f t="shared" si="406"/>
        <v>0</v>
      </c>
      <c r="ES81" s="96">
        <f t="shared" si="407"/>
        <v>0</v>
      </c>
      <c r="ET81" s="96">
        <f t="shared" si="408"/>
        <v>0</v>
      </c>
      <c r="EU81" s="96">
        <f t="shared" si="409"/>
        <v>0</v>
      </c>
      <c r="EV81" s="96">
        <f t="shared" si="410"/>
        <v>0</v>
      </c>
      <c r="EW81" s="96">
        <f t="shared" si="411"/>
        <v>0</v>
      </c>
      <c r="EX81" s="96">
        <f t="shared" si="412"/>
        <v>0</v>
      </c>
      <c r="EY81" s="96">
        <f t="shared" si="413"/>
        <v>0</v>
      </c>
      <c r="EZ81" s="96">
        <f t="shared" si="414"/>
        <v>0</v>
      </c>
      <c r="FA81" s="96">
        <f t="shared" si="415"/>
        <v>0</v>
      </c>
      <c r="FB81" s="96">
        <f t="shared" si="416"/>
        <v>0</v>
      </c>
      <c r="FC81" s="96">
        <f t="shared" si="417"/>
        <v>0</v>
      </c>
      <c r="FD81" s="96">
        <f t="shared" si="418"/>
        <v>0</v>
      </c>
      <c r="FE81" s="96">
        <f t="shared" si="419"/>
        <v>0</v>
      </c>
      <c r="FF81" s="96">
        <f t="shared" si="420"/>
        <v>0</v>
      </c>
      <c r="FG81" s="96">
        <f t="shared" si="421"/>
        <v>0</v>
      </c>
      <c r="FH81" s="96">
        <f t="shared" si="422"/>
        <v>3.9276841234402943E-3</v>
      </c>
      <c r="FI81" s="96">
        <f t="shared" si="423"/>
        <v>1.2152195876030426E-2</v>
      </c>
      <c r="FJ81" s="96">
        <f t="shared" si="424"/>
        <v>6.0208099154787989E-3</v>
      </c>
      <c r="FK81" s="96">
        <f t="shared" si="425"/>
        <v>2.6853327791581407E-3</v>
      </c>
      <c r="FL81" s="96">
        <f t="shared" si="426"/>
        <v>3.0011402430375972E-3</v>
      </c>
      <c r="FM81" s="96">
        <f t="shared" si="427"/>
        <v>1.4043621348559343E-3</v>
      </c>
      <c r="FN81" s="96">
        <f t="shared" si="428"/>
        <v>3.4466047610750742E-4</v>
      </c>
      <c r="FO81" s="96">
        <f t="shared" si="429"/>
        <v>2.1825726279416698E-3</v>
      </c>
      <c r="FP81" s="96">
        <f t="shared" si="430"/>
        <v>7.6748521345331748E-3</v>
      </c>
      <c r="FQ81" s="96">
        <f t="shared" si="431"/>
        <v>3.473013724815959E-3</v>
      </c>
      <c r="FR81" s="96">
        <f t="shared" si="432"/>
        <v>4.9338049929666767E-3</v>
      </c>
      <c r="FS81" s="96">
        <f t="shared" si="433"/>
        <v>3.7490230898451406E-3</v>
      </c>
      <c r="FT81" s="96">
        <f t="shared" si="434"/>
        <v>7.1900608034964342E-3</v>
      </c>
      <c r="FU81" s="96">
        <f t="shared" si="435"/>
        <v>5.7457784538140887E-3</v>
      </c>
      <c r="FV81" s="96">
        <f t="shared" si="436"/>
        <v>2.4818230518656049E-3</v>
      </c>
      <c r="FW81" s="96">
        <f t="shared" si="437"/>
        <v>7.0442071430785124E-4</v>
      </c>
      <c r="FX81" s="96">
        <f t="shared" si="438"/>
        <v>2.4002797900846691E-3</v>
      </c>
      <c r="FY81" s="96">
        <f t="shared" si="439"/>
        <v>1.3317138820389716E-3</v>
      </c>
      <c r="FZ81" s="96">
        <f t="shared" si="440"/>
        <v>1.6360833724732705E-3</v>
      </c>
      <c r="GA81" s="96">
        <f t="shared" si="441"/>
        <v>2.0421350687252317E-3</v>
      </c>
      <c r="GB81" s="96">
        <f t="shared" si="442"/>
        <v>1.3650710207168992E-2</v>
      </c>
      <c r="GC81" s="96">
        <f t="shared" si="443"/>
        <v>2.8168896514265793E-3</v>
      </c>
      <c r="GD81" s="96">
        <f t="shared" si="444"/>
        <v>8.8514239034941256E-3</v>
      </c>
      <c r="GE81" s="96">
        <f t="shared" si="445"/>
        <v>2.1938276076054131E-2</v>
      </c>
      <c r="GF81" s="96">
        <f t="shared" si="446"/>
        <v>7.3361339974249724E-3</v>
      </c>
      <c r="GG81" s="96">
        <f t="shared" si="447"/>
        <v>4.6475253766105245E-3</v>
      </c>
      <c r="GH81" s="96">
        <f t="shared" si="448"/>
        <v>1.3720642911338385E-3</v>
      </c>
      <c r="GI81" s="96">
        <f t="shared" si="449"/>
        <v>8.1021762295918759E-3</v>
      </c>
      <c r="GJ81" s="96">
        <f t="shared" si="450"/>
        <v>2.84084292421407E-3</v>
      </c>
      <c r="GK81" s="96">
        <f t="shared" si="451"/>
        <v>8.8393630009865696E-4</v>
      </c>
      <c r="GL81" s="96">
        <f t="shared" si="452"/>
        <v>9.5923256154740351E-3</v>
      </c>
      <c r="GM81" s="96">
        <f t="shared" si="453"/>
        <v>3.8526702828480209E-3</v>
      </c>
      <c r="GN81" s="96">
        <f t="shared" si="454"/>
        <v>4.5603689312959418E-3</v>
      </c>
      <c r="GO81" s="96">
        <f t="shared" si="455"/>
        <v>2.7484054470979552E-3</v>
      </c>
      <c r="GP81" s="96">
        <f t="shared" si="456"/>
        <v>2.8366658113213312E-3</v>
      </c>
      <c r="GQ81" s="96">
        <f t="shared" si="457"/>
        <v>5.0103957190088277E-4</v>
      </c>
      <c r="GR81" s="96">
        <f t="shared" si="458"/>
        <v>0</v>
      </c>
      <c r="GS81" s="96">
        <f t="shared" si="459"/>
        <v>1.1258470820674424E-4</v>
      </c>
      <c r="GU81" s="1">
        <v>0</v>
      </c>
      <c r="GV81" s="1">
        <v>0</v>
      </c>
      <c r="GW81" s="1">
        <v>0</v>
      </c>
      <c r="GX81" s="1">
        <v>0</v>
      </c>
      <c r="GY81" s="1">
        <v>0</v>
      </c>
      <c r="GZ81" s="1">
        <v>0</v>
      </c>
      <c r="HA81" s="1">
        <v>0</v>
      </c>
      <c r="HB81" s="1">
        <v>0</v>
      </c>
      <c r="HC81" s="1">
        <v>0</v>
      </c>
      <c r="HD81" s="1">
        <v>0</v>
      </c>
      <c r="HE81" s="1">
        <v>0</v>
      </c>
      <c r="HF81" s="1">
        <v>0</v>
      </c>
      <c r="HG81" s="1">
        <v>0</v>
      </c>
      <c r="HH81" s="1">
        <v>0</v>
      </c>
      <c r="HI81" s="1">
        <v>0</v>
      </c>
      <c r="HJ81" s="1">
        <v>0</v>
      </c>
      <c r="HK81" s="1">
        <v>0</v>
      </c>
      <c r="HL81" s="1">
        <v>0</v>
      </c>
      <c r="HM81" s="1">
        <v>0</v>
      </c>
      <c r="HN81" s="1">
        <v>0</v>
      </c>
      <c r="HO81" s="1">
        <v>0</v>
      </c>
      <c r="HP81" s="1">
        <v>0</v>
      </c>
      <c r="HQ81" s="1">
        <v>0</v>
      </c>
      <c r="HR81" s="1">
        <v>0</v>
      </c>
      <c r="HS81" s="1">
        <v>0</v>
      </c>
      <c r="HT81" s="1">
        <v>0</v>
      </c>
      <c r="HU81" s="1">
        <v>0</v>
      </c>
      <c r="HV81" s="1">
        <v>0</v>
      </c>
      <c r="HW81" s="1">
        <v>0</v>
      </c>
      <c r="HX81" s="1">
        <v>0</v>
      </c>
      <c r="HY81" s="1">
        <v>0</v>
      </c>
      <c r="HZ81" s="1">
        <v>0</v>
      </c>
      <c r="IA81" s="1">
        <v>0</v>
      </c>
      <c r="IB81" s="1">
        <v>0</v>
      </c>
      <c r="IC81" s="1">
        <v>0</v>
      </c>
      <c r="ID81" s="1">
        <v>0</v>
      </c>
      <c r="IE81" s="1">
        <v>0</v>
      </c>
      <c r="IF81" s="1">
        <v>0</v>
      </c>
      <c r="IG81" s="96">
        <f t="shared" si="307"/>
        <v>3.9276841234402943E-3</v>
      </c>
      <c r="IH81" s="96">
        <f t="shared" si="268"/>
        <v>1.2152195876030426E-2</v>
      </c>
      <c r="II81" s="96">
        <f t="shared" si="269"/>
        <v>6.0208099154787989E-3</v>
      </c>
      <c r="IJ81" s="96">
        <f t="shared" si="270"/>
        <v>2.6853327791581407E-3</v>
      </c>
      <c r="IK81" s="96">
        <f t="shared" si="271"/>
        <v>3.0011402430375972E-3</v>
      </c>
      <c r="IL81" s="96">
        <f t="shared" si="272"/>
        <v>1.4043621348559343E-3</v>
      </c>
      <c r="IM81" s="96">
        <f t="shared" si="273"/>
        <v>3.4466047610750742E-4</v>
      </c>
      <c r="IN81" s="96">
        <f t="shared" si="274"/>
        <v>2.1825726279416698E-3</v>
      </c>
      <c r="IO81" s="96">
        <f t="shared" si="275"/>
        <v>7.6748521345331748E-3</v>
      </c>
      <c r="IP81" s="96">
        <f t="shared" si="276"/>
        <v>3.473013724815959E-3</v>
      </c>
      <c r="IQ81" s="96">
        <f t="shared" si="277"/>
        <v>4.9338049929666767E-3</v>
      </c>
      <c r="IR81" s="96">
        <f t="shared" si="278"/>
        <v>3.7490230898451406E-3</v>
      </c>
      <c r="IS81" s="96">
        <f t="shared" si="279"/>
        <v>7.1900608034964342E-3</v>
      </c>
      <c r="IT81" s="96">
        <f t="shared" si="280"/>
        <v>5.7457784538140887E-3</v>
      </c>
      <c r="IU81" s="96">
        <f t="shared" si="281"/>
        <v>2.4818230518656049E-3</v>
      </c>
      <c r="IV81" s="96">
        <f t="shared" si="282"/>
        <v>7.0442071430785124E-4</v>
      </c>
      <c r="IW81" s="96">
        <f t="shared" si="283"/>
        <v>2.4002797900846691E-3</v>
      </c>
      <c r="IX81" s="96">
        <f t="shared" si="284"/>
        <v>1.3317138820389716E-3</v>
      </c>
      <c r="IY81" s="96">
        <f t="shared" si="285"/>
        <v>1.6360833724732705E-3</v>
      </c>
      <c r="IZ81" s="96">
        <f t="shared" si="286"/>
        <v>2.0421350687252317E-3</v>
      </c>
      <c r="JA81" s="96">
        <f t="shared" si="287"/>
        <v>1.3650710207168992E-2</v>
      </c>
      <c r="JB81" s="96">
        <f t="shared" si="288"/>
        <v>2.8168896514265793E-3</v>
      </c>
      <c r="JC81" s="96">
        <f t="shared" si="289"/>
        <v>8.8514239034941256E-3</v>
      </c>
      <c r="JD81" s="96">
        <f t="shared" si="290"/>
        <v>2.1938276076054131E-2</v>
      </c>
      <c r="JE81" s="96">
        <f t="shared" si="291"/>
        <v>7.3361339974249724E-3</v>
      </c>
      <c r="JF81" s="96">
        <f t="shared" si="292"/>
        <v>4.6475253766105245E-3</v>
      </c>
      <c r="JG81" s="96">
        <f t="shared" si="293"/>
        <v>1.3720642911338385E-3</v>
      </c>
      <c r="JH81" s="96">
        <f t="shared" si="294"/>
        <v>8.1021762295918759E-3</v>
      </c>
      <c r="JI81" s="96">
        <f t="shared" si="295"/>
        <v>2.84084292421407E-3</v>
      </c>
      <c r="JJ81" s="96">
        <f t="shared" si="296"/>
        <v>8.8393630009865696E-4</v>
      </c>
      <c r="JK81" s="96">
        <f t="shared" si="297"/>
        <v>9.5923256154740351E-3</v>
      </c>
      <c r="JL81" s="96">
        <f t="shared" si="298"/>
        <v>3.8526702828480209E-3</v>
      </c>
      <c r="JM81" s="96">
        <f t="shared" si="299"/>
        <v>4.5603689312959418E-3</v>
      </c>
      <c r="JN81" s="96">
        <f t="shared" si="300"/>
        <v>2.7484054470979552E-3</v>
      </c>
      <c r="JO81" s="96">
        <f t="shared" si="301"/>
        <v>2.8366658113213312E-3</v>
      </c>
      <c r="JP81" s="96">
        <f t="shared" si="302"/>
        <v>5.0103957190088277E-4</v>
      </c>
      <c r="JQ81" s="96">
        <f t="shared" si="303"/>
        <v>0</v>
      </c>
      <c r="JR81" s="96">
        <f t="shared" si="304"/>
        <v>1.1258470820674424E-4</v>
      </c>
      <c r="JT81" s="25">
        <v>0</v>
      </c>
      <c r="JU81" s="25">
        <v>0</v>
      </c>
      <c r="JV81" s="25">
        <v>0</v>
      </c>
      <c r="JW81" s="25">
        <v>0</v>
      </c>
      <c r="JX81" s="25">
        <v>0</v>
      </c>
      <c r="JY81" s="25">
        <v>0</v>
      </c>
      <c r="JZ81" s="25">
        <v>0</v>
      </c>
      <c r="KA81" s="25">
        <v>0</v>
      </c>
      <c r="KB81" s="25">
        <v>0</v>
      </c>
      <c r="KC81" s="25">
        <v>0</v>
      </c>
      <c r="KD81" s="25">
        <v>0</v>
      </c>
      <c r="KE81" s="25">
        <v>0</v>
      </c>
      <c r="KF81" s="25">
        <v>0</v>
      </c>
      <c r="KG81" s="25">
        <v>0</v>
      </c>
      <c r="KH81" s="25">
        <v>0</v>
      </c>
      <c r="KI81" s="25">
        <v>0</v>
      </c>
      <c r="KJ81" s="25">
        <v>0</v>
      </c>
      <c r="KK81" s="25">
        <v>0</v>
      </c>
      <c r="KL81" s="25">
        <v>0</v>
      </c>
      <c r="KM81" s="25">
        <v>0</v>
      </c>
      <c r="KN81" s="25">
        <v>0</v>
      </c>
      <c r="KO81" s="25">
        <v>0</v>
      </c>
      <c r="KP81" s="25">
        <v>0</v>
      </c>
      <c r="KQ81" s="25">
        <v>0</v>
      </c>
      <c r="KR81" s="25">
        <v>0</v>
      </c>
      <c r="KS81" s="25">
        <v>0</v>
      </c>
      <c r="KT81" s="25">
        <v>0</v>
      </c>
      <c r="KU81" s="25">
        <v>0</v>
      </c>
      <c r="KV81" s="25">
        <v>0</v>
      </c>
      <c r="KW81" s="25">
        <v>0</v>
      </c>
      <c r="KX81" s="25">
        <v>0</v>
      </c>
      <c r="KY81" s="25">
        <v>0</v>
      </c>
      <c r="KZ81" s="25">
        <v>0</v>
      </c>
      <c r="LA81" s="25">
        <v>0</v>
      </c>
      <c r="LB81" s="25">
        <v>0</v>
      </c>
      <c r="LC81" s="25">
        <v>0</v>
      </c>
      <c r="LD81" s="25">
        <v>0</v>
      </c>
      <c r="LE81" s="25">
        <v>0</v>
      </c>
      <c r="LF81" s="25">
        <v>0</v>
      </c>
      <c r="LG81" s="25">
        <v>0</v>
      </c>
      <c r="LH81" s="25">
        <v>0</v>
      </c>
      <c r="LI81" s="25">
        <v>0</v>
      </c>
      <c r="LJ81" s="25">
        <v>0</v>
      </c>
      <c r="LK81" s="25">
        <v>0</v>
      </c>
      <c r="LL81" s="25">
        <v>0</v>
      </c>
      <c r="LM81" s="25">
        <v>0</v>
      </c>
      <c r="LN81" s="25">
        <v>0</v>
      </c>
      <c r="LO81" s="25">
        <v>0</v>
      </c>
      <c r="LP81" s="25">
        <v>0</v>
      </c>
      <c r="LQ81" s="25">
        <v>0</v>
      </c>
      <c r="LR81" s="25">
        <v>0</v>
      </c>
      <c r="LS81" s="25">
        <v>0</v>
      </c>
      <c r="LT81" s="25">
        <v>0</v>
      </c>
      <c r="LU81" s="25">
        <v>0</v>
      </c>
      <c r="LV81" s="25">
        <v>0</v>
      </c>
      <c r="LW81" s="25">
        <v>0</v>
      </c>
      <c r="LX81" s="25">
        <v>0</v>
      </c>
      <c r="LY81" s="25">
        <v>0</v>
      </c>
      <c r="LZ81" s="25">
        <v>0</v>
      </c>
      <c r="MA81" s="25">
        <v>0</v>
      </c>
      <c r="MB81" s="25">
        <v>0</v>
      </c>
      <c r="MC81" s="25">
        <v>0</v>
      </c>
      <c r="MD81" s="25">
        <v>0</v>
      </c>
      <c r="ME81" s="25">
        <v>0</v>
      </c>
      <c r="MF81" s="25">
        <v>0</v>
      </c>
      <c r="MG81" s="25">
        <v>0</v>
      </c>
      <c r="MH81" s="25">
        <v>0</v>
      </c>
      <c r="MI81" s="25">
        <v>0</v>
      </c>
      <c r="MJ81" s="25">
        <v>0</v>
      </c>
      <c r="MK81" s="25">
        <v>0</v>
      </c>
      <c r="ML81" s="25">
        <v>0</v>
      </c>
      <c r="MM81" s="25">
        <v>0</v>
      </c>
      <c r="MN81" s="25">
        <v>0</v>
      </c>
      <c r="MO81" s="25">
        <v>0</v>
      </c>
      <c r="MP81" s="25">
        <v>1</v>
      </c>
      <c r="MQ81" s="25">
        <v>0</v>
      </c>
      <c r="MS81" s="1">
        <f t="shared" si="308"/>
        <v>0</v>
      </c>
      <c r="MT81" s="1">
        <f t="shared" si="309"/>
        <v>0</v>
      </c>
      <c r="MU81" s="1">
        <f t="shared" si="310"/>
        <v>0</v>
      </c>
      <c r="MV81" s="1">
        <f t="shared" si="311"/>
        <v>0</v>
      </c>
      <c r="MW81" s="1">
        <f t="shared" si="312"/>
        <v>0</v>
      </c>
      <c r="MX81" s="1">
        <f t="shared" si="313"/>
        <v>0</v>
      </c>
      <c r="MY81" s="1">
        <f t="shared" si="314"/>
        <v>0</v>
      </c>
      <c r="MZ81" s="1">
        <f t="shared" si="315"/>
        <v>0</v>
      </c>
      <c r="NA81" s="1">
        <f t="shared" si="316"/>
        <v>0</v>
      </c>
      <c r="NB81" s="1">
        <f t="shared" si="317"/>
        <v>0</v>
      </c>
      <c r="NC81" s="1">
        <f t="shared" si="318"/>
        <v>0</v>
      </c>
      <c r="ND81" s="1">
        <f t="shared" si="319"/>
        <v>0</v>
      </c>
      <c r="NE81" s="1">
        <f t="shared" si="320"/>
        <v>0</v>
      </c>
      <c r="NF81" s="1">
        <f t="shared" si="321"/>
        <v>0</v>
      </c>
      <c r="NG81" s="1">
        <f t="shared" si="322"/>
        <v>0</v>
      </c>
      <c r="NH81" s="1">
        <f t="shared" si="323"/>
        <v>0</v>
      </c>
      <c r="NI81" s="1">
        <f t="shared" si="324"/>
        <v>0</v>
      </c>
      <c r="NJ81" s="1">
        <f t="shared" si="325"/>
        <v>0</v>
      </c>
      <c r="NK81" s="1">
        <f t="shared" si="326"/>
        <v>0</v>
      </c>
      <c r="NL81" s="1">
        <f t="shared" si="327"/>
        <v>0</v>
      </c>
      <c r="NM81" s="1">
        <f t="shared" si="328"/>
        <v>0</v>
      </c>
      <c r="NN81" s="1">
        <f t="shared" si="329"/>
        <v>0</v>
      </c>
      <c r="NO81" s="1">
        <f t="shared" si="330"/>
        <v>0</v>
      </c>
      <c r="NP81" s="1">
        <f t="shared" si="331"/>
        <v>0</v>
      </c>
      <c r="NQ81" s="1">
        <f t="shared" si="332"/>
        <v>0</v>
      </c>
      <c r="NR81" s="1">
        <f t="shared" si="333"/>
        <v>0</v>
      </c>
      <c r="NS81" s="1">
        <f t="shared" si="334"/>
        <v>0</v>
      </c>
      <c r="NT81" s="1">
        <f t="shared" si="335"/>
        <v>0</v>
      </c>
      <c r="NU81" s="1">
        <f t="shared" si="336"/>
        <v>0</v>
      </c>
      <c r="NV81" s="1">
        <f t="shared" si="337"/>
        <v>0</v>
      </c>
      <c r="NW81" s="1">
        <f t="shared" si="338"/>
        <v>0</v>
      </c>
      <c r="NX81" s="1">
        <f t="shared" si="339"/>
        <v>0</v>
      </c>
      <c r="NY81" s="1">
        <f t="shared" si="340"/>
        <v>0</v>
      </c>
      <c r="NZ81" s="1">
        <f t="shared" si="341"/>
        <v>0</v>
      </c>
      <c r="OA81" s="1">
        <f t="shared" si="342"/>
        <v>0</v>
      </c>
      <c r="OB81" s="1">
        <f t="shared" si="343"/>
        <v>0</v>
      </c>
      <c r="OC81" s="1">
        <f t="shared" si="344"/>
        <v>0</v>
      </c>
      <c r="OD81" s="1">
        <f t="shared" si="345"/>
        <v>0</v>
      </c>
      <c r="OE81" s="1">
        <f t="shared" si="346"/>
        <v>0</v>
      </c>
      <c r="OF81" s="1">
        <f t="shared" si="347"/>
        <v>0</v>
      </c>
      <c r="OG81" s="1">
        <f t="shared" si="348"/>
        <v>0</v>
      </c>
      <c r="OH81" s="1">
        <f t="shared" si="349"/>
        <v>0</v>
      </c>
      <c r="OI81" s="1">
        <f t="shared" si="350"/>
        <v>0</v>
      </c>
      <c r="OJ81" s="1">
        <f t="shared" si="351"/>
        <v>0</v>
      </c>
      <c r="OK81" s="1">
        <f t="shared" si="352"/>
        <v>0</v>
      </c>
      <c r="OL81" s="1">
        <f t="shared" si="353"/>
        <v>0</v>
      </c>
      <c r="OM81" s="1">
        <f t="shared" si="354"/>
        <v>0</v>
      </c>
      <c r="ON81" s="1">
        <f t="shared" si="355"/>
        <v>0</v>
      </c>
      <c r="OO81" s="1">
        <f t="shared" si="356"/>
        <v>0</v>
      </c>
      <c r="OP81" s="1">
        <f t="shared" si="357"/>
        <v>0</v>
      </c>
      <c r="OQ81" s="1">
        <f t="shared" si="358"/>
        <v>0</v>
      </c>
      <c r="OR81" s="1">
        <f t="shared" si="359"/>
        <v>0</v>
      </c>
      <c r="OS81" s="1">
        <f t="shared" si="360"/>
        <v>0</v>
      </c>
      <c r="OT81" s="1">
        <f t="shared" si="361"/>
        <v>0</v>
      </c>
      <c r="OU81" s="1">
        <f t="shared" si="362"/>
        <v>0</v>
      </c>
      <c r="OV81" s="1">
        <f t="shared" si="363"/>
        <v>0</v>
      </c>
      <c r="OW81" s="1">
        <f t="shared" si="364"/>
        <v>0</v>
      </c>
      <c r="OX81" s="1">
        <f t="shared" si="365"/>
        <v>0</v>
      </c>
      <c r="OY81" s="1">
        <f t="shared" si="366"/>
        <v>0</v>
      </c>
      <c r="OZ81" s="1">
        <f t="shared" si="367"/>
        <v>0</v>
      </c>
      <c r="PA81" s="1">
        <f t="shared" si="368"/>
        <v>0</v>
      </c>
      <c r="PB81" s="1">
        <f t="shared" si="369"/>
        <v>0</v>
      </c>
      <c r="PC81" s="1">
        <f t="shared" si="370"/>
        <v>0</v>
      </c>
      <c r="PD81" s="1">
        <f t="shared" si="371"/>
        <v>0</v>
      </c>
      <c r="PE81" s="1">
        <f t="shared" si="372"/>
        <v>0</v>
      </c>
      <c r="PF81" s="1">
        <f t="shared" si="373"/>
        <v>0</v>
      </c>
      <c r="PG81" s="1">
        <f t="shared" si="374"/>
        <v>0</v>
      </c>
      <c r="PH81" s="1">
        <f t="shared" si="375"/>
        <v>0</v>
      </c>
      <c r="PI81" s="1">
        <f t="shared" si="376"/>
        <v>0</v>
      </c>
      <c r="PJ81" s="1">
        <f t="shared" si="377"/>
        <v>0</v>
      </c>
      <c r="PK81" s="1">
        <f t="shared" si="378"/>
        <v>0</v>
      </c>
      <c r="PL81" s="1">
        <f t="shared" si="379"/>
        <v>0</v>
      </c>
      <c r="PM81" s="1">
        <f t="shared" si="380"/>
        <v>0</v>
      </c>
      <c r="PN81" s="1">
        <f t="shared" si="381"/>
        <v>0</v>
      </c>
      <c r="PO81" s="1">
        <f t="shared" si="382"/>
        <v>1.0947261954115261E-2</v>
      </c>
      <c r="PP81" s="1">
        <f t="shared" si="383"/>
        <v>0</v>
      </c>
      <c r="PR81" s="96">
        <v>1.3161808287961904E-3</v>
      </c>
      <c r="PS81" s="96">
        <v>1.1997563792770555E-3</v>
      </c>
      <c r="PT81" s="96">
        <v>3.9731630952136825E-3</v>
      </c>
      <c r="PU81" s="96">
        <v>1.9428111952093559E-3</v>
      </c>
      <c r="PV81" s="96">
        <v>3.0088316230550425E-3</v>
      </c>
      <c r="PW81" s="96">
        <v>2.1347106704152938E-3</v>
      </c>
      <c r="PX81" s="96">
        <v>1.7618113573631177E-3</v>
      </c>
      <c r="PY81" s="96">
        <v>2.3524672935807604E-3</v>
      </c>
      <c r="PZ81" s="96">
        <v>3.3374677316315693E-3</v>
      </c>
      <c r="QA81" s="96">
        <v>4.8705737132322593E-3</v>
      </c>
      <c r="QB81" s="96">
        <v>1.4394574457590424E-3</v>
      </c>
      <c r="QC81" s="96">
        <v>3.1035955153538349E-3</v>
      </c>
      <c r="QD81" s="96">
        <v>3.5250282334116914E-3</v>
      </c>
      <c r="QE81" s="96">
        <v>2.9504959286650021E-3</v>
      </c>
      <c r="QF81" s="96">
        <v>2.0666859352608284E-3</v>
      </c>
      <c r="QG81" s="96">
        <v>2.1398106994602174E-3</v>
      </c>
      <c r="QH81" s="96">
        <v>2.0226574416647952E-3</v>
      </c>
      <c r="QI81" s="96">
        <v>1.8048672514488582E-3</v>
      </c>
      <c r="QJ81" s="96">
        <v>3.3119271285410126E-3</v>
      </c>
      <c r="QK81" s="96">
        <v>1.9030897829966284E-3</v>
      </c>
      <c r="QL81" s="96">
        <v>2.7835455094620152E-3</v>
      </c>
      <c r="QM81" s="96">
        <v>7.5462413829057828E-4</v>
      </c>
      <c r="QN81" s="96">
        <v>1.2764908142529584E-3</v>
      </c>
      <c r="QO81" s="96">
        <v>7.3419595962334247E-4</v>
      </c>
      <c r="QP81" s="96">
        <v>4.8341656982747857E-4</v>
      </c>
      <c r="QQ81" s="96">
        <v>5.144364331385495E-4</v>
      </c>
      <c r="QR81" s="96">
        <v>1.5057152531175176E-4</v>
      </c>
      <c r="QS81" s="96">
        <v>1.2157814864358985E-3</v>
      </c>
      <c r="QT81" s="96">
        <v>8.9411626298335322E-4</v>
      </c>
      <c r="QU81" s="96">
        <v>9.4577843229338553E-4</v>
      </c>
      <c r="QV81" s="96">
        <v>6.2970095475341355E-4</v>
      </c>
      <c r="QW81" s="96">
        <v>1.1313192391506444E-3</v>
      </c>
      <c r="QX81" s="96">
        <v>1.0466693452957532E-3</v>
      </c>
      <c r="QY81" s="96">
        <v>8.0409558296015758E-4</v>
      </c>
      <c r="QZ81" s="96">
        <v>2.4118249759865454E-3</v>
      </c>
      <c r="RA81" s="96">
        <v>4.9383113748427011E-3</v>
      </c>
      <c r="RB81" s="96">
        <v>1.0783831152908737E-3</v>
      </c>
      <c r="RC81" s="96">
        <v>6.2459797045848469E-4</v>
      </c>
      <c r="RD81" s="96">
        <v>7.1939859035198223E-3</v>
      </c>
      <c r="RE81" s="96">
        <v>1.5276838441174263E-2</v>
      </c>
      <c r="RF81" s="96">
        <v>9.8659812266784185E-3</v>
      </c>
      <c r="RG81" s="96">
        <v>4.7942539466014336E-3</v>
      </c>
      <c r="RH81" s="96">
        <v>6.4509684005265222E-3</v>
      </c>
      <c r="RI81" s="96">
        <v>3.7313900247741933E-3</v>
      </c>
      <c r="RJ81" s="96">
        <v>1.0580496341041426E-3</v>
      </c>
      <c r="RK81" s="96">
        <v>4.7051165037860689E-3</v>
      </c>
      <c r="RL81" s="96">
        <v>1.0359483312513563E-2</v>
      </c>
      <c r="RM81" s="96">
        <v>8.6330611325106561E-3</v>
      </c>
      <c r="RN81" s="96">
        <v>8.200042923848844E-3</v>
      </c>
      <c r="RO81" s="96">
        <v>7.4219911672233872E-3</v>
      </c>
      <c r="RP81" s="96">
        <v>1.0959522072934786E-2</v>
      </c>
      <c r="RQ81" s="96">
        <v>9.214271649145369E-3</v>
      </c>
      <c r="RR81" s="96">
        <v>5.0985847101247973E-3</v>
      </c>
      <c r="RS81" s="96">
        <v>3.1672776378838126E-3</v>
      </c>
      <c r="RT81" s="96">
        <v>5.2585894949021446E-3</v>
      </c>
      <c r="RU81" s="96">
        <v>3.5947938882916778E-3</v>
      </c>
      <c r="RV81" s="96">
        <v>5.4499414838236494E-3</v>
      </c>
      <c r="RW81" s="96">
        <v>5.0661353793952056E-3</v>
      </c>
      <c r="RX81" s="96">
        <v>1.6637165330965126E-2</v>
      </c>
      <c r="RY81" s="96">
        <v>4.8494155805841686E-3</v>
      </c>
      <c r="RZ81" s="96">
        <v>1.2072140588132165E-2</v>
      </c>
      <c r="SA81" s="96">
        <v>2.3565009924714209E-2</v>
      </c>
      <c r="SB81" s="96">
        <v>8.849208045200745E-3</v>
      </c>
      <c r="SC81" s="96">
        <v>6.2264230242058717E-3</v>
      </c>
      <c r="SD81" s="96">
        <v>2.1332599716498112E-3</v>
      </c>
      <c r="SE81" s="96">
        <v>1.0568449224406263E-2</v>
      </c>
      <c r="SF81" s="96">
        <v>5.0295846264755608E-3</v>
      </c>
      <c r="SG81" s="96">
        <v>2.8357506948492837E-3</v>
      </c>
      <c r="SH81" s="96">
        <v>1.1017938608001904E-2</v>
      </c>
      <c r="SI81" s="96">
        <v>5.636687280311482E-3</v>
      </c>
      <c r="SJ81" s="96">
        <v>6.3772952967417794E-3</v>
      </c>
      <c r="SK81" s="96">
        <v>4.2915895454983932E-3</v>
      </c>
      <c r="SL81" s="96">
        <v>6.0891361789672084E-3</v>
      </c>
      <c r="SM81" s="96">
        <v>5.836898610213667E-3</v>
      </c>
      <c r="SN81" s="96">
        <v>1.0029862653815005</v>
      </c>
      <c r="SO81" s="96">
        <v>1.5394093048895685E-3</v>
      </c>
      <c r="SR81" s="96">
        <v>5.4745424506379863E-4</v>
      </c>
      <c r="SS81" s="96">
        <v>1.1702277263029429E-5</v>
      </c>
      <c r="ST81" s="96">
        <v>1.7927522315416995E-3</v>
      </c>
      <c r="SU81" s="96">
        <v>1.4031295434159885E-4</v>
      </c>
      <c r="SV81" s="96">
        <v>7.3071439913451183E-4</v>
      </c>
      <c r="SW81" s="96">
        <v>4.0771668002492393E-4</v>
      </c>
      <c r="SX81" s="96">
        <v>1.9350484420608559E-4</v>
      </c>
      <c r="SY81" s="96">
        <v>6.9863005152120408E-4</v>
      </c>
      <c r="SZ81" s="96">
        <v>2.1913006612618211E-3</v>
      </c>
      <c r="TA81" s="96">
        <v>3.588066646257286E-3</v>
      </c>
      <c r="TB81" s="96">
        <v>1.3106144160802413E-4</v>
      </c>
      <c r="TC81" s="96">
        <v>1.134392505470211E-3</v>
      </c>
      <c r="TD81" s="96">
        <v>1.607370591597682E-3</v>
      </c>
      <c r="TE81" s="96">
        <v>9.6720978842724733E-4</v>
      </c>
      <c r="TF81" s="96">
        <v>6.567340533422659E-4</v>
      </c>
      <c r="TG81" s="96">
        <v>2.4107589043916784E-4</v>
      </c>
      <c r="TH81" s="96">
        <v>5.622563371548171E-4</v>
      </c>
      <c r="TI81" s="96">
        <v>4.4456548722358381E-4</v>
      </c>
      <c r="TJ81" s="96">
        <v>1.7932647397406448E-3</v>
      </c>
      <c r="TK81" s="96">
        <v>1.1121212116569274E-3</v>
      </c>
      <c r="TL81" s="96">
        <v>2.7835455094620152E-3</v>
      </c>
      <c r="TM81" s="96">
        <v>7.5459975295892124E-4</v>
      </c>
      <c r="TN81" s="96">
        <v>1.2758592774533568E-3</v>
      </c>
      <c r="TO81" s="96">
        <v>7.3409335783410762E-4</v>
      </c>
      <c r="TP81" s="96">
        <v>4.7635296972705574E-4</v>
      </c>
      <c r="TQ81" s="96">
        <v>4.9095709554625383E-4</v>
      </c>
      <c r="TR81" s="96">
        <v>1.5056746457197141E-4</v>
      </c>
      <c r="TS81" s="96">
        <v>1.1066872433248972E-3</v>
      </c>
      <c r="TT81" s="96">
        <v>8.563368068779673E-4</v>
      </c>
      <c r="TU81" s="96">
        <v>9.4577843229338553E-4</v>
      </c>
      <c r="TV81" s="96">
        <v>6.1443199248042881E-4</v>
      </c>
      <c r="TW81" s="96">
        <v>1.1312026608254419E-3</v>
      </c>
      <c r="TX81" s="96">
        <v>9.9780069046143918E-4</v>
      </c>
      <c r="TY81" s="96">
        <v>7.7242100414339225E-4</v>
      </c>
      <c r="TZ81" s="96">
        <v>2.3526618057750338E-3</v>
      </c>
      <c r="UA81" s="96">
        <v>4.9383113748427011E-3</v>
      </c>
      <c r="UB81" s="96">
        <v>1.0683237948846791E-3</v>
      </c>
      <c r="UC81" s="96">
        <v>6.2459797045848469E-4</v>
      </c>
      <c r="UD81" s="96">
        <v>5.8620134905158433E-3</v>
      </c>
      <c r="UE81" s="96">
        <v>5.5411539085608869E-4</v>
      </c>
      <c r="UF81" s="96">
        <v>8.0836055223709249E-3</v>
      </c>
      <c r="UG81" s="96">
        <v>1.7614507117604825E-3</v>
      </c>
      <c r="UH81" s="96">
        <v>5.2294644589716928E-3</v>
      </c>
      <c r="UI81" s="96">
        <v>2.741936680916394E-3</v>
      </c>
      <c r="UJ81" s="96">
        <v>8.6433246069025265E-4</v>
      </c>
      <c r="UK81" s="96">
        <v>4.0373143502479003E-3</v>
      </c>
      <c r="UL81" s="96">
        <v>9.0654587791164504E-3</v>
      </c>
      <c r="UM81" s="96">
        <v>8.2678033838610356E-3</v>
      </c>
      <c r="UN81" s="96">
        <v>5.2135338547441455E-3</v>
      </c>
      <c r="UO81" s="96">
        <v>6.6519706537690728E-3</v>
      </c>
      <c r="UP81" s="96">
        <v>8.9410611062845768E-3</v>
      </c>
      <c r="UQ81" s="96">
        <v>7.6526335143180932E-3</v>
      </c>
      <c r="UR81" s="96">
        <v>3.4374081366757357E-3</v>
      </c>
      <c r="US81" s="96">
        <v>1.9355675176341688E-3</v>
      </c>
      <c r="UT81" s="96">
        <v>3.5130135006883776E-3</v>
      </c>
      <c r="UU81" s="96">
        <v>1.2579728075660158E-3</v>
      </c>
      <c r="UV81" s="96">
        <v>4.8531644878911746E-3</v>
      </c>
      <c r="UW81" s="96">
        <v>3.5142253394484474E-3</v>
      </c>
      <c r="UX81" s="96">
        <v>1.6637165330965126E-2</v>
      </c>
      <c r="UY81" s="96">
        <v>4.8490359379897326E-3</v>
      </c>
      <c r="UZ81" s="96">
        <v>1.2068305349759213E-2</v>
      </c>
      <c r="VA81" s="96">
        <v>2.3563622286153281E-2</v>
      </c>
      <c r="VB81" s="96">
        <v>8.8393947255692249E-3</v>
      </c>
      <c r="VC81" s="96">
        <v>5.9484690828507407E-3</v>
      </c>
      <c r="VD81" s="96">
        <v>2.1332139699514266E-3</v>
      </c>
      <c r="VE81" s="96">
        <v>9.7943864727633844E-3</v>
      </c>
      <c r="VF81" s="96">
        <v>4.6921554398919674E-3</v>
      </c>
      <c r="VG81" s="96">
        <v>2.8357506948492837E-3</v>
      </c>
      <c r="VH81" s="96">
        <v>1.0461503172610373E-2</v>
      </c>
      <c r="VI81" s="96">
        <v>5.636423623985665E-3</v>
      </c>
      <c r="VJ81" s="96">
        <v>6.2071630077052938E-3</v>
      </c>
      <c r="VK81" s="96">
        <v>4.0236630030093057E-3</v>
      </c>
      <c r="VL81" s="96">
        <v>5.9474527414159518E-3</v>
      </c>
      <c r="VM81" s="96">
        <v>5.836898610213667E-3</v>
      </c>
      <c r="VN81" s="96">
        <v>0.9920063119979895</v>
      </c>
      <c r="VO81" s="96">
        <v>1.5394093048895685E-3</v>
      </c>
    </row>
    <row r="82" spans="1:587">
      <c r="A82" s="17"/>
      <c r="B82" s="17"/>
      <c r="C82" s="17" t="s">
        <v>379</v>
      </c>
      <c r="D82" s="17" t="s">
        <v>32</v>
      </c>
      <c r="E82" s="95">
        <v>1375</v>
      </c>
      <c r="F82" s="95">
        <v>511</v>
      </c>
      <c r="G82" s="95">
        <v>34347</v>
      </c>
      <c r="H82" s="95">
        <v>2403</v>
      </c>
      <c r="I82" s="95">
        <v>7249</v>
      </c>
      <c r="J82" s="95">
        <v>10311</v>
      </c>
      <c r="K82" s="95">
        <v>560</v>
      </c>
      <c r="L82" s="95">
        <v>3444</v>
      </c>
      <c r="M82" s="95">
        <v>2995</v>
      </c>
      <c r="N82" s="95">
        <v>941</v>
      </c>
      <c r="O82" s="95">
        <v>1001</v>
      </c>
      <c r="P82" s="95">
        <v>5927</v>
      </c>
      <c r="Q82" s="95">
        <v>5492</v>
      </c>
      <c r="R82" s="95">
        <v>8673</v>
      </c>
      <c r="S82" s="95">
        <v>15420</v>
      </c>
      <c r="T82" s="95">
        <v>6530</v>
      </c>
      <c r="U82" s="95">
        <v>9300</v>
      </c>
      <c r="V82" s="95">
        <v>11013</v>
      </c>
      <c r="W82" s="95">
        <v>22608</v>
      </c>
      <c r="X82" s="95">
        <v>63124</v>
      </c>
      <c r="Y82" s="95">
        <v>158209</v>
      </c>
      <c r="Z82" s="95">
        <v>32797</v>
      </c>
      <c r="AA82" s="95">
        <v>0</v>
      </c>
      <c r="AB82" s="95">
        <v>7704</v>
      </c>
      <c r="AC82" s="95">
        <v>1836853</v>
      </c>
      <c r="AD82" s="95">
        <v>591478</v>
      </c>
      <c r="AE82" s="95">
        <v>128747</v>
      </c>
      <c r="AF82" s="95">
        <v>175615</v>
      </c>
      <c r="AG82" s="95">
        <v>690311</v>
      </c>
      <c r="AH82" s="95">
        <v>0</v>
      </c>
      <c r="AI82" s="95">
        <v>207815</v>
      </c>
      <c r="AJ82" s="95">
        <v>221289</v>
      </c>
      <c r="AK82" s="95">
        <v>42065</v>
      </c>
      <c r="AL82" s="95">
        <v>955808</v>
      </c>
      <c r="AM82" s="95">
        <v>394823</v>
      </c>
      <c r="AN82" s="95">
        <v>0</v>
      </c>
      <c r="AO82" s="95">
        <v>0</v>
      </c>
      <c r="AP82" s="95">
        <v>0</v>
      </c>
      <c r="AQ82" s="95">
        <v>205785</v>
      </c>
      <c r="AR82" s="95">
        <v>91595</v>
      </c>
      <c r="AS82" s="95">
        <v>1805489</v>
      </c>
      <c r="AT82" s="95">
        <v>211425</v>
      </c>
      <c r="AU82" s="95">
        <v>406535</v>
      </c>
      <c r="AV82" s="95">
        <v>971207</v>
      </c>
      <c r="AW82" s="95">
        <v>291615</v>
      </c>
      <c r="AX82" s="95">
        <v>451353</v>
      </c>
      <c r="AY82" s="95">
        <v>233627</v>
      </c>
      <c r="AZ82" s="95">
        <v>266026</v>
      </c>
      <c r="BA82" s="95">
        <v>220858</v>
      </c>
      <c r="BB82" s="95">
        <v>518688</v>
      </c>
      <c r="BC82" s="95">
        <v>400963</v>
      </c>
      <c r="BD82" s="95">
        <v>720263</v>
      </c>
      <c r="BE82" s="95">
        <v>307141</v>
      </c>
      <c r="BF82" s="95">
        <v>513868</v>
      </c>
      <c r="BG82" s="95">
        <v>383707</v>
      </c>
      <c r="BH82" s="95">
        <v>199187</v>
      </c>
      <c r="BI82" s="95">
        <v>1456749</v>
      </c>
      <c r="BJ82" s="95">
        <v>847120</v>
      </c>
      <c r="BK82" s="95">
        <v>1987725</v>
      </c>
      <c r="BL82" s="95">
        <v>746568</v>
      </c>
      <c r="BM82" s="95">
        <v>0</v>
      </c>
      <c r="BN82" s="95">
        <v>262841</v>
      </c>
      <c r="BO82" s="95">
        <v>10462291</v>
      </c>
      <c r="BP82" s="95">
        <v>2972312</v>
      </c>
      <c r="BQ82" s="95">
        <v>953550</v>
      </c>
      <c r="BR82" s="95">
        <v>2272985</v>
      </c>
      <c r="BS82" s="95">
        <v>2438042</v>
      </c>
      <c r="BT82" s="95">
        <v>0</v>
      </c>
      <c r="BU82" s="95">
        <v>1132055</v>
      </c>
      <c r="BV82" s="95">
        <v>4009411</v>
      </c>
      <c r="BW82" s="95">
        <v>553523</v>
      </c>
      <c r="BX82" s="95">
        <v>4020449</v>
      </c>
      <c r="BY82" s="95">
        <v>3571721</v>
      </c>
      <c r="BZ82" s="95">
        <v>0</v>
      </c>
      <c r="CA82" s="95">
        <v>0</v>
      </c>
      <c r="CB82" s="95">
        <v>0</v>
      </c>
      <c r="CC82" s="95">
        <v>51543412</v>
      </c>
      <c r="CD82" s="95">
        <v>0</v>
      </c>
      <c r="CE82" s="95">
        <v>0</v>
      </c>
      <c r="CF82" s="95">
        <v>0</v>
      </c>
      <c r="CG82" s="95">
        <v>0</v>
      </c>
      <c r="CH82" s="95">
        <v>0</v>
      </c>
      <c r="CI82" s="95">
        <v>0</v>
      </c>
      <c r="CJ82" s="95">
        <v>0</v>
      </c>
      <c r="CK82" s="95">
        <v>0</v>
      </c>
      <c r="CL82" s="95">
        <v>0</v>
      </c>
      <c r="CM82" s="95">
        <v>5656738</v>
      </c>
      <c r="CN82" s="95">
        <v>0</v>
      </c>
      <c r="CO82" s="95">
        <v>0</v>
      </c>
      <c r="CP82" s="95">
        <v>0</v>
      </c>
      <c r="CQ82" s="95">
        <v>5656738</v>
      </c>
      <c r="CR82" s="95">
        <v>0</v>
      </c>
      <c r="CS82" s="95">
        <v>0</v>
      </c>
      <c r="CT82" s="95">
        <v>0</v>
      </c>
      <c r="CU82" s="95">
        <v>0</v>
      </c>
      <c r="CV82" s="95">
        <v>0</v>
      </c>
      <c r="CW82" s="95">
        <v>0</v>
      </c>
      <c r="CX82" s="95">
        <v>0</v>
      </c>
      <c r="CY82" s="95">
        <v>0</v>
      </c>
      <c r="CZ82" s="95">
        <v>0</v>
      </c>
      <c r="DA82" s="95">
        <v>0</v>
      </c>
      <c r="DB82" s="95">
        <v>0</v>
      </c>
      <c r="DC82" s="95">
        <v>0</v>
      </c>
      <c r="DD82" s="95">
        <v>0</v>
      </c>
      <c r="DE82" s="95">
        <v>45886674</v>
      </c>
      <c r="DF82" s="95">
        <v>0</v>
      </c>
      <c r="DG82" s="95">
        <v>0</v>
      </c>
      <c r="DH82" s="95">
        <v>0</v>
      </c>
      <c r="DI82" s="95">
        <v>45886674</v>
      </c>
      <c r="DJ82" s="95">
        <v>0</v>
      </c>
      <c r="DK82" s="95">
        <v>0</v>
      </c>
      <c r="DL82" s="95">
        <v>0</v>
      </c>
      <c r="DM82" s="95">
        <v>0</v>
      </c>
      <c r="DN82" s="95">
        <v>0</v>
      </c>
      <c r="DO82" s="95">
        <v>51543412</v>
      </c>
      <c r="DP82" s="95">
        <v>0</v>
      </c>
      <c r="DQ82" s="95">
        <v>0</v>
      </c>
      <c r="DR82" s="95">
        <v>51543412</v>
      </c>
      <c r="DS82" s="95">
        <v>0</v>
      </c>
      <c r="DT82" s="95">
        <v>51543412</v>
      </c>
      <c r="DV82" s="96">
        <f t="shared" si="384"/>
        <v>1.3518030594989973E-2</v>
      </c>
      <c r="DW82" s="96">
        <f t="shared" si="385"/>
        <v>5.3519061583577714E-2</v>
      </c>
      <c r="DX82" s="96">
        <f t="shared" si="386"/>
        <v>2.9560300534455602E-2</v>
      </c>
      <c r="DY82" s="96">
        <f t="shared" si="387"/>
        <v>2.8988129704690214E-2</v>
      </c>
      <c r="DZ82" s="96">
        <f t="shared" si="388"/>
        <v>2.542937726264979E-2</v>
      </c>
      <c r="EA82" s="96">
        <f t="shared" si="389"/>
        <v>2.0171174255391989E-2</v>
      </c>
      <c r="EB82" s="96">
        <f t="shared" si="390"/>
        <v>1.8875556154779559E-2</v>
      </c>
      <c r="EC82" s="96">
        <f t="shared" si="391"/>
        <v>1.7176372015081692E-2</v>
      </c>
      <c r="ED82" s="96">
        <f t="shared" si="392"/>
        <v>1.8358690188674618E-2</v>
      </c>
      <c r="EE82" s="96">
        <f t="shared" si="393"/>
        <v>5.6674114805736068E-3</v>
      </c>
      <c r="EF82" s="96">
        <f t="shared" si="394"/>
        <v>1.3412477221567156E-2</v>
      </c>
      <c r="EG82" s="96">
        <f t="shared" si="395"/>
        <v>2.5626391681259051E-2</v>
      </c>
      <c r="EH82" s="96">
        <f t="shared" si="396"/>
        <v>2.0452928843024142E-2</v>
      </c>
      <c r="EI82" s="96">
        <f t="shared" si="397"/>
        <v>2.4181608817239679E-2</v>
      </c>
      <c r="EJ82" s="96">
        <f t="shared" si="398"/>
        <v>2.837380556766932E-2</v>
      </c>
      <c r="EK82" s="96">
        <f t="shared" si="399"/>
        <v>2.1286028151016708E-2</v>
      </c>
      <c r="EL82" s="96">
        <f t="shared" si="400"/>
        <v>1.3856379372767893E-2</v>
      </c>
      <c r="EM82" s="96">
        <f t="shared" si="401"/>
        <v>1.9517321556423543E-2</v>
      </c>
      <c r="EN82" s="96">
        <f t="shared" si="402"/>
        <v>1.1658920869097053E-2</v>
      </c>
      <c r="EO82" s="96">
        <f t="shared" si="403"/>
        <v>4.8607774286946341E-2</v>
      </c>
      <c r="EP82" s="96">
        <f t="shared" si="404"/>
        <v>1.8956175623409427E-2</v>
      </c>
      <c r="EQ82" s="96">
        <f t="shared" si="405"/>
        <v>2.354107359985989E-2</v>
      </c>
      <c r="ER82" s="96">
        <f t="shared" si="406"/>
        <v>0</v>
      </c>
      <c r="ES82" s="96">
        <f t="shared" si="407"/>
        <v>1.6777113090895628E-2</v>
      </c>
      <c r="ET82" s="96">
        <f t="shared" si="408"/>
        <v>7.6082398073838806E-2</v>
      </c>
      <c r="EU82" s="96">
        <f t="shared" si="409"/>
        <v>5.3039562439168131E-2</v>
      </c>
      <c r="EV82" s="96">
        <f t="shared" si="410"/>
        <v>8.7059693370981871E-3</v>
      </c>
      <c r="EW82" s="96">
        <f t="shared" si="411"/>
        <v>2.3259288318622912E-2</v>
      </c>
      <c r="EX82" s="96">
        <f t="shared" si="412"/>
        <v>3.0627890591446511E-2</v>
      </c>
      <c r="EY82" s="96">
        <f t="shared" si="413"/>
        <v>0</v>
      </c>
      <c r="EZ82" s="96">
        <f t="shared" si="414"/>
        <v>2.9512296920561558E-2</v>
      </c>
      <c r="FA82" s="96">
        <f t="shared" si="415"/>
        <v>3.0398753108368631E-2</v>
      </c>
      <c r="FB82" s="96">
        <f t="shared" si="416"/>
        <v>7.1349820204898565E-2</v>
      </c>
      <c r="FC82" s="96">
        <f t="shared" si="417"/>
        <v>3.7216058123535956E-2</v>
      </c>
      <c r="FD82" s="96">
        <f t="shared" si="418"/>
        <v>3.9353417557499187E-2</v>
      </c>
      <c r="FE82" s="96">
        <f t="shared" si="419"/>
        <v>0</v>
      </c>
      <c r="FF82" s="96">
        <f t="shared" si="420"/>
        <v>0</v>
      </c>
      <c r="FG82" s="96">
        <f t="shared" si="421"/>
        <v>0</v>
      </c>
      <c r="FH82" s="96">
        <f t="shared" si="422"/>
        <v>1.609467487090864E-2</v>
      </c>
      <c r="FI82" s="96">
        <f t="shared" si="423"/>
        <v>0.1092540617653128</v>
      </c>
      <c r="FJ82" s="96">
        <f t="shared" si="424"/>
        <v>4.8562431642682473E-2</v>
      </c>
      <c r="FK82" s="96">
        <f t="shared" si="425"/>
        <v>6.0353617820081848E-2</v>
      </c>
      <c r="FL82" s="96">
        <f t="shared" si="426"/>
        <v>3.4840188146528728E-2</v>
      </c>
      <c r="FM82" s="96">
        <f t="shared" si="427"/>
        <v>3.532206805580948E-2</v>
      </c>
      <c r="FN82" s="96">
        <f t="shared" si="428"/>
        <v>1.7352928995181417E-2</v>
      </c>
      <c r="FO82" s="96">
        <f t="shared" si="429"/>
        <v>3.2712715127162E-2</v>
      </c>
      <c r="FP82" s="96">
        <f t="shared" si="430"/>
        <v>3.8003702330060445E-2</v>
      </c>
      <c r="FQ82" s="96">
        <f t="shared" si="431"/>
        <v>9.7887582683465618E-3</v>
      </c>
      <c r="FR82" s="96">
        <f t="shared" si="432"/>
        <v>2.5292936798120662E-2</v>
      </c>
      <c r="FS82" s="96">
        <f t="shared" si="433"/>
        <v>4.50811009255963E-2</v>
      </c>
      <c r="FT82" s="96">
        <f t="shared" si="434"/>
        <v>3.934852457385099E-2</v>
      </c>
      <c r="FU82" s="96">
        <f t="shared" si="435"/>
        <v>4.4062856694698761E-2</v>
      </c>
      <c r="FV82" s="96">
        <f t="shared" si="436"/>
        <v>4.8293817408328291E-2</v>
      </c>
      <c r="FW82" s="96">
        <f t="shared" si="437"/>
        <v>3.8843144502623342E-2</v>
      </c>
      <c r="FX82" s="96">
        <f t="shared" si="438"/>
        <v>2.4929735746373381E-2</v>
      </c>
      <c r="FY82" s="96">
        <f t="shared" si="439"/>
        <v>4.0715286726277299E-2</v>
      </c>
      <c r="FZ82" s="96">
        <f t="shared" si="440"/>
        <v>2.7260240383930739E-2</v>
      </c>
      <c r="GA82" s="96">
        <f t="shared" si="441"/>
        <v>9.8152253016653507E-2</v>
      </c>
      <c r="GB82" s="96">
        <f t="shared" si="442"/>
        <v>3.7868260005533567E-2</v>
      </c>
      <c r="GC82" s="96">
        <f t="shared" si="443"/>
        <v>3.2123540055696669E-2</v>
      </c>
      <c r="GD82" s="96">
        <f t="shared" si="444"/>
        <v>0</v>
      </c>
      <c r="GE82" s="96">
        <f t="shared" si="445"/>
        <v>5.9161340988294953E-2</v>
      </c>
      <c r="GF82" s="96">
        <f t="shared" si="446"/>
        <v>0.14666227561204845</v>
      </c>
      <c r="GG82" s="96">
        <f t="shared" si="447"/>
        <v>0.12233455350475989</v>
      </c>
      <c r="GH82" s="96">
        <f t="shared" si="448"/>
        <v>1.4462938778154915E-2</v>
      </c>
      <c r="GI82" s="96">
        <f t="shared" si="449"/>
        <v>4.789355365159572E-2</v>
      </c>
      <c r="GJ82" s="96">
        <f t="shared" si="450"/>
        <v>8.8863298708468194E-2</v>
      </c>
      <c r="GK82" s="96">
        <f t="shared" si="451"/>
        <v>0</v>
      </c>
      <c r="GL82" s="96">
        <f t="shared" si="452"/>
        <v>3.0897647970776831E-2</v>
      </c>
      <c r="GM82" s="96">
        <f t="shared" si="453"/>
        <v>6.6483053624900867E-2</v>
      </c>
      <c r="GN82" s="96">
        <f t="shared" si="454"/>
        <v>0.14406284054090421</v>
      </c>
      <c r="GO82" s="96">
        <f t="shared" si="455"/>
        <v>8.1872986902925451E-2</v>
      </c>
      <c r="GP82" s="96">
        <f t="shared" si="456"/>
        <v>7.9773389248454313E-2</v>
      </c>
      <c r="GQ82" s="96">
        <f t="shared" si="457"/>
        <v>0</v>
      </c>
      <c r="GR82" s="96">
        <f t="shared" si="458"/>
        <v>0</v>
      </c>
      <c r="GS82" s="96">
        <f t="shared" si="459"/>
        <v>0</v>
      </c>
      <c r="GU82" s="1">
        <v>0</v>
      </c>
      <c r="GV82" s="1">
        <v>0</v>
      </c>
      <c r="GW82" s="1">
        <v>0</v>
      </c>
      <c r="GX82" s="1">
        <v>0</v>
      </c>
      <c r="GY82" s="1">
        <v>0</v>
      </c>
      <c r="GZ82" s="1">
        <v>0</v>
      </c>
      <c r="HA82" s="1">
        <v>0</v>
      </c>
      <c r="HB82" s="1">
        <v>0</v>
      </c>
      <c r="HC82" s="1">
        <v>0</v>
      </c>
      <c r="HD82" s="1">
        <v>0</v>
      </c>
      <c r="HE82" s="1">
        <v>0</v>
      </c>
      <c r="HF82" s="1">
        <v>0</v>
      </c>
      <c r="HG82" s="1">
        <v>0</v>
      </c>
      <c r="HH82" s="1">
        <v>0</v>
      </c>
      <c r="HI82" s="1">
        <v>0</v>
      </c>
      <c r="HJ82" s="1">
        <v>0</v>
      </c>
      <c r="HK82" s="1">
        <v>0</v>
      </c>
      <c r="HL82" s="1">
        <v>0</v>
      </c>
      <c r="HM82" s="1">
        <v>0</v>
      </c>
      <c r="HN82" s="1">
        <v>0</v>
      </c>
      <c r="HO82" s="1">
        <v>0</v>
      </c>
      <c r="HP82" s="1">
        <v>0</v>
      </c>
      <c r="HQ82" s="1">
        <v>0</v>
      </c>
      <c r="HR82" s="1">
        <v>0</v>
      </c>
      <c r="HS82" s="1">
        <v>0</v>
      </c>
      <c r="HT82" s="1">
        <v>0</v>
      </c>
      <c r="HU82" s="1">
        <v>0</v>
      </c>
      <c r="HV82" s="1">
        <v>0</v>
      </c>
      <c r="HW82" s="1">
        <v>0</v>
      </c>
      <c r="HX82" s="1">
        <v>0</v>
      </c>
      <c r="HY82" s="1">
        <v>0</v>
      </c>
      <c r="HZ82" s="1">
        <v>0</v>
      </c>
      <c r="IA82" s="1">
        <v>0</v>
      </c>
      <c r="IB82" s="1">
        <v>0</v>
      </c>
      <c r="IC82" s="1">
        <v>0</v>
      </c>
      <c r="ID82" s="1">
        <v>0</v>
      </c>
      <c r="IE82" s="1">
        <v>0</v>
      </c>
      <c r="IF82" s="1">
        <v>0</v>
      </c>
      <c r="IG82" s="96">
        <f t="shared" si="307"/>
        <v>1.609467487090864E-2</v>
      </c>
      <c r="IH82" s="96">
        <f t="shared" si="268"/>
        <v>0.1092540617653128</v>
      </c>
      <c r="II82" s="96">
        <f t="shared" si="269"/>
        <v>4.8562431642682473E-2</v>
      </c>
      <c r="IJ82" s="96">
        <f t="shared" si="270"/>
        <v>6.0353617820081848E-2</v>
      </c>
      <c r="IK82" s="96">
        <f t="shared" si="271"/>
        <v>3.4840188146528728E-2</v>
      </c>
      <c r="IL82" s="96">
        <f t="shared" si="272"/>
        <v>3.532206805580948E-2</v>
      </c>
      <c r="IM82" s="96">
        <f t="shared" si="273"/>
        <v>1.7352928995181417E-2</v>
      </c>
      <c r="IN82" s="96">
        <f t="shared" si="274"/>
        <v>3.2712715127162E-2</v>
      </c>
      <c r="IO82" s="96">
        <f t="shared" si="275"/>
        <v>3.8003702330060445E-2</v>
      </c>
      <c r="IP82" s="96">
        <f t="shared" si="276"/>
        <v>9.7887582683465618E-3</v>
      </c>
      <c r="IQ82" s="96">
        <f t="shared" si="277"/>
        <v>2.5292936798120662E-2</v>
      </c>
      <c r="IR82" s="96">
        <f t="shared" si="278"/>
        <v>4.50811009255963E-2</v>
      </c>
      <c r="IS82" s="96">
        <f t="shared" si="279"/>
        <v>3.934852457385099E-2</v>
      </c>
      <c r="IT82" s="96">
        <f t="shared" si="280"/>
        <v>4.4062856694698761E-2</v>
      </c>
      <c r="IU82" s="96">
        <f t="shared" si="281"/>
        <v>4.8293817408328291E-2</v>
      </c>
      <c r="IV82" s="96">
        <f t="shared" si="282"/>
        <v>3.8843144502623342E-2</v>
      </c>
      <c r="IW82" s="96">
        <f t="shared" si="283"/>
        <v>2.4929735746373381E-2</v>
      </c>
      <c r="IX82" s="96">
        <f t="shared" si="284"/>
        <v>4.0715286726277299E-2</v>
      </c>
      <c r="IY82" s="96">
        <f t="shared" si="285"/>
        <v>2.7260240383930739E-2</v>
      </c>
      <c r="IZ82" s="96">
        <f t="shared" si="286"/>
        <v>9.8152253016653507E-2</v>
      </c>
      <c r="JA82" s="96">
        <f t="shared" si="287"/>
        <v>3.7868260005533567E-2</v>
      </c>
      <c r="JB82" s="96">
        <f t="shared" si="288"/>
        <v>3.2123540055696669E-2</v>
      </c>
      <c r="JC82" s="96">
        <f t="shared" si="289"/>
        <v>0</v>
      </c>
      <c r="JD82" s="96">
        <f t="shared" si="290"/>
        <v>5.9161340988294953E-2</v>
      </c>
      <c r="JE82" s="96">
        <f t="shared" si="291"/>
        <v>0.14666227561204845</v>
      </c>
      <c r="JF82" s="96">
        <f t="shared" si="292"/>
        <v>0.12233455350475989</v>
      </c>
      <c r="JG82" s="96">
        <f t="shared" si="293"/>
        <v>1.4462938778154915E-2</v>
      </c>
      <c r="JH82" s="96">
        <f t="shared" si="294"/>
        <v>4.789355365159572E-2</v>
      </c>
      <c r="JI82" s="96">
        <f t="shared" si="295"/>
        <v>8.8863298708468194E-2</v>
      </c>
      <c r="JJ82" s="96">
        <f t="shared" si="296"/>
        <v>0</v>
      </c>
      <c r="JK82" s="96">
        <f t="shared" si="297"/>
        <v>3.0897647970776831E-2</v>
      </c>
      <c r="JL82" s="96">
        <f t="shared" si="298"/>
        <v>6.6483053624900867E-2</v>
      </c>
      <c r="JM82" s="96">
        <f t="shared" si="299"/>
        <v>0.14406284054090421</v>
      </c>
      <c r="JN82" s="96">
        <f t="shared" si="300"/>
        <v>8.1872986902925451E-2</v>
      </c>
      <c r="JO82" s="96">
        <f t="shared" si="301"/>
        <v>7.9773389248454313E-2</v>
      </c>
      <c r="JP82" s="96">
        <f t="shared" si="302"/>
        <v>0</v>
      </c>
      <c r="JQ82" s="96">
        <f t="shared" si="303"/>
        <v>0</v>
      </c>
      <c r="JR82" s="96">
        <f t="shared" si="304"/>
        <v>0</v>
      </c>
      <c r="JT82" s="25">
        <v>0</v>
      </c>
      <c r="JU82" s="25">
        <v>0</v>
      </c>
      <c r="JV82" s="25">
        <v>0</v>
      </c>
      <c r="JW82" s="25">
        <v>0</v>
      </c>
      <c r="JX82" s="25">
        <v>0</v>
      </c>
      <c r="JY82" s="25">
        <v>0</v>
      </c>
      <c r="JZ82" s="25">
        <v>0</v>
      </c>
      <c r="KA82" s="25">
        <v>0</v>
      </c>
      <c r="KB82" s="25">
        <v>0</v>
      </c>
      <c r="KC82" s="25">
        <v>0</v>
      </c>
      <c r="KD82" s="25">
        <v>0</v>
      </c>
      <c r="KE82" s="25">
        <v>0</v>
      </c>
      <c r="KF82" s="25">
        <v>0</v>
      </c>
      <c r="KG82" s="25">
        <v>0</v>
      </c>
      <c r="KH82" s="25">
        <v>0</v>
      </c>
      <c r="KI82" s="25">
        <v>0</v>
      </c>
      <c r="KJ82" s="25">
        <v>0</v>
      </c>
      <c r="KK82" s="25">
        <v>0</v>
      </c>
      <c r="KL82" s="25">
        <v>0</v>
      </c>
      <c r="KM82" s="25">
        <v>0</v>
      </c>
      <c r="KN82" s="25">
        <v>0</v>
      </c>
      <c r="KO82" s="25">
        <v>0</v>
      </c>
      <c r="KP82" s="25">
        <v>0</v>
      </c>
      <c r="KQ82" s="25">
        <v>0</v>
      </c>
      <c r="KR82" s="25">
        <v>0</v>
      </c>
      <c r="KS82" s="25">
        <v>0</v>
      </c>
      <c r="KT82" s="25">
        <v>0</v>
      </c>
      <c r="KU82" s="25">
        <v>0</v>
      </c>
      <c r="KV82" s="25">
        <v>0</v>
      </c>
      <c r="KW82" s="25">
        <v>0</v>
      </c>
      <c r="KX82" s="25">
        <v>0</v>
      </c>
      <c r="KY82" s="25">
        <v>0</v>
      </c>
      <c r="KZ82" s="25">
        <v>0</v>
      </c>
      <c r="LA82" s="25">
        <v>0</v>
      </c>
      <c r="LB82" s="25">
        <v>0</v>
      </c>
      <c r="LC82" s="25">
        <v>0</v>
      </c>
      <c r="LD82" s="25">
        <v>0</v>
      </c>
      <c r="LE82" s="25">
        <v>0</v>
      </c>
      <c r="LF82" s="25">
        <v>0</v>
      </c>
      <c r="LG82" s="25">
        <v>0</v>
      </c>
      <c r="LH82" s="25">
        <v>0</v>
      </c>
      <c r="LI82" s="25">
        <v>0</v>
      </c>
      <c r="LJ82" s="25">
        <v>0</v>
      </c>
      <c r="LK82" s="25">
        <v>0</v>
      </c>
      <c r="LL82" s="25">
        <v>0</v>
      </c>
      <c r="LM82" s="25">
        <v>0</v>
      </c>
      <c r="LN82" s="25">
        <v>0</v>
      </c>
      <c r="LO82" s="25">
        <v>0</v>
      </c>
      <c r="LP82" s="25">
        <v>0</v>
      </c>
      <c r="LQ82" s="25">
        <v>0</v>
      </c>
      <c r="LR82" s="25">
        <v>0</v>
      </c>
      <c r="LS82" s="25">
        <v>0</v>
      </c>
      <c r="LT82" s="25">
        <v>0</v>
      </c>
      <c r="LU82" s="25">
        <v>0</v>
      </c>
      <c r="LV82" s="25">
        <v>0</v>
      </c>
      <c r="LW82" s="25">
        <v>0</v>
      </c>
      <c r="LX82" s="25">
        <v>0</v>
      </c>
      <c r="LY82" s="25">
        <v>0</v>
      </c>
      <c r="LZ82" s="25">
        <v>0</v>
      </c>
      <c r="MA82" s="25">
        <v>0</v>
      </c>
      <c r="MB82" s="25">
        <v>0</v>
      </c>
      <c r="MC82" s="25">
        <v>0</v>
      </c>
      <c r="MD82" s="25">
        <v>0</v>
      </c>
      <c r="ME82" s="25">
        <v>0</v>
      </c>
      <c r="MF82" s="25">
        <v>0</v>
      </c>
      <c r="MG82" s="25">
        <v>0</v>
      </c>
      <c r="MH82" s="25">
        <v>0</v>
      </c>
      <c r="MI82" s="25">
        <v>0</v>
      </c>
      <c r="MJ82" s="25">
        <v>0</v>
      </c>
      <c r="MK82" s="25">
        <v>0</v>
      </c>
      <c r="ML82" s="25">
        <v>0</v>
      </c>
      <c r="MM82" s="25">
        <v>0</v>
      </c>
      <c r="MN82" s="25">
        <v>0</v>
      </c>
      <c r="MO82" s="25">
        <v>0</v>
      </c>
      <c r="MP82" s="25">
        <v>0</v>
      </c>
      <c r="MQ82" s="25">
        <v>1</v>
      </c>
      <c r="MS82" s="1">
        <f t="shared" si="308"/>
        <v>0</v>
      </c>
      <c r="MT82" s="1">
        <f t="shared" si="309"/>
        <v>0</v>
      </c>
      <c r="MU82" s="1">
        <f t="shared" si="310"/>
        <v>0</v>
      </c>
      <c r="MV82" s="1">
        <f t="shared" si="311"/>
        <v>0</v>
      </c>
      <c r="MW82" s="1">
        <f t="shared" si="312"/>
        <v>0</v>
      </c>
      <c r="MX82" s="1">
        <f t="shared" si="313"/>
        <v>0</v>
      </c>
      <c r="MY82" s="1">
        <f t="shared" si="314"/>
        <v>0</v>
      </c>
      <c r="MZ82" s="1">
        <f t="shared" si="315"/>
        <v>0</v>
      </c>
      <c r="NA82" s="1">
        <f t="shared" si="316"/>
        <v>0</v>
      </c>
      <c r="NB82" s="1">
        <f t="shared" si="317"/>
        <v>0</v>
      </c>
      <c r="NC82" s="1">
        <f t="shared" si="318"/>
        <v>0</v>
      </c>
      <c r="ND82" s="1">
        <f t="shared" si="319"/>
        <v>0</v>
      </c>
      <c r="NE82" s="1">
        <f t="shared" si="320"/>
        <v>0</v>
      </c>
      <c r="NF82" s="1">
        <f t="shared" si="321"/>
        <v>0</v>
      </c>
      <c r="NG82" s="1">
        <f t="shared" si="322"/>
        <v>0</v>
      </c>
      <c r="NH82" s="1">
        <f t="shared" si="323"/>
        <v>0</v>
      </c>
      <c r="NI82" s="1">
        <f t="shared" si="324"/>
        <v>0</v>
      </c>
      <c r="NJ82" s="1">
        <f t="shared" si="325"/>
        <v>0</v>
      </c>
      <c r="NK82" s="1">
        <f t="shared" si="326"/>
        <v>0</v>
      </c>
      <c r="NL82" s="1">
        <f t="shared" si="327"/>
        <v>0</v>
      </c>
      <c r="NM82" s="1">
        <f t="shared" si="328"/>
        <v>0</v>
      </c>
      <c r="NN82" s="1">
        <f t="shared" si="329"/>
        <v>0</v>
      </c>
      <c r="NO82" s="1">
        <f t="shared" si="330"/>
        <v>0</v>
      </c>
      <c r="NP82" s="1">
        <f t="shared" si="331"/>
        <v>0</v>
      </c>
      <c r="NQ82" s="1">
        <f t="shared" si="332"/>
        <v>0</v>
      </c>
      <c r="NR82" s="1">
        <f t="shared" si="333"/>
        <v>0</v>
      </c>
      <c r="NS82" s="1">
        <f t="shared" si="334"/>
        <v>0</v>
      </c>
      <c r="NT82" s="1">
        <f t="shared" si="335"/>
        <v>0</v>
      </c>
      <c r="NU82" s="1">
        <f t="shared" si="336"/>
        <v>0</v>
      </c>
      <c r="NV82" s="1">
        <f t="shared" si="337"/>
        <v>0</v>
      </c>
      <c r="NW82" s="1">
        <f t="shared" si="338"/>
        <v>0</v>
      </c>
      <c r="NX82" s="1">
        <f t="shared" si="339"/>
        <v>0</v>
      </c>
      <c r="NY82" s="1">
        <f t="shared" si="340"/>
        <v>0</v>
      </c>
      <c r="NZ82" s="1">
        <f t="shared" si="341"/>
        <v>0</v>
      </c>
      <c r="OA82" s="1">
        <f t="shared" si="342"/>
        <v>0</v>
      </c>
      <c r="OB82" s="1">
        <f t="shared" si="343"/>
        <v>0</v>
      </c>
      <c r="OC82" s="1">
        <f t="shared" si="344"/>
        <v>0</v>
      </c>
      <c r="OD82" s="1">
        <f t="shared" si="345"/>
        <v>0</v>
      </c>
      <c r="OE82" s="1">
        <f t="shared" si="346"/>
        <v>0</v>
      </c>
      <c r="OF82" s="1">
        <f t="shared" si="347"/>
        <v>0</v>
      </c>
      <c r="OG82" s="1">
        <f t="shared" si="348"/>
        <v>0</v>
      </c>
      <c r="OH82" s="1">
        <f t="shared" si="349"/>
        <v>0</v>
      </c>
      <c r="OI82" s="1">
        <f t="shared" si="350"/>
        <v>0</v>
      </c>
      <c r="OJ82" s="1">
        <f t="shared" si="351"/>
        <v>0</v>
      </c>
      <c r="OK82" s="1">
        <f t="shared" si="352"/>
        <v>0</v>
      </c>
      <c r="OL82" s="1">
        <f t="shared" si="353"/>
        <v>0</v>
      </c>
      <c r="OM82" s="1">
        <f t="shared" si="354"/>
        <v>0</v>
      </c>
      <c r="ON82" s="1">
        <f t="shared" si="355"/>
        <v>0</v>
      </c>
      <c r="OO82" s="1">
        <f t="shared" si="356"/>
        <v>0</v>
      </c>
      <c r="OP82" s="1">
        <f t="shared" si="357"/>
        <v>0</v>
      </c>
      <c r="OQ82" s="1">
        <f t="shared" si="358"/>
        <v>0</v>
      </c>
      <c r="OR82" s="1">
        <f t="shared" si="359"/>
        <v>0</v>
      </c>
      <c r="OS82" s="1">
        <f t="shared" si="360"/>
        <v>0</v>
      </c>
      <c r="OT82" s="1">
        <f t="shared" si="361"/>
        <v>0</v>
      </c>
      <c r="OU82" s="1">
        <f t="shared" si="362"/>
        <v>0</v>
      </c>
      <c r="OV82" s="1">
        <f t="shared" si="363"/>
        <v>0</v>
      </c>
      <c r="OW82" s="1">
        <f t="shared" si="364"/>
        <v>0</v>
      </c>
      <c r="OX82" s="1">
        <f t="shared" si="365"/>
        <v>0</v>
      </c>
      <c r="OY82" s="1">
        <f t="shared" si="366"/>
        <v>0</v>
      </c>
      <c r="OZ82" s="1">
        <f t="shared" si="367"/>
        <v>0</v>
      </c>
      <c r="PA82" s="1">
        <f t="shared" si="368"/>
        <v>0</v>
      </c>
      <c r="PB82" s="1">
        <f t="shared" si="369"/>
        <v>0</v>
      </c>
      <c r="PC82" s="1">
        <f t="shared" si="370"/>
        <v>0</v>
      </c>
      <c r="PD82" s="1">
        <f t="shared" si="371"/>
        <v>0</v>
      </c>
      <c r="PE82" s="1">
        <f t="shared" si="372"/>
        <v>0</v>
      </c>
      <c r="PF82" s="1">
        <f t="shared" si="373"/>
        <v>0</v>
      </c>
      <c r="PG82" s="1">
        <f t="shared" si="374"/>
        <v>0</v>
      </c>
      <c r="PH82" s="1">
        <f t="shared" si="375"/>
        <v>0</v>
      </c>
      <c r="PI82" s="1">
        <f t="shared" si="376"/>
        <v>0</v>
      </c>
      <c r="PJ82" s="1">
        <f t="shared" si="377"/>
        <v>0</v>
      </c>
      <c r="PK82" s="1">
        <f t="shared" si="378"/>
        <v>0</v>
      </c>
      <c r="PL82" s="1">
        <f t="shared" si="379"/>
        <v>0</v>
      </c>
      <c r="PM82" s="1">
        <f t="shared" si="380"/>
        <v>0</v>
      </c>
      <c r="PN82" s="1">
        <f t="shared" si="381"/>
        <v>0</v>
      </c>
      <c r="PO82" s="1">
        <f t="shared" si="382"/>
        <v>0</v>
      </c>
      <c r="PP82" s="1">
        <f t="shared" si="383"/>
        <v>0</v>
      </c>
      <c r="PR82" s="96">
        <v>3.9256462134710818E-2</v>
      </c>
      <c r="PS82" s="96">
        <v>8.4928875198240453E-2</v>
      </c>
      <c r="PT82" s="96">
        <v>7.8187259612862547E-2</v>
      </c>
      <c r="PU82" s="96">
        <v>7.4055988911044576E-2</v>
      </c>
      <c r="PV82" s="96">
        <v>7.141372721923922E-2</v>
      </c>
      <c r="PW82" s="96">
        <v>6.200731520170507E-2</v>
      </c>
      <c r="PX82" s="96">
        <v>4.8718251960930388E-2</v>
      </c>
      <c r="PY82" s="96">
        <v>6.1310160384761878E-2</v>
      </c>
      <c r="PZ82" s="96">
        <v>5.8446519713312842E-2</v>
      </c>
      <c r="QA82" s="96">
        <v>4.0489483989179405E-2</v>
      </c>
      <c r="QB82" s="96">
        <v>3.3714623462894659E-2</v>
      </c>
      <c r="QC82" s="96">
        <v>5.7250061184109989E-2</v>
      </c>
      <c r="QD82" s="96">
        <v>5.684841839894704E-2</v>
      </c>
      <c r="QE82" s="96">
        <v>5.7692019965068279E-2</v>
      </c>
      <c r="QF82" s="96">
        <v>6.2498785608314261E-2</v>
      </c>
      <c r="QG82" s="96">
        <v>5.6050971864494599E-2</v>
      </c>
      <c r="QH82" s="96">
        <v>4.787213181249067E-2</v>
      </c>
      <c r="QI82" s="96">
        <v>5.5264715032055559E-2</v>
      </c>
      <c r="QJ82" s="96">
        <v>6.0956548969367419E-2</v>
      </c>
      <c r="QK82" s="96">
        <v>8.3042964304246333E-2</v>
      </c>
      <c r="QL82" s="96">
        <v>5.9624190641730704E-2</v>
      </c>
      <c r="QM82" s="96">
        <v>3.8437002392013767E-2</v>
      </c>
      <c r="QN82" s="96">
        <v>3.2678506387193738E-2</v>
      </c>
      <c r="QO82" s="96">
        <v>3.3924766183446642E-2</v>
      </c>
      <c r="QP82" s="96">
        <v>8.9937600131679535E-2</v>
      </c>
      <c r="QQ82" s="96">
        <v>7.1262481198020103E-2</v>
      </c>
      <c r="QR82" s="96">
        <v>1.7614425889350346E-2</v>
      </c>
      <c r="QS82" s="96">
        <v>5.3937377376383232E-2</v>
      </c>
      <c r="QT82" s="96">
        <v>6.3452604779531296E-2</v>
      </c>
      <c r="QU82" s="96">
        <v>2.289841943844111E-2</v>
      </c>
      <c r="QV82" s="96">
        <v>4.6461813301697144E-2</v>
      </c>
      <c r="QW82" s="96">
        <v>5.6177840678605456E-2</v>
      </c>
      <c r="QX82" s="96">
        <v>0.10331047511993437</v>
      </c>
      <c r="QY82" s="96">
        <v>6.6700538863468148E-2</v>
      </c>
      <c r="QZ82" s="96">
        <v>7.7056015842081868E-2</v>
      </c>
      <c r="RA82" s="96">
        <v>9.0313776996276199E-2</v>
      </c>
      <c r="RB82" s="96">
        <v>2.0793184751289974E-2</v>
      </c>
      <c r="RC82" s="96">
        <v>2.0505123279383908E-2</v>
      </c>
      <c r="RD82" s="96">
        <v>5.6549349843148036E-2</v>
      </c>
      <c r="RE82" s="96">
        <v>0.14882038819328455</v>
      </c>
      <c r="RF82" s="96">
        <v>9.4999118335118662E-2</v>
      </c>
      <c r="RG82" s="96">
        <v>0.10104204445650991</v>
      </c>
      <c r="RH82" s="96">
        <v>8.523984382183239E-2</v>
      </c>
      <c r="RI82" s="96">
        <v>7.7766530827441629E-2</v>
      </c>
      <c r="RJ82" s="96">
        <v>2.6777967610832263E-2</v>
      </c>
      <c r="RK82" s="96">
        <v>7.745445621146306E-2</v>
      </c>
      <c r="RL82" s="96">
        <v>7.2592759407208413E-2</v>
      </c>
      <c r="RM82" s="96">
        <v>4.4714337724848598E-2</v>
      </c>
      <c r="RN82" s="96">
        <v>6.0430895638970784E-2</v>
      </c>
      <c r="RO82" s="96">
        <v>8.0171112815666343E-2</v>
      </c>
      <c r="RP82" s="96">
        <v>7.7324705970528082E-2</v>
      </c>
      <c r="RQ82" s="96">
        <v>8.1741325928092148E-2</v>
      </c>
      <c r="RR82" s="96">
        <v>8.8056003506074038E-2</v>
      </c>
      <c r="RS82" s="96">
        <v>7.8810371284842612E-2</v>
      </c>
      <c r="RT82" s="96">
        <v>6.5589405124604636E-2</v>
      </c>
      <c r="RU82" s="96">
        <v>8.1893871696576248E-2</v>
      </c>
      <c r="RV82" s="96">
        <v>8.1007909511338072E-2</v>
      </c>
      <c r="RW82" s="96">
        <v>0.14544112128243544</v>
      </c>
      <c r="RX82" s="96">
        <v>8.0483398089437733E-2</v>
      </c>
      <c r="RY82" s="96">
        <v>5.9528078361503207E-2</v>
      </c>
      <c r="RZ82" s="96">
        <v>3.9996623548750145E-2</v>
      </c>
      <c r="SA82" s="96">
        <v>8.6984151654093483E-2</v>
      </c>
      <c r="SB82" s="96">
        <v>0.1734831201106935</v>
      </c>
      <c r="SC82" s="96">
        <v>0.15594271098291856</v>
      </c>
      <c r="SD82" s="96">
        <v>3.0418279563217614E-2</v>
      </c>
      <c r="SE82" s="96">
        <v>8.4850359984123894E-2</v>
      </c>
      <c r="SF82" s="96">
        <v>0.13599102862115695</v>
      </c>
      <c r="SG82" s="96">
        <v>2.5376000094829917E-2</v>
      </c>
      <c r="SH82" s="96">
        <v>5.5523726935588075E-2</v>
      </c>
      <c r="SI82" s="96">
        <v>9.9406647232822012E-2</v>
      </c>
      <c r="SJ82" s="96">
        <v>0.1823078909582902</v>
      </c>
      <c r="SK82" s="96">
        <v>0.1132208476536153</v>
      </c>
      <c r="SL82" s="96">
        <v>0.12122160146254464</v>
      </c>
      <c r="SM82" s="96">
        <v>9.2366263500022652E-2</v>
      </c>
      <c r="SN82" s="96">
        <v>3.6293746635418261E-2</v>
      </c>
      <c r="SO82" s="96">
        <v>1.0240684404351588</v>
      </c>
      <c r="SR82" s="96">
        <v>1.6328392247963362E-2</v>
      </c>
      <c r="SS82" s="96">
        <v>8.2838588097852858E-4</v>
      </c>
      <c r="ST82" s="96">
        <v>3.5279292792673785E-2</v>
      </c>
      <c r="SU82" s="96">
        <v>5.3484428216286975E-3</v>
      </c>
      <c r="SV82" s="96">
        <v>1.7343289792327375E-2</v>
      </c>
      <c r="SW82" s="96">
        <v>1.1843017904801054E-2</v>
      </c>
      <c r="SX82" s="96">
        <v>5.3508667181044085E-3</v>
      </c>
      <c r="SY82" s="96">
        <v>1.8207743259708368E-2</v>
      </c>
      <c r="SZ82" s="96">
        <v>3.8374572458749652E-2</v>
      </c>
      <c r="TA82" s="96">
        <v>2.9827896173925582E-2</v>
      </c>
      <c r="TB82" s="96">
        <v>3.0696893245000818E-3</v>
      </c>
      <c r="TC82" s="96">
        <v>2.0925420217834428E-2</v>
      </c>
      <c r="TD82" s="96">
        <v>2.5922196891135115E-2</v>
      </c>
      <c r="TE82" s="96">
        <v>1.8912171978356849E-2</v>
      </c>
      <c r="TF82" s="96">
        <v>1.9860337800352505E-2</v>
      </c>
      <c r="TG82" s="96">
        <v>6.3148286694810962E-3</v>
      </c>
      <c r="TH82" s="96">
        <v>1.3307448374713132E-2</v>
      </c>
      <c r="TI82" s="96">
        <v>1.3612516346992107E-2</v>
      </c>
      <c r="TJ82" s="96">
        <v>3.3005324598187911E-2</v>
      </c>
      <c r="TK82" s="96">
        <v>4.8528368396891883E-2</v>
      </c>
      <c r="TL82" s="96">
        <v>5.9624190641730704E-2</v>
      </c>
      <c r="TM82" s="96">
        <v>3.8435760317974951E-2</v>
      </c>
      <c r="TN82" s="96">
        <v>3.2662338876147758E-2</v>
      </c>
      <c r="TO82" s="96">
        <v>3.3920025294227392E-2</v>
      </c>
      <c r="TP82" s="96">
        <v>8.862344732647337E-2</v>
      </c>
      <c r="TQ82" s="96">
        <v>6.8009998002953889E-2</v>
      </c>
      <c r="TR82" s="96">
        <v>1.7613950848669388E-2</v>
      </c>
      <c r="TS82" s="96">
        <v>4.909748021894348E-2</v>
      </c>
      <c r="TT82" s="96">
        <v>6.0771516204940257E-2</v>
      </c>
      <c r="TU82" s="96">
        <v>2.289841943844111E-2</v>
      </c>
      <c r="TV82" s="96">
        <v>4.5335209206399427E-2</v>
      </c>
      <c r="TW82" s="96">
        <v>5.6172051756828857E-2</v>
      </c>
      <c r="TX82" s="96">
        <v>9.8486942289727625E-2</v>
      </c>
      <c r="TY82" s="96">
        <v>6.4073100633333852E-2</v>
      </c>
      <c r="TZ82" s="96">
        <v>7.5165796515855171E-2</v>
      </c>
      <c r="UA82" s="96">
        <v>9.0313776996276199E-2</v>
      </c>
      <c r="UB82" s="96">
        <v>2.0599222786648115E-2</v>
      </c>
      <c r="UC82" s="96">
        <v>2.0505123279383908E-2</v>
      </c>
      <c r="UD82" s="96">
        <v>4.6079191161362047E-2</v>
      </c>
      <c r="UE82" s="96">
        <v>5.3979537643613447E-3</v>
      </c>
      <c r="UF82" s="96">
        <v>7.7836697633031596E-2</v>
      </c>
      <c r="UG82" s="96">
        <v>3.7123728343973345E-2</v>
      </c>
      <c r="UH82" s="96">
        <v>6.9099506628832325E-2</v>
      </c>
      <c r="UI82" s="96">
        <v>5.7145166280568996E-2</v>
      </c>
      <c r="UJ82" s="96">
        <v>2.1875218223530328E-2</v>
      </c>
      <c r="UK82" s="96">
        <v>6.6461263456826319E-2</v>
      </c>
      <c r="UL82" s="96">
        <v>6.3525047361526324E-2</v>
      </c>
      <c r="UM82" s="96">
        <v>4.2822510703233702E-2</v>
      </c>
      <c r="UN82" s="96">
        <v>3.8421569644467898E-2</v>
      </c>
      <c r="UO82" s="96">
        <v>7.1853479438905271E-2</v>
      </c>
      <c r="UP82" s="96">
        <v>6.3083491826285712E-2</v>
      </c>
      <c r="UQ82" s="96">
        <v>6.788777606313956E-2</v>
      </c>
      <c r="UR82" s="96">
        <v>5.9366361479461865E-2</v>
      </c>
      <c r="US82" s="96">
        <v>4.816211654042115E-2</v>
      </c>
      <c r="UT82" s="96">
        <v>4.3817161603549599E-2</v>
      </c>
      <c r="UU82" s="96">
        <v>2.8658183724004971E-2</v>
      </c>
      <c r="UV82" s="96">
        <v>7.2137418510941423E-2</v>
      </c>
      <c r="UW82" s="96">
        <v>0.10088811994391395</v>
      </c>
      <c r="UX82" s="96">
        <v>8.0483398089437733E-2</v>
      </c>
      <c r="UY82" s="96">
        <v>5.9523418131061955E-2</v>
      </c>
      <c r="UZ82" s="96">
        <v>3.9983916888791798E-2</v>
      </c>
      <c r="VA82" s="96">
        <v>8.6979029544516168E-2</v>
      </c>
      <c r="VB82" s="96">
        <v>0.17329073619344082</v>
      </c>
      <c r="VC82" s="96">
        <v>0.14898126763498051</v>
      </c>
      <c r="VD82" s="96">
        <v>3.0417623622291317E-2</v>
      </c>
      <c r="VE82" s="96">
        <v>7.8635682529315992E-2</v>
      </c>
      <c r="VF82" s="96">
        <v>0.12686754316894808</v>
      </c>
      <c r="VG82" s="96">
        <v>2.5376000094829917E-2</v>
      </c>
      <c r="VH82" s="96">
        <v>5.2719629883392995E-2</v>
      </c>
      <c r="VI82" s="96">
        <v>9.9401997481990037E-2</v>
      </c>
      <c r="VJ82" s="96">
        <v>0.17744431520165327</v>
      </c>
      <c r="VK82" s="96">
        <v>0.10615240135232905</v>
      </c>
      <c r="VL82" s="96">
        <v>0.11840098903150605</v>
      </c>
      <c r="VM82" s="96">
        <v>9.2366263500022652E-2</v>
      </c>
      <c r="VN82" s="96">
        <v>3.589642948370405E-2</v>
      </c>
      <c r="VO82" s="96">
        <v>1.0240684404351588</v>
      </c>
    </row>
    <row r="83" spans="1:587">
      <c r="A83" s="17"/>
      <c r="B83" s="17"/>
      <c r="C83" s="17" t="s">
        <v>380</v>
      </c>
      <c r="D83" s="17" t="s">
        <v>53</v>
      </c>
      <c r="E83" s="95">
        <v>40250</v>
      </c>
      <c r="F83" s="95">
        <v>6199</v>
      </c>
      <c r="G83" s="95">
        <v>832833</v>
      </c>
      <c r="H83" s="95">
        <v>54804</v>
      </c>
      <c r="I83" s="95">
        <v>191379</v>
      </c>
      <c r="J83" s="95">
        <v>336812</v>
      </c>
      <c r="K83" s="95">
        <v>21116</v>
      </c>
      <c r="L83" s="95">
        <v>136471</v>
      </c>
      <c r="M83" s="95">
        <v>97789</v>
      </c>
      <c r="N83" s="95">
        <v>114525</v>
      </c>
      <c r="O83" s="95">
        <v>57300</v>
      </c>
      <c r="P83" s="95">
        <v>138964</v>
      </c>
      <c r="Q83" s="95">
        <v>172844</v>
      </c>
      <c r="R83" s="95">
        <v>219045</v>
      </c>
      <c r="S83" s="95">
        <v>326330</v>
      </c>
      <c r="T83" s="95">
        <v>195010</v>
      </c>
      <c r="U83" s="95">
        <v>419886</v>
      </c>
      <c r="V83" s="95">
        <v>368275</v>
      </c>
      <c r="W83" s="95">
        <v>1500982</v>
      </c>
      <c r="X83" s="95">
        <v>673211</v>
      </c>
      <c r="Y83" s="95">
        <v>5008553</v>
      </c>
      <c r="Z83" s="95">
        <v>865923</v>
      </c>
      <c r="AA83" s="95">
        <v>350385</v>
      </c>
      <c r="AB83" s="95">
        <v>143388</v>
      </c>
      <c r="AC83" s="95">
        <v>8753173</v>
      </c>
      <c r="AD83" s="95">
        <v>4190325</v>
      </c>
      <c r="AE83" s="95">
        <v>2615486</v>
      </c>
      <c r="AF83" s="95">
        <v>4371097</v>
      </c>
      <c r="AG83" s="95">
        <v>11951186</v>
      </c>
      <c r="AH83" s="95">
        <v>2394089</v>
      </c>
      <c r="AI83" s="95">
        <v>2193550</v>
      </c>
      <c r="AJ83" s="95">
        <v>3092352</v>
      </c>
      <c r="AK83" s="95">
        <v>343321</v>
      </c>
      <c r="AL83" s="95">
        <v>12608414</v>
      </c>
      <c r="AM83" s="95">
        <v>5589981</v>
      </c>
      <c r="AN83" s="95">
        <v>289843</v>
      </c>
      <c r="AO83" s="95">
        <v>349342</v>
      </c>
      <c r="AP83" s="95">
        <v>10615034</v>
      </c>
      <c r="AQ83" s="95">
        <v>6911290</v>
      </c>
      <c r="AR83" s="95">
        <v>502985</v>
      </c>
      <c r="AS83" s="95">
        <v>24780317</v>
      </c>
      <c r="AT83" s="95">
        <v>2311063</v>
      </c>
      <c r="AU83" s="95">
        <v>7936710</v>
      </c>
      <c r="AV83" s="95">
        <v>19189521</v>
      </c>
      <c r="AW83" s="95">
        <v>12050339</v>
      </c>
      <c r="AX83" s="95">
        <v>8935603</v>
      </c>
      <c r="AY83" s="95">
        <v>3400525</v>
      </c>
      <c r="AZ83" s="95">
        <v>20243772</v>
      </c>
      <c r="BA83" s="95">
        <v>6817904</v>
      </c>
      <c r="BB83" s="95">
        <v>6861521</v>
      </c>
      <c r="BC83" s="95">
        <v>6108118</v>
      </c>
      <c r="BD83" s="95">
        <v>9503660</v>
      </c>
      <c r="BE83" s="95">
        <v>4018381</v>
      </c>
      <c r="BF83" s="95">
        <v>8763329</v>
      </c>
      <c r="BG83" s="95">
        <v>10202020</v>
      </c>
      <c r="BH83" s="95">
        <v>3394260</v>
      </c>
      <c r="BI83" s="95">
        <v>41751734</v>
      </c>
      <c r="BJ83" s="95">
        <v>5684209</v>
      </c>
      <c r="BK83" s="95">
        <v>29823869</v>
      </c>
      <c r="BL83" s="95">
        <v>15753300</v>
      </c>
      <c r="BM83" s="95">
        <v>1926808</v>
      </c>
      <c r="BN83" s="95">
        <v>1823642</v>
      </c>
      <c r="BO83" s="95">
        <v>33054681</v>
      </c>
      <c r="BP83" s="95">
        <v>11650626</v>
      </c>
      <c r="BQ83" s="95">
        <v>11480111</v>
      </c>
      <c r="BR83" s="95">
        <v>25210184</v>
      </c>
      <c r="BS83" s="95">
        <v>15672847</v>
      </c>
      <c r="BT83" s="95">
        <v>9197885</v>
      </c>
      <c r="BU83" s="95">
        <v>11306432</v>
      </c>
      <c r="BV83" s="95">
        <v>28158641</v>
      </c>
      <c r="BW83" s="95">
        <v>2141488</v>
      </c>
      <c r="BX83" s="95">
        <v>21336778</v>
      </c>
      <c r="BY83" s="95">
        <v>24303667</v>
      </c>
      <c r="BZ83" s="95">
        <v>1173560</v>
      </c>
      <c r="CA83" s="95">
        <v>2411280</v>
      </c>
      <c r="CB83" s="95">
        <v>14408028</v>
      </c>
      <c r="CC83" s="95">
        <v>551830555</v>
      </c>
      <c r="CD83" s="95">
        <v>2869153</v>
      </c>
      <c r="CE83" s="95">
        <v>596465</v>
      </c>
      <c r="CF83" s="95">
        <v>40888336</v>
      </c>
      <c r="CG83" s="95">
        <v>5627193</v>
      </c>
      <c r="CH83" s="95">
        <v>12948437</v>
      </c>
      <c r="CI83" s="95">
        <v>3332147</v>
      </c>
      <c r="CJ83" s="95">
        <v>14877846</v>
      </c>
      <c r="CK83" s="95">
        <v>84354</v>
      </c>
      <c r="CL83" s="95">
        <v>81223931</v>
      </c>
      <c r="CM83" s="95">
        <v>162853398</v>
      </c>
      <c r="CN83" s="95">
        <v>5660261</v>
      </c>
      <c r="CO83" s="95">
        <v>5660261</v>
      </c>
      <c r="CP83" s="95">
        <v>86884192</v>
      </c>
      <c r="CQ83" s="95">
        <v>168513659</v>
      </c>
      <c r="CR83" s="95">
        <v>-9287733</v>
      </c>
      <c r="CS83" s="95">
        <v>-131730</v>
      </c>
      <c r="CT83" s="95">
        <v>-495572</v>
      </c>
      <c r="CU83" s="95">
        <v>-9915035</v>
      </c>
      <c r="CV83" s="95">
        <v>560913</v>
      </c>
      <c r="CW83" s="95">
        <v>11028969</v>
      </c>
      <c r="CX83" s="95">
        <v>2016110</v>
      </c>
      <c r="CY83" s="95">
        <v>257084775</v>
      </c>
      <c r="CZ83" s="95">
        <v>92580894</v>
      </c>
      <c r="DA83" s="95">
        <v>24809309</v>
      </c>
      <c r="DB83" s="95">
        <v>93913622</v>
      </c>
      <c r="DC83" s="95">
        <v>418900</v>
      </c>
      <c r="DD83" s="95">
        <v>482413492</v>
      </c>
      <c r="DE83" s="95">
        <v>952614580</v>
      </c>
      <c r="DF83" s="95">
        <v>81109157</v>
      </c>
      <c r="DG83" s="95">
        <v>81109157</v>
      </c>
      <c r="DH83" s="95">
        <v>563522649</v>
      </c>
      <c r="DI83" s="95">
        <v>1033723737</v>
      </c>
      <c r="DJ83" s="95">
        <v>-83748509</v>
      </c>
      <c r="DK83" s="95">
        <v>-910621</v>
      </c>
      <c r="DL83" s="95">
        <v>-7593962</v>
      </c>
      <c r="DM83" s="95">
        <v>-92253092</v>
      </c>
      <c r="DN83" s="95">
        <v>563637423</v>
      </c>
      <c r="DO83" s="95">
        <v>1115467978</v>
      </c>
      <c r="DP83" s="95">
        <v>86769418</v>
      </c>
      <c r="DQ83" s="95">
        <v>650406841</v>
      </c>
      <c r="DR83" s="95">
        <v>1202237396</v>
      </c>
      <c r="DS83" s="95">
        <v>-102168127</v>
      </c>
      <c r="DT83" s="95">
        <v>1100069269</v>
      </c>
      <c r="DV83" s="96">
        <f t="shared" ref="DV83:DV91" si="460">E83/E$91</f>
        <v>0.39570962287152461</v>
      </c>
      <c r="DW83" s="96">
        <f t="shared" ref="DW83:DW91" si="461">F83/F$91</f>
        <v>0.64924591537494758</v>
      </c>
      <c r="DX83" s="96">
        <f t="shared" ref="DX83:DX91" si="462">G83/G$91</f>
        <v>0.71676693088223908</v>
      </c>
      <c r="DY83" s="96">
        <f t="shared" ref="DY83:DY91" si="463">H83/H$91</f>
        <v>0.66111754487550667</v>
      </c>
      <c r="DZ83" s="96">
        <f t="shared" ref="DZ83:DZ91" si="464">I83/I$91</f>
        <v>0.67135450284848319</v>
      </c>
      <c r="EA83" s="96">
        <f t="shared" ref="EA83:EA91" si="465">J83/J$91</f>
        <v>0.65889763779527555</v>
      </c>
      <c r="EB83" s="96">
        <f t="shared" ref="EB83:EB91" si="466">K83/K$91</f>
        <v>0.71174329243629497</v>
      </c>
      <c r="EC83" s="96">
        <f t="shared" ref="EC83:EC91" si="467">L83/L$91</f>
        <v>0.68062620942805274</v>
      </c>
      <c r="ED83" s="96">
        <f t="shared" ref="ED83:ED91" si="468">M83/M$91</f>
        <v>0.59942502666454167</v>
      </c>
      <c r="EE83" s="96">
        <f t="shared" ref="EE83:EE91" si="469">N83/N$91</f>
        <v>0.68975589778181967</v>
      </c>
      <c r="EF83" s="96">
        <f t="shared" ref="EF83:EF91" si="470">O83/O$91</f>
        <v>0.76776717761817992</v>
      </c>
      <c r="EG83" s="96">
        <f t="shared" ref="EG83:EG91" si="471">P83/P$91</f>
        <v>0.60083446829669018</v>
      </c>
      <c r="EH83" s="96">
        <f t="shared" ref="EH83:EH91" si="472">Q83/Q$91</f>
        <v>0.64369374234225507</v>
      </c>
      <c r="EI83" s="96">
        <f t="shared" ref="EI83:EI91" si="473">R83/R$91</f>
        <v>0.61072990930154103</v>
      </c>
      <c r="EJ83" s="96">
        <f t="shared" ref="EJ83:EJ91" si="474">S83/S$91</f>
        <v>0.60046848060295255</v>
      </c>
      <c r="EK83" s="96">
        <f t="shared" ref="EK83:EK91" si="475">T83/T$91</f>
        <v>0.63567968602293545</v>
      </c>
      <c r="EL83" s="96">
        <f t="shared" ref="EL83:EL91" si="476">U83/U$91</f>
        <v>0.62560211928107745</v>
      </c>
      <c r="EM83" s="96">
        <f t="shared" ref="EM83:EM91" si="477">V83/V$91</f>
        <v>0.65265972906491243</v>
      </c>
      <c r="EN83" s="96">
        <f t="shared" ref="EN83:EN91" si="478">W83/W$91</f>
        <v>0.77405477547501023</v>
      </c>
      <c r="EO83" s="96">
        <f t="shared" ref="EO83:EO91" si="479">X83/X$91</f>
        <v>0.51839693833548939</v>
      </c>
      <c r="EP83" s="96">
        <f t="shared" ref="EP83:EP91" si="480">Y83/Y$91</f>
        <v>0.60011131027409403</v>
      </c>
      <c r="EQ83" s="96">
        <f t="shared" ref="EQ83:EQ91" si="481">Z83/Z$91</f>
        <v>0.62154334465992245</v>
      </c>
      <c r="ER83" s="96">
        <f t="shared" ref="ER83:ER91" si="482">AA83/AA$91</f>
        <v>0.53676639551449978</v>
      </c>
      <c r="ES83" s="96">
        <f t="shared" ref="ES83:ES91" si="483">AB83/AB$91</f>
        <v>0.31225813757494059</v>
      </c>
      <c r="ET83" s="96">
        <f t="shared" ref="ET83:ET91" si="484">AC83/AC$91</f>
        <v>0.36255617221148223</v>
      </c>
      <c r="EU83" s="96">
        <f t="shared" ref="EU83:EU91" si="485">AD83/AD$91</f>
        <v>0.37575870020171026</v>
      </c>
      <c r="EV83" s="96">
        <f t="shared" ref="EV83:EV91" si="486">AE83/AE$91</f>
        <v>0.17686113787202487</v>
      </c>
      <c r="EW83" s="96">
        <f t="shared" ref="EW83:EW91" si="487">AF83/AF$91</f>
        <v>0.57892893768566278</v>
      </c>
      <c r="EX83" s="96">
        <f t="shared" ref="EX83:EX91" si="488">AG83/AG$91</f>
        <v>0.53025320072550963</v>
      </c>
      <c r="EY83" s="96">
        <f t="shared" ref="EY83:EY91" si="489">AH83/AH$91</f>
        <v>0.35893872630965035</v>
      </c>
      <c r="EZ83" s="96">
        <f t="shared" ref="EZ83:EZ91" si="490">AI83/AI$91</f>
        <v>0.31151119462068572</v>
      </c>
      <c r="FA83" s="96">
        <f t="shared" ref="FA83:FA91" si="491">AJ83/AJ$91</f>
        <v>0.4248003514506819</v>
      </c>
      <c r="FB83" s="96">
        <f t="shared" ref="FB83:FB91" si="492">AK83/AK$91</f>
        <v>0.58233428319424652</v>
      </c>
      <c r="FC83" s="96">
        <f t="shared" ref="FC83:FC91" si="493">AL83/AL$91</f>
        <v>0.49093067673591817</v>
      </c>
      <c r="FD83" s="96">
        <f t="shared" ref="FD83:FD91" si="494">AM83/AM$91</f>
        <v>0.55717335725498995</v>
      </c>
      <c r="FE83" s="96">
        <f t="shared" ref="FE83:FE91" si="495">AN83/AN$91</f>
        <v>1</v>
      </c>
      <c r="FF83" s="96">
        <f t="shared" ref="FF83:FF91" si="496">AO83/AO$91</f>
        <v>0.46553297983910191</v>
      </c>
      <c r="FG83" s="96">
        <f t="shared" ref="FG83:FG91" si="497">AP83/AP$91</f>
        <v>0.34568247874808566</v>
      </c>
      <c r="FH83" s="96">
        <f t="shared" ref="FH83:FH91" si="498">AQ83/AQ$91</f>
        <v>0.54053971615308294</v>
      </c>
      <c r="FI83" s="96">
        <f t="shared" ref="FI83:FI91" si="499">AR83/AR$91</f>
        <v>0.59995801361456258</v>
      </c>
      <c r="FJ83" s="96">
        <f t="shared" ref="FJ83:FJ91" si="500">AS83/AS$91</f>
        <v>0.66651884912979387</v>
      </c>
      <c r="FK83" s="96">
        <f t="shared" ref="FK83:FK91" si="501">AT83/AT$91</f>
        <v>0.65971863809924003</v>
      </c>
      <c r="FL83" s="96">
        <f t="shared" ref="FL83:FL91" si="502">AU83/AU$91</f>
        <v>0.68017875377135062</v>
      </c>
      <c r="FM83" s="96">
        <f t="shared" ref="FM83:FM91" si="503">AV83/AV$91</f>
        <v>0.69790844456473777</v>
      </c>
      <c r="FN83" s="96">
        <f t="shared" ref="FN83:FN91" si="504">AW83/AW$91</f>
        <v>0.71707105956437578</v>
      </c>
      <c r="FO83" s="96">
        <f t="shared" ref="FO83:FO91" si="505">AX83/AX$91</f>
        <v>0.64762577279516065</v>
      </c>
      <c r="FP83" s="96">
        <f t="shared" ref="FP83:FP91" si="506">AY83/AY$91</f>
        <v>0.5531575539896022</v>
      </c>
      <c r="FQ83" s="96">
        <f t="shared" ref="FQ83:FQ91" si="507">AZ83/AZ$91</f>
        <v>0.74489482436875576</v>
      </c>
      <c r="FR83" s="96">
        <f t="shared" ref="FR83:FR91" si="508">BA83/BA$91</f>
        <v>0.7807949676609135</v>
      </c>
      <c r="FS83" s="96">
        <f t="shared" ref="FS83:FS91" si="509">BB83/BB$91</f>
        <v>0.59636027959794413</v>
      </c>
      <c r="FT83" s="96">
        <f t="shared" ref="FT83:FT91" si="510">BC83/BC$91</f>
        <v>0.59942047326806114</v>
      </c>
      <c r="FU83" s="96">
        <f t="shared" ref="FU83:FU91" si="511">BD83/BD$91</f>
        <v>0.58139652967754951</v>
      </c>
      <c r="FV83" s="96">
        <f t="shared" ref="FV83:FV91" si="512">BE83/BE$91</f>
        <v>0.63183670786738222</v>
      </c>
      <c r="FW83" s="96">
        <f t="shared" ref="FW83:FW91" si="513">BF83/BF$91</f>
        <v>0.66241769223035818</v>
      </c>
      <c r="FX83" s="96">
        <f t="shared" ref="FX83:FX91" si="514">BG83/BG$91</f>
        <v>0.66283300194996742</v>
      </c>
      <c r="FY83" s="96">
        <f t="shared" ref="FY83:FY91" si="515">BH83/BH$91</f>
        <v>0.69381169013808131</v>
      </c>
      <c r="FZ83" s="96">
        <f t="shared" ref="FZ83:FZ91" si="516">BI83/BI$91</f>
        <v>0.78130295973152142</v>
      </c>
      <c r="GA83" s="96">
        <f t="shared" ref="GA83:GA91" si="517">BJ83/BJ$91</f>
        <v>0.65860553400644417</v>
      </c>
      <c r="GB83" s="96">
        <f t="shared" ref="GB83:GB91" si="518">BK83/BK$91</f>
        <v>0.56817619422353316</v>
      </c>
      <c r="GC83" s="96">
        <f t="shared" ref="GC83:GC91" si="519">BL83/BL$91</f>
        <v>0.67783746900403763</v>
      </c>
      <c r="GD83" s="96">
        <f t="shared" ref="GD83:GD91" si="520">BM83/BM$91</f>
        <v>0.49496457580879671</v>
      </c>
      <c r="GE83" s="96">
        <f t="shared" ref="GE83:GE91" si="521">BN83/BN$91</f>
        <v>0.41047289502998457</v>
      </c>
      <c r="GF83" s="96">
        <f t="shared" ref="GF83:GF91" si="522">BO83/BO$91</f>
        <v>0.46336645913312308</v>
      </c>
      <c r="GG83" s="96">
        <f t="shared" ref="GG83:GG91" si="523">BP83/BP$91</f>
        <v>0.47951699880798065</v>
      </c>
      <c r="GH83" s="96">
        <f t="shared" ref="GH83:GH91" si="524">BQ83/BQ$91</f>
        <v>0.17412421221689769</v>
      </c>
      <c r="GI83" s="96">
        <f t="shared" ref="GI83:GI91" si="525">BR83/BR$91</f>
        <v>0.53119809412319041</v>
      </c>
      <c r="GJ83" s="96">
        <f t="shared" ref="GJ83:GJ91" si="526">BS83/BS$91</f>
        <v>0.57125385230160908</v>
      </c>
      <c r="GK83" s="96">
        <f t="shared" ref="GK83:GK91" si="527">BT83/BT$91</f>
        <v>0.2781411664203392</v>
      </c>
      <c r="GL83" s="96">
        <f t="shared" ref="GL83:GL91" si="528">BU83/BU$91</f>
        <v>0.30859115126166681</v>
      </c>
      <c r="GM83" s="96">
        <f t="shared" ref="GM83:GM91" si="529">BV83/BV$91</f>
        <v>0.46691956489552511</v>
      </c>
      <c r="GN83" s="96">
        <f t="shared" ref="GN83:GN91" si="530">BW83/BW$91</f>
        <v>0.55735505889413783</v>
      </c>
      <c r="GO83" s="96">
        <f t="shared" ref="GO83:GO91" si="531">BX83/BX$91</f>
        <v>0.43450513754673364</v>
      </c>
      <c r="GP83" s="96">
        <f t="shared" ref="GP83:GP91" si="532">BY83/BY$91</f>
        <v>0.54281560283006813</v>
      </c>
      <c r="GQ83" s="96">
        <f t="shared" ref="GQ83:GQ91" si="533">BZ83/BZ$91</f>
        <v>1</v>
      </c>
      <c r="GR83" s="96">
        <f t="shared" ref="GR83:GR91" si="534">CA83/CA$91</f>
        <v>0.61160028661471244</v>
      </c>
      <c r="GS83" s="96">
        <f t="shared" ref="GS83:GS91" si="535">CB83/CB$91</f>
        <v>0.27953190215657436</v>
      </c>
    </row>
    <row r="84" spans="1:587">
      <c r="A84" s="17" t="s">
        <v>381</v>
      </c>
      <c r="B84" s="17"/>
      <c r="C84" s="17" t="s">
        <v>167</v>
      </c>
      <c r="D84" s="17" t="s">
        <v>382</v>
      </c>
      <c r="E84" s="95">
        <v>1767</v>
      </c>
      <c r="F84" s="95">
        <v>265</v>
      </c>
      <c r="G84" s="95">
        <v>4973</v>
      </c>
      <c r="H84" s="95">
        <v>724</v>
      </c>
      <c r="I84" s="95">
        <v>3831</v>
      </c>
      <c r="J84" s="95">
        <v>6003</v>
      </c>
      <c r="K84" s="95">
        <v>152</v>
      </c>
      <c r="L84" s="95">
        <v>2319</v>
      </c>
      <c r="M84" s="95">
        <v>1947</v>
      </c>
      <c r="N84" s="95">
        <v>466</v>
      </c>
      <c r="O84" s="95">
        <v>453</v>
      </c>
      <c r="P84" s="95">
        <v>2270</v>
      </c>
      <c r="Q84" s="95">
        <v>2640</v>
      </c>
      <c r="R84" s="95">
        <v>3950</v>
      </c>
      <c r="S84" s="95">
        <v>6882</v>
      </c>
      <c r="T84" s="95">
        <v>3841</v>
      </c>
      <c r="U84" s="95">
        <v>16881</v>
      </c>
      <c r="V84" s="95">
        <v>13464</v>
      </c>
      <c r="W84" s="95">
        <v>17333</v>
      </c>
      <c r="X84" s="95">
        <v>20596</v>
      </c>
      <c r="Y84" s="95">
        <v>122722</v>
      </c>
      <c r="Z84" s="95">
        <v>11576</v>
      </c>
      <c r="AA84" s="95">
        <v>6580</v>
      </c>
      <c r="AB84" s="95">
        <v>13439</v>
      </c>
      <c r="AC84" s="95">
        <v>436496</v>
      </c>
      <c r="AD84" s="95">
        <v>283168</v>
      </c>
      <c r="AE84" s="95">
        <v>61146</v>
      </c>
      <c r="AF84" s="95">
        <v>102192</v>
      </c>
      <c r="AG84" s="95">
        <v>433510</v>
      </c>
      <c r="AH84" s="95">
        <v>157872</v>
      </c>
      <c r="AI84" s="95">
        <v>82551</v>
      </c>
      <c r="AJ84" s="95">
        <v>79805</v>
      </c>
      <c r="AK84" s="95">
        <v>19708</v>
      </c>
      <c r="AL84" s="95">
        <v>315794</v>
      </c>
      <c r="AM84" s="95">
        <v>192546</v>
      </c>
      <c r="AN84" s="95">
        <v>0</v>
      </c>
      <c r="AO84" s="95">
        <v>3501</v>
      </c>
      <c r="AP84" s="95">
        <v>996703</v>
      </c>
      <c r="AQ84" s="95">
        <v>70743</v>
      </c>
      <c r="AR84" s="95">
        <v>29987</v>
      </c>
      <c r="AS84" s="95">
        <v>262533</v>
      </c>
      <c r="AT84" s="95">
        <v>35490</v>
      </c>
      <c r="AU84" s="95">
        <v>172651</v>
      </c>
      <c r="AV84" s="95">
        <v>302432</v>
      </c>
      <c r="AW84" s="95">
        <v>43514</v>
      </c>
      <c r="AX84" s="95">
        <v>216285</v>
      </c>
      <c r="AY84" s="95">
        <v>86846</v>
      </c>
      <c r="AZ84" s="95">
        <v>210755</v>
      </c>
      <c r="BA84" s="95">
        <v>78517</v>
      </c>
      <c r="BB84" s="95">
        <v>156852</v>
      </c>
      <c r="BC84" s="95">
        <v>143052</v>
      </c>
      <c r="BD84" s="95">
        <v>219953</v>
      </c>
      <c r="BE84" s="95">
        <v>106113</v>
      </c>
      <c r="BF84" s="95">
        <v>187453</v>
      </c>
      <c r="BG84" s="95">
        <v>219625</v>
      </c>
      <c r="BH84" s="95">
        <v>74232</v>
      </c>
      <c r="BI84" s="95">
        <v>373989</v>
      </c>
      <c r="BJ84" s="95">
        <v>124673</v>
      </c>
      <c r="BK84" s="95">
        <v>966108</v>
      </c>
      <c r="BL84" s="95">
        <v>213011</v>
      </c>
      <c r="BM84" s="95">
        <v>57733</v>
      </c>
      <c r="BN84" s="95">
        <v>96262</v>
      </c>
      <c r="BO84" s="95">
        <v>1254449</v>
      </c>
      <c r="BP84" s="95">
        <v>622233</v>
      </c>
      <c r="BQ84" s="95">
        <v>194060</v>
      </c>
      <c r="BR84" s="95">
        <v>663408</v>
      </c>
      <c r="BS84" s="95">
        <v>399753</v>
      </c>
      <c r="BT84" s="95">
        <v>276402</v>
      </c>
      <c r="BU84" s="95">
        <v>314696</v>
      </c>
      <c r="BV84" s="95">
        <v>596764</v>
      </c>
      <c r="BW84" s="95">
        <v>115157</v>
      </c>
      <c r="BX84" s="95">
        <v>631634</v>
      </c>
      <c r="BY84" s="95">
        <v>735709</v>
      </c>
      <c r="BZ84" s="95">
        <v>0</v>
      </c>
      <c r="CA84" s="95">
        <v>16059</v>
      </c>
      <c r="CB84" s="95">
        <v>1356301</v>
      </c>
      <c r="CC84" s="95">
        <v>15055500</v>
      </c>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V84" s="96">
        <f t="shared" si="460"/>
        <v>1.7371898226434385E-2</v>
      </c>
      <c r="DW84" s="96">
        <f t="shared" si="461"/>
        <v>2.7754503560955174E-2</v>
      </c>
      <c r="DX84" s="96">
        <f t="shared" si="462"/>
        <v>4.2799480175225706E-3</v>
      </c>
      <c r="DY84" s="96">
        <f t="shared" si="463"/>
        <v>8.7338351669561855E-3</v>
      </c>
      <c r="DZ84" s="96">
        <f t="shared" si="464"/>
        <v>1.3439087362837819E-2</v>
      </c>
      <c r="EA84" s="96">
        <f t="shared" si="465"/>
        <v>1.1743532058492689E-2</v>
      </c>
      <c r="EB84" s="96">
        <f t="shared" si="466"/>
        <v>5.1233652420115952E-3</v>
      </c>
      <c r="EC84" s="96">
        <f t="shared" si="467"/>
        <v>1.1565623316775391E-2</v>
      </c>
      <c r="ED84" s="96">
        <f t="shared" si="468"/>
        <v>1.1934681067562432E-2</v>
      </c>
      <c r="EE84" s="96">
        <f t="shared" si="469"/>
        <v>2.8066033474466534E-3</v>
      </c>
      <c r="EF84" s="96">
        <f t="shared" si="470"/>
        <v>6.069782398970951E-3</v>
      </c>
      <c r="EG84" s="96">
        <f t="shared" si="471"/>
        <v>9.8147307434550447E-3</v>
      </c>
      <c r="EH84" s="96">
        <f t="shared" si="472"/>
        <v>9.8317065086641914E-3</v>
      </c>
      <c r="EI84" s="96">
        <f t="shared" si="473"/>
        <v>1.1013185152553525E-2</v>
      </c>
      <c r="EJ84" s="96">
        <f t="shared" si="474"/>
        <v>1.266332878837226E-2</v>
      </c>
      <c r="EK84" s="96">
        <f t="shared" si="475"/>
        <v>1.2520617783775679E-2</v>
      </c>
      <c r="EL84" s="96">
        <f t="shared" si="476"/>
        <v>2.515156346147256E-2</v>
      </c>
      <c r="EM84" s="96">
        <f t="shared" si="477"/>
        <v>2.3861002218803832E-2</v>
      </c>
      <c r="EN84" s="96">
        <f t="shared" si="478"/>
        <v>8.9386091394222933E-3</v>
      </c>
      <c r="EO84" s="96">
        <f t="shared" si="479"/>
        <v>1.5859668576356803E-2</v>
      </c>
      <c r="EP84" s="96">
        <f t="shared" si="480"/>
        <v>1.4704219006858343E-2</v>
      </c>
      <c r="EQ84" s="96">
        <f t="shared" si="481"/>
        <v>8.3090364360148203E-3</v>
      </c>
      <c r="ER84" s="96">
        <f t="shared" si="482"/>
        <v>1.008012010355868E-2</v>
      </c>
      <c r="ES84" s="96">
        <f t="shared" si="483"/>
        <v>2.9266306182313909E-2</v>
      </c>
      <c r="ET84" s="96">
        <f t="shared" si="484"/>
        <v>1.8079651681238696E-2</v>
      </c>
      <c r="EU84" s="96">
        <f t="shared" si="485"/>
        <v>2.5392502877155804E-2</v>
      </c>
      <c r="EV84" s="96">
        <f t="shared" si="486"/>
        <v>4.1347386819592354E-3</v>
      </c>
      <c r="EW84" s="96">
        <f t="shared" si="487"/>
        <v>1.3534795956249254E-2</v>
      </c>
      <c r="EX84" s="96">
        <f t="shared" si="488"/>
        <v>1.9234079784760747E-2</v>
      </c>
      <c r="EY84" s="96">
        <f t="shared" si="489"/>
        <v>2.3669284892899604E-2</v>
      </c>
      <c r="EZ84" s="96">
        <f t="shared" si="490"/>
        <v>1.1723261665853173E-2</v>
      </c>
      <c r="FA84" s="96">
        <f t="shared" si="491"/>
        <v>1.0962914974595929E-2</v>
      </c>
      <c r="FB84" s="96">
        <f t="shared" si="492"/>
        <v>3.3428319424655677E-2</v>
      </c>
      <c r="FC84" s="96">
        <f t="shared" si="493"/>
        <v>1.2295992353133592E-2</v>
      </c>
      <c r="FD84" s="96">
        <f t="shared" si="494"/>
        <v>1.9191747028481723E-2</v>
      </c>
      <c r="FE84" s="96">
        <f t="shared" si="495"/>
        <v>0</v>
      </c>
      <c r="FF84" s="96">
        <f t="shared" si="496"/>
        <v>4.6654309027162376E-3</v>
      </c>
      <c r="FG84" s="96">
        <f t="shared" si="497"/>
        <v>3.2457999062052295E-2</v>
      </c>
      <c r="FH84" s="96">
        <f t="shared" si="498"/>
        <v>5.5328891046125322E-3</v>
      </c>
      <c r="FI84" s="96">
        <f t="shared" si="499"/>
        <v>3.5768344889529284E-2</v>
      </c>
      <c r="FJ84" s="96">
        <f t="shared" si="500"/>
        <v>7.0613783116088534E-3</v>
      </c>
      <c r="FK84" s="96">
        <f t="shared" si="501"/>
        <v>1.0131015236772874E-2</v>
      </c>
      <c r="FL84" s="96">
        <f t="shared" si="502"/>
        <v>1.4796249581675211E-2</v>
      </c>
      <c r="FM84" s="96">
        <f t="shared" si="503"/>
        <v>1.0999224353051999E-2</v>
      </c>
      <c r="FN84" s="96">
        <f t="shared" si="504"/>
        <v>2.5893570368339222E-3</v>
      </c>
      <c r="FO84" s="96">
        <f t="shared" si="505"/>
        <v>1.5675689740132961E-2</v>
      </c>
      <c r="FP84" s="96">
        <f t="shared" si="506"/>
        <v>1.4127089474060916E-2</v>
      </c>
      <c r="FQ84" s="96">
        <f t="shared" si="507"/>
        <v>7.7549929286813311E-3</v>
      </c>
      <c r="FR84" s="96">
        <f t="shared" si="508"/>
        <v>8.9918658983511573E-3</v>
      </c>
      <c r="FS84" s="96">
        <f t="shared" si="509"/>
        <v>1.3632590000889996E-2</v>
      </c>
      <c r="FT84" s="96">
        <f t="shared" si="510"/>
        <v>1.4038415358371052E-2</v>
      </c>
      <c r="FU84" s="96">
        <f t="shared" si="511"/>
        <v>1.3455859204997448E-2</v>
      </c>
      <c r="FV84" s="96">
        <f t="shared" si="512"/>
        <v>1.668485108354124E-2</v>
      </c>
      <c r="FW84" s="96">
        <f t="shared" si="513"/>
        <v>1.4169522068800263E-2</v>
      </c>
      <c r="FX84" s="96">
        <f t="shared" si="514"/>
        <v>1.4269203359066302E-2</v>
      </c>
      <c r="FY84" s="96">
        <f t="shared" si="515"/>
        <v>1.5173566368613497E-2</v>
      </c>
      <c r="FZ84" s="96">
        <f t="shared" si="516"/>
        <v>6.9984808920039573E-3</v>
      </c>
      <c r="GA84" s="96">
        <f t="shared" si="517"/>
        <v>1.44453393147904E-2</v>
      </c>
      <c r="GB84" s="96">
        <f t="shared" si="518"/>
        <v>1.8405377472953264E-2</v>
      </c>
      <c r="GC84" s="96">
        <f t="shared" si="519"/>
        <v>9.165497839184111E-3</v>
      </c>
      <c r="GD84" s="96">
        <f t="shared" si="520"/>
        <v>1.4830636916168741E-2</v>
      </c>
      <c r="GE84" s="96">
        <f t="shared" si="521"/>
        <v>2.1667049684848439E-2</v>
      </c>
      <c r="GF84" s="96">
        <f t="shared" si="522"/>
        <v>1.7585091542498536E-2</v>
      </c>
      <c r="GG84" s="96">
        <f t="shared" si="523"/>
        <v>2.5609894328363664E-2</v>
      </c>
      <c r="GH84" s="96">
        <f t="shared" si="524"/>
        <v>2.9433987722602304E-3</v>
      </c>
      <c r="GI84" s="96">
        <f t="shared" si="525"/>
        <v>1.3978520157809142E-2</v>
      </c>
      <c r="GJ84" s="96">
        <f t="shared" si="526"/>
        <v>1.4570450487976125E-2</v>
      </c>
      <c r="GK84" s="96">
        <f t="shared" si="527"/>
        <v>8.3583100550740311E-3</v>
      </c>
      <c r="GL84" s="96">
        <f t="shared" si="528"/>
        <v>8.589128819546387E-3</v>
      </c>
      <c r="GM84" s="96">
        <f t="shared" si="529"/>
        <v>9.8953918701301363E-3</v>
      </c>
      <c r="GN84" s="96">
        <f t="shared" si="530"/>
        <v>2.9971373417489258E-2</v>
      </c>
      <c r="GO84" s="96">
        <f t="shared" si="531"/>
        <v>1.2862683299661906E-2</v>
      </c>
      <c r="GP84" s="96">
        <f t="shared" si="532"/>
        <v>1.6431854680304277E-2</v>
      </c>
      <c r="GQ84" s="96">
        <f t="shared" si="533"/>
        <v>0</v>
      </c>
      <c r="GR84" s="96">
        <f t="shared" si="534"/>
        <v>4.0732262544149449E-3</v>
      </c>
      <c r="GS84" s="96">
        <f t="shared" si="535"/>
        <v>2.631376052481741E-2</v>
      </c>
    </row>
    <row r="85" spans="1:587">
      <c r="A85" s="17"/>
      <c r="B85" s="17"/>
      <c r="C85" s="17" t="s">
        <v>168</v>
      </c>
      <c r="D85" s="17" t="s">
        <v>383</v>
      </c>
      <c r="E85" s="95">
        <v>27805</v>
      </c>
      <c r="F85" s="95">
        <v>1515</v>
      </c>
      <c r="G85" s="95">
        <v>147651</v>
      </c>
      <c r="H85" s="95">
        <v>18938</v>
      </c>
      <c r="I85" s="95">
        <v>52863</v>
      </c>
      <c r="J85" s="95">
        <v>50263</v>
      </c>
      <c r="K85" s="95">
        <v>1241</v>
      </c>
      <c r="L85" s="95">
        <v>41399</v>
      </c>
      <c r="M85" s="95">
        <v>30185</v>
      </c>
      <c r="N85" s="95">
        <v>15227</v>
      </c>
      <c r="O85" s="95">
        <v>6383</v>
      </c>
      <c r="P85" s="95">
        <v>67417</v>
      </c>
      <c r="Q85" s="95">
        <v>52433</v>
      </c>
      <c r="R85" s="95">
        <v>80355</v>
      </c>
      <c r="S85" s="95">
        <v>105593</v>
      </c>
      <c r="T85" s="95">
        <v>78370</v>
      </c>
      <c r="U85" s="95">
        <v>134510</v>
      </c>
      <c r="V85" s="95">
        <v>92925</v>
      </c>
      <c r="W85" s="95">
        <v>240320</v>
      </c>
      <c r="X85" s="95">
        <v>296540</v>
      </c>
      <c r="Y85" s="95">
        <v>2539328</v>
      </c>
      <c r="Z85" s="95">
        <v>101740</v>
      </c>
      <c r="AA85" s="95">
        <v>99898</v>
      </c>
      <c r="AB85" s="95">
        <v>213133</v>
      </c>
      <c r="AC85" s="95">
        <v>7612168</v>
      </c>
      <c r="AD85" s="95">
        <v>2206982</v>
      </c>
      <c r="AE85" s="95">
        <v>970211</v>
      </c>
      <c r="AF85" s="95">
        <v>1722492</v>
      </c>
      <c r="AG85" s="95">
        <v>4885720</v>
      </c>
      <c r="AH85" s="95">
        <v>3367781</v>
      </c>
      <c r="AI85" s="95">
        <v>3320671</v>
      </c>
      <c r="AJ85" s="95">
        <v>3456760</v>
      </c>
      <c r="AK85" s="95">
        <v>198614</v>
      </c>
      <c r="AL85" s="95">
        <v>6323830</v>
      </c>
      <c r="AM85" s="95">
        <v>2181705</v>
      </c>
      <c r="AN85" s="95">
        <v>0</v>
      </c>
      <c r="AO85" s="95">
        <v>10117</v>
      </c>
      <c r="AP85" s="95">
        <v>14413446</v>
      </c>
      <c r="AQ85" s="95">
        <v>1329643</v>
      </c>
      <c r="AR85" s="95">
        <v>121666</v>
      </c>
      <c r="AS85" s="95">
        <v>3762226</v>
      </c>
      <c r="AT85" s="95">
        <v>718440</v>
      </c>
      <c r="AU85" s="95">
        <v>1599967</v>
      </c>
      <c r="AV85" s="95">
        <v>1850331</v>
      </c>
      <c r="AW85" s="95">
        <v>136471</v>
      </c>
      <c r="AX85" s="95">
        <v>2811315</v>
      </c>
      <c r="AY85" s="95">
        <v>1204107</v>
      </c>
      <c r="AZ85" s="95">
        <v>1446522</v>
      </c>
      <c r="BA85" s="95">
        <v>722118</v>
      </c>
      <c r="BB85" s="95">
        <v>2872927</v>
      </c>
      <c r="BC85" s="95">
        <v>2027724</v>
      </c>
      <c r="BD85" s="95">
        <v>3369687</v>
      </c>
      <c r="BE85" s="95">
        <v>1089384</v>
      </c>
      <c r="BF85" s="95">
        <v>2357407</v>
      </c>
      <c r="BG85" s="95">
        <v>2718961</v>
      </c>
      <c r="BH85" s="95">
        <v>776200</v>
      </c>
      <c r="BI85" s="95">
        <v>5893517</v>
      </c>
      <c r="BJ85" s="95">
        <v>1501721</v>
      </c>
      <c r="BK85" s="95">
        <v>16972911</v>
      </c>
      <c r="BL85" s="95">
        <v>1493967</v>
      </c>
      <c r="BM85" s="95">
        <v>552560</v>
      </c>
      <c r="BN85" s="95">
        <v>1901810</v>
      </c>
      <c r="BO85" s="95">
        <v>20675881</v>
      </c>
      <c r="BP85" s="95">
        <v>5589581</v>
      </c>
      <c r="BQ85" s="95">
        <v>2821045</v>
      </c>
      <c r="BR85" s="95">
        <v>11892932</v>
      </c>
      <c r="BS85" s="95">
        <v>3007567</v>
      </c>
      <c r="BT85" s="95">
        <v>10955916</v>
      </c>
      <c r="BU85" s="95">
        <v>17782421</v>
      </c>
      <c r="BV85" s="95">
        <v>26115190</v>
      </c>
      <c r="BW85" s="95">
        <v>1413203</v>
      </c>
      <c r="BX85" s="95">
        <v>15296209</v>
      </c>
      <c r="BY85" s="95">
        <v>9613048</v>
      </c>
      <c r="BZ85" s="95">
        <v>0</v>
      </c>
      <c r="CA85" s="95">
        <v>49316</v>
      </c>
      <c r="CB85" s="95">
        <v>26188798</v>
      </c>
      <c r="CC85" s="95">
        <v>265799218</v>
      </c>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V85" s="96">
        <f t="shared" si="460"/>
        <v>0.27335915686814266</v>
      </c>
      <c r="DW85" s="96">
        <f t="shared" si="461"/>
        <v>0.15867197318810222</v>
      </c>
      <c r="DX85" s="96">
        <f t="shared" si="462"/>
        <v>0.12707392011566962</v>
      </c>
      <c r="DY85" s="96">
        <f t="shared" si="463"/>
        <v>0.22845493148040918</v>
      </c>
      <c r="DZ85" s="96">
        <f t="shared" si="464"/>
        <v>0.18544256728313641</v>
      </c>
      <c r="EA85" s="96">
        <f t="shared" si="465"/>
        <v>9.8328361128771941E-2</v>
      </c>
      <c r="EB85" s="96">
        <f t="shared" si="466"/>
        <v>4.1829580693002563E-2</v>
      </c>
      <c r="EC85" s="96">
        <f t="shared" si="467"/>
        <v>0.20647056476549563</v>
      </c>
      <c r="ED85" s="96">
        <f t="shared" si="468"/>
        <v>0.18502740011523985</v>
      </c>
      <c r="EE85" s="96">
        <f t="shared" si="469"/>
        <v>9.1708474617103422E-2</v>
      </c>
      <c r="EF85" s="96">
        <f t="shared" si="470"/>
        <v>8.5526315789473686E-2</v>
      </c>
      <c r="EG85" s="96">
        <f t="shared" si="471"/>
        <v>0.29148885574075273</v>
      </c>
      <c r="EH85" s="96">
        <f t="shared" si="472"/>
        <v>0.19526737400332939</v>
      </c>
      <c r="EI85" s="96">
        <f t="shared" si="473"/>
        <v>0.22404164378061736</v>
      </c>
      <c r="EJ85" s="96">
        <f t="shared" si="474"/>
        <v>0.19429800592132984</v>
      </c>
      <c r="EK85" s="96">
        <f t="shared" si="475"/>
        <v>0.25546493509880236</v>
      </c>
      <c r="EL85" s="96">
        <f t="shared" si="476"/>
        <v>0.2004109235947322</v>
      </c>
      <c r="EM85" s="96">
        <f t="shared" si="477"/>
        <v>0.16468238496600907</v>
      </c>
      <c r="EN85" s="96">
        <f t="shared" si="478"/>
        <v>0.12393276111382713</v>
      </c>
      <c r="EO85" s="96">
        <f t="shared" si="479"/>
        <v>0.22834657795847965</v>
      </c>
      <c r="EP85" s="96">
        <f t="shared" si="480"/>
        <v>0.30425543131832583</v>
      </c>
      <c r="EQ85" s="96">
        <f t="shared" si="481"/>
        <v>7.3027070404297498E-2</v>
      </c>
      <c r="ER85" s="96">
        <f t="shared" si="482"/>
        <v>0.15303705746281232</v>
      </c>
      <c r="ES85" s="96">
        <f t="shared" si="483"/>
        <v>0.46414284065444678</v>
      </c>
      <c r="ET85" s="96">
        <f t="shared" si="484"/>
        <v>0.31529577814933335</v>
      </c>
      <c r="EU85" s="96">
        <f t="shared" si="485"/>
        <v>0.19790653175793546</v>
      </c>
      <c r="EV85" s="96">
        <f t="shared" si="486"/>
        <v>6.5606400277407384E-2</v>
      </c>
      <c r="EW85" s="96">
        <f t="shared" si="487"/>
        <v>0.22813505711084714</v>
      </c>
      <c r="EX85" s="96">
        <f t="shared" si="488"/>
        <v>0.21677084331618945</v>
      </c>
      <c r="EY85" s="96">
        <f t="shared" si="489"/>
        <v>0.50492150568748306</v>
      </c>
      <c r="EZ85" s="96">
        <f t="shared" si="490"/>
        <v>0.47157629876331386</v>
      </c>
      <c r="FA85" s="96">
        <f t="shared" si="491"/>
        <v>0.47485954473509462</v>
      </c>
      <c r="FB85" s="96">
        <f t="shared" si="492"/>
        <v>0.33688513467670805</v>
      </c>
      <c r="FC85" s="96">
        <f t="shared" si="493"/>
        <v>0.24622939423331922</v>
      </c>
      <c r="FD85" s="96">
        <f t="shared" si="494"/>
        <v>0.21745832398893625</v>
      </c>
      <c r="FE85" s="96">
        <f t="shared" si="495"/>
        <v>0</v>
      </c>
      <c r="FF85" s="96">
        <f t="shared" si="496"/>
        <v>1.3481909295281399E-2</v>
      </c>
      <c r="FG85" s="96">
        <f t="shared" si="497"/>
        <v>0.46937915983893042</v>
      </c>
      <c r="FH85" s="96">
        <f t="shared" si="498"/>
        <v>0.10399286526899228</v>
      </c>
      <c r="FI85" s="96">
        <f t="shared" si="499"/>
        <v>0.14512260143827227</v>
      </c>
      <c r="FJ85" s="96">
        <f t="shared" si="500"/>
        <v>0.10119299699379099</v>
      </c>
      <c r="FK85" s="96">
        <f t="shared" si="501"/>
        <v>0.20508668883367437</v>
      </c>
      <c r="FL85" s="96">
        <f t="shared" si="502"/>
        <v>0.13711771755995703</v>
      </c>
      <c r="FM85" s="96">
        <f t="shared" si="503"/>
        <v>6.729514666572009E-2</v>
      </c>
      <c r="FN85" s="96">
        <f t="shared" si="504"/>
        <v>8.1208839493901314E-3</v>
      </c>
      <c r="FO85" s="96">
        <f t="shared" si="505"/>
        <v>0.20375570058849157</v>
      </c>
      <c r="FP85" s="96">
        <f t="shared" si="506"/>
        <v>0.1958700150305491</v>
      </c>
      <c r="FQ85" s="96">
        <f t="shared" si="507"/>
        <v>5.3226580063020931E-2</v>
      </c>
      <c r="FR85" s="96">
        <f t="shared" si="508"/>
        <v>8.2697864396061249E-2</v>
      </c>
      <c r="FS85" s="96">
        <f t="shared" si="509"/>
        <v>0.24969675804890532</v>
      </c>
      <c r="FT85" s="96">
        <f t="shared" si="510"/>
        <v>0.19899079875945519</v>
      </c>
      <c r="FU85" s="96">
        <f t="shared" si="511"/>
        <v>0.20614419370006426</v>
      </c>
      <c r="FV85" s="96">
        <f t="shared" si="512"/>
        <v>0.17129107472969843</v>
      </c>
      <c r="FW85" s="96">
        <f t="shared" si="513"/>
        <v>0.17819576380022842</v>
      </c>
      <c r="FX85" s="96">
        <f t="shared" si="514"/>
        <v>0.17665296498290392</v>
      </c>
      <c r="FY85" s="96">
        <f t="shared" si="515"/>
        <v>0.15866098468743664</v>
      </c>
      <c r="FZ85" s="96">
        <f t="shared" si="516"/>
        <v>0.1102857734083101</v>
      </c>
      <c r="GA85" s="96">
        <f t="shared" si="517"/>
        <v>0.17399813432857439</v>
      </c>
      <c r="GB85" s="96">
        <f t="shared" si="518"/>
        <v>0.32335187553548944</v>
      </c>
      <c r="GC85" s="96">
        <f t="shared" si="519"/>
        <v>6.4282836615538019E-2</v>
      </c>
      <c r="GD85" s="96">
        <f t="shared" si="520"/>
        <v>0.14194337267071172</v>
      </c>
      <c r="GE85" s="96">
        <f t="shared" si="521"/>
        <v>0.42806727224804814</v>
      </c>
      <c r="GF85" s="96">
        <f t="shared" si="522"/>
        <v>0.2898382159073874</v>
      </c>
      <c r="GG85" s="96">
        <f t="shared" si="523"/>
        <v>0.2300562309453682</v>
      </c>
      <c r="GH85" s="96">
        <f t="shared" si="524"/>
        <v>4.2788108778165836E-2</v>
      </c>
      <c r="GI85" s="96">
        <f t="shared" si="525"/>
        <v>0.25059328452091834</v>
      </c>
      <c r="GJ85" s="96">
        <f t="shared" si="526"/>
        <v>0.10962170656072848</v>
      </c>
      <c r="GK85" s="96">
        <f t="shared" si="527"/>
        <v>0.33130347416207717</v>
      </c>
      <c r="GL85" s="96">
        <f t="shared" si="528"/>
        <v>0.48534301259757634</v>
      </c>
      <c r="GM85" s="96">
        <f t="shared" si="529"/>
        <v>0.43303556986162678</v>
      </c>
      <c r="GN85" s="96">
        <f t="shared" si="530"/>
        <v>0.36780773055668409</v>
      </c>
      <c r="GO85" s="96">
        <f t="shared" si="531"/>
        <v>0.31149414384348872</v>
      </c>
      <c r="GP85" s="96">
        <f t="shared" si="532"/>
        <v>0.21470473756714906</v>
      </c>
      <c r="GQ85" s="96">
        <f t="shared" si="533"/>
        <v>0</v>
      </c>
      <c r="GR85" s="96">
        <f t="shared" si="534"/>
        <v>1.2508576247756859E-2</v>
      </c>
      <c r="GS85" s="96">
        <f t="shared" si="535"/>
        <v>0.50809205257890189</v>
      </c>
    </row>
    <row r="86" spans="1:587">
      <c r="A86" s="17"/>
      <c r="B86" s="17"/>
      <c r="C86" s="17" t="s">
        <v>169</v>
      </c>
      <c r="D86" s="17" t="s">
        <v>170</v>
      </c>
      <c r="E86" s="95">
        <v>21603</v>
      </c>
      <c r="F86" s="95">
        <v>827</v>
      </c>
      <c r="G86" s="95">
        <v>107675</v>
      </c>
      <c r="H86" s="95">
        <v>676</v>
      </c>
      <c r="I86" s="95">
        <v>21866</v>
      </c>
      <c r="J86" s="95">
        <v>44962</v>
      </c>
      <c r="K86" s="95">
        <v>4043</v>
      </c>
      <c r="L86" s="95">
        <v>895</v>
      </c>
      <c r="M86" s="95">
        <v>16645</v>
      </c>
      <c r="N86" s="95">
        <v>30735</v>
      </c>
      <c r="O86" s="95">
        <v>8097</v>
      </c>
      <c r="P86" s="95">
        <v>5746</v>
      </c>
      <c r="Q86" s="95">
        <v>21682</v>
      </c>
      <c r="R86" s="95">
        <v>27188</v>
      </c>
      <c r="S86" s="95">
        <v>25069</v>
      </c>
      <c r="T86" s="95">
        <v>-2736</v>
      </c>
      <c r="U86" s="95">
        <v>418</v>
      </c>
      <c r="V86" s="95">
        <v>-6601</v>
      </c>
      <c r="W86" s="95">
        <v>17338</v>
      </c>
      <c r="X86" s="95">
        <v>183976</v>
      </c>
      <c r="Y86" s="95">
        <v>319777</v>
      </c>
      <c r="Z86" s="95">
        <v>156151</v>
      </c>
      <c r="AA86" s="95">
        <v>91900</v>
      </c>
      <c r="AB86" s="95">
        <v>37347</v>
      </c>
      <c r="AC86" s="95">
        <v>5916364</v>
      </c>
      <c r="AD86" s="95">
        <v>4094730</v>
      </c>
      <c r="AE86" s="95">
        <v>7157929</v>
      </c>
      <c r="AF86" s="95">
        <v>545112</v>
      </c>
      <c r="AG86" s="95">
        <v>3247330</v>
      </c>
      <c r="AH86" s="95">
        <v>0</v>
      </c>
      <c r="AI86" s="95">
        <v>236138</v>
      </c>
      <c r="AJ86" s="95">
        <v>385327</v>
      </c>
      <c r="AK86" s="95">
        <v>-3044</v>
      </c>
      <c r="AL86" s="95">
        <v>3073979</v>
      </c>
      <c r="AM86" s="95">
        <v>1067145</v>
      </c>
      <c r="AN86" s="95">
        <v>0</v>
      </c>
      <c r="AO86" s="95">
        <v>349916</v>
      </c>
      <c r="AP86" s="95">
        <v>0</v>
      </c>
      <c r="AQ86" s="95">
        <v>2789161</v>
      </c>
      <c r="AR86" s="95">
        <v>76332</v>
      </c>
      <c r="AS86" s="95">
        <v>3507152</v>
      </c>
      <c r="AT86" s="95">
        <v>-117278</v>
      </c>
      <c r="AU86" s="95">
        <v>952724</v>
      </c>
      <c r="AV86" s="95">
        <v>1746930</v>
      </c>
      <c r="AW86" s="95">
        <v>687690</v>
      </c>
      <c r="AX86" s="95">
        <v>44335</v>
      </c>
      <c r="AY86" s="95">
        <v>620549</v>
      </c>
      <c r="AZ86" s="95">
        <v>3389310</v>
      </c>
      <c r="BA86" s="95">
        <v>618793</v>
      </c>
      <c r="BB86" s="95">
        <v>372384</v>
      </c>
      <c r="BC86" s="95">
        <v>906457</v>
      </c>
      <c r="BD86" s="95">
        <v>1565180</v>
      </c>
      <c r="BE86" s="95">
        <v>203750</v>
      </c>
      <c r="BF86" s="95">
        <v>-651406</v>
      </c>
      <c r="BG86" s="95">
        <v>-277374</v>
      </c>
      <c r="BH86" s="95">
        <v>-320765</v>
      </c>
      <c r="BI86" s="95">
        <v>772735</v>
      </c>
      <c r="BJ86" s="95">
        <v>389155</v>
      </c>
      <c r="BK86" s="95">
        <v>1386913</v>
      </c>
      <c r="BL86" s="95">
        <v>547840</v>
      </c>
      <c r="BM86" s="95">
        <v>506743</v>
      </c>
      <c r="BN86" s="95">
        <v>243771</v>
      </c>
      <c r="BO86" s="95">
        <v>8894811</v>
      </c>
      <c r="BP86" s="95">
        <v>4891055</v>
      </c>
      <c r="BQ86" s="95">
        <v>24615586</v>
      </c>
      <c r="BR86" s="95">
        <v>2662376</v>
      </c>
      <c r="BS86" s="95">
        <v>3978880</v>
      </c>
      <c r="BT86" s="95">
        <v>0</v>
      </c>
      <c r="BU86" s="95">
        <v>548959</v>
      </c>
      <c r="BV86" s="95">
        <v>2054736</v>
      </c>
      <c r="BW86" s="95">
        <v>-27764</v>
      </c>
      <c r="BX86" s="95">
        <v>3829511</v>
      </c>
      <c r="BY86" s="95">
        <v>4074983</v>
      </c>
      <c r="BZ86" s="95">
        <v>0</v>
      </c>
      <c r="CA86" s="95">
        <v>1214905</v>
      </c>
      <c r="CB86" s="95">
        <v>0</v>
      </c>
      <c r="CC86" s="95">
        <v>103905324</v>
      </c>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V86" s="96">
        <f t="shared" si="460"/>
        <v>0.21238546541350425</v>
      </c>
      <c r="DW86" s="96">
        <f t="shared" si="461"/>
        <v>8.6614997905320484E-2</v>
      </c>
      <c r="DX86" s="96">
        <f t="shared" si="462"/>
        <v>9.2669093663129448E-2</v>
      </c>
      <c r="DY86" s="96">
        <f t="shared" si="463"/>
        <v>8.1547963713568816E-3</v>
      </c>
      <c r="DZ86" s="96">
        <f t="shared" si="464"/>
        <v>7.6705581904414441E-2</v>
      </c>
      <c r="EA86" s="96">
        <f t="shared" si="465"/>
        <v>8.7958135667824136E-2</v>
      </c>
      <c r="EB86" s="96">
        <f t="shared" si="466"/>
        <v>0.13627477416745315</v>
      </c>
      <c r="EC86" s="96">
        <f t="shared" si="467"/>
        <v>4.4636622977636802E-3</v>
      </c>
      <c r="ED86" s="96">
        <f t="shared" si="468"/>
        <v>0.10203018303522171</v>
      </c>
      <c r="EE86" s="96">
        <f t="shared" si="469"/>
        <v>0.1851093430982251</v>
      </c>
      <c r="EF86" s="96">
        <f t="shared" si="470"/>
        <v>0.10849233572730196</v>
      </c>
      <c r="EG86" s="96">
        <f t="shared" si="471"/>
        <v>2.484380742374127E-2</v>
      </c>
      <c r="EH86" s="96">
        <f t="shared" si="472"/>
        <v>8.0746613833657957E-2</v>
      </c>
      <c r="EI86" s="96">
        <f t="shared" si="473"/>
        <v>7.5804171627246897E-2</v>
      </c>
      <c r="EJ86" s="96">
        <f t="shared" si="474"/>
        <v>4.612859479739962E-2</v>
      </c>
      <c r="EK86" s="96">
        <f t="shared" si="475"/>
        <v>-8.918617614269788E-3</v>
      </c>
      <c r="EL86" s="96">
        <f t="shared" si="476"/>
        <v>6.2279210514161075E-4</v>
      </c>
      <c r="EM86" s="96">
        <f t="shared" si="477"/>
        <v>-1.1698341922632508E-2</v>
      </c>
      <c r="EN86" s="96">
        <f t="shared" si="478"/>
        <v>8.9411876339527911E-3</v>
      </c>
      <c r="EO86" s="96">
        <f t="shared" si="479"/>
        <v>0.14166820673935809</v>
      </c>
      <c r="EP86" s="96">
        <f t="shared" si="480"/>
        <v>3.8314817566175094E-2</v>
      </c>
      <c r="EQ86" s="96">
        <f t="shared" si="481"/>
        <v>0.11208226922254236</v>
      </c>
      <c r="ER86" s="96">
        <f t="shared" si="482"/>
        <v>0.14078465615760527</v>
      </c>
      <c r="ES86" s="96">
        <f t="shared" si="483"/>
        <v>8.1331106257227295E-2</v>
      </c>
      <c r="ET86" s="96">
        <f t="shared" si="484"/>
        <v>0.24505562557141439</v>
      </c>
      <c r="EU86" s="96">
        <f t="shared" si="485"/>
        <v>0.36718641691920056</v>
      </c>
      <c r="EV86" s="96">
        <f t="shared" si="486"/>
        <v>0.48402456283350981</v>
      </c>
      <c r="EW86" s="96">
        <f t="shared" si="487"/>
        <v>7.2197233573106936E-2</v>
      </c>
      <c r="EX86" s="96">
        <f t="shared" si="488"/>
        <v>0.14407834722946902</v>
      </c>
      <c r="EY86" s="96">
        <f t="shared" si="489"/>
        <v>0</v>
      </c>
      <c r="EZ86" s="96">
        <f t="shared" si="490"/>
        <v>3.3534512764851261E-2</v>
      </c>
      <c r="FA86" s="96">
        <f t="shared" si="491"/>
        <v>5.2932863083968745E-2</v>
      </c>
      <c r="FB86" s="96">
        <f t="shared" si="492"/>
        <v>-5.1631725354501666E-3</v>
      </c>
      <c r="FC86" s="96">
        <f t="shared" si="493"/>
        <v>0.11969075497854059</v>
      </c>
      <c r="FD86" s="96">
        <f t="shared" si="494"/>
        <v>0.10636615085594678</v>
      </c>
      <c r="FE86" s="96">
        <f t="shared" si="495"/>
        <v>0</v>
      </c>
      <c r="FF86" s="96">
        <f t="shared" si="496"/>
        <v>0.46629789196082688</v>
      </c>
      <c r="FG86" s="96">
        <f t="shared" si="497"/>
        <v>0</v>
      </c>
      <c r="FH86" s="96">
        <f t="shared" si="498"/>
        <v>0.21814339945874778</v>
      </c>
      <c r="FI86" s="96">
        <f t="shared" si="499"/>
        <v>9.1048431057043036E-2</v>
      </c>
      <c r="FJ86" s="96">
        <f t="shared" si="500"/>
        <v>9.4332244206692548E-2</v>
      </c>
      <c r="FK86" s="96">
        <f t="shared" si="501"/>
        <v>-3.3478309522069573E-2</v>
      </c>
      <c r="FL86" s="96">
        <f t="shared" si="502"/>
        <v>8.1648771721287067E-2</v>
      </c>
      <c r="FM86" s="96">
        <f t="shared" si="503"/>
        <v>6.3534530073130924E-2</v>
      </c>
      <c r="FN86" s="96">
        <f t="shared" si="504"/>
        <v>4.0921885845022751E-2</v>
      </c>
      <c r="FO86" s="96">
        <f t="shared" si="505"/>
        <v>3.2132681629738302E-3</v>
      </c>
      <c r="FP86" s="96">
        <f t="shared" si="506"/>
        <v>0.10094363869422918</v>
      </c>
      <c r="FQ86" s="96">
        <f t="shared" si="507"/>
        <v>0.12471388618589795</v>
      </c>
      <c r="FR86" s="96">
        <f t="shared" si="508"/>
        <v>7.0864955039525293E-2</v>
      </c>
      <c r="FS86" s="96">
        <f t="shared" si="509"/>
        <v>3.2365276788892845E-2</v>
      </c>
      <c r="FT86" s="96">
        <f t="shared" si="510"/>
        <v>8.8955204194998666E-2</v>
      </c>
      <c r="FU86" s="96">
        <f t="shared" si="511"/>
        <v>9.5751554697948688E-2</v>
      </c>
      <c r="FV86" s="96">
        <f t="shared" si="512"/>
        <v>3.2036964446123729E-2</v>
      </c>
      <c r="FW86" s="96">
        <f t="shared" si="513"/>
        <v>-4.923960508900313E-2</v>
      </c>
      <c r="FX86" s="96">
        <f t="shared" si="514"/>
        <v>-1.8021199829334804E-2</v>
      </c>
      <c r="FY86" s="96">
        <f t="shared" si="515"/>
        <v>-6.5566723464655516E-2</v>
      </c>
      <c r="FZ86" s="96">
        <f t="shared" si="516"/>
        <v>1.4460241162394289E-2</v>
      </c>
      <c r="GA86" s="96">
        <f t="shared" si="517"/>
        <v>4.5089762988355604E-2</v>
      </c>
      <c r="GB86" s="96">
        <f t="shared" si="518"/>
        <v>2.6422157033319287E-2</v>
      </c>
      <c r="GC86" s="96">
        <f t="shared" si="519"/>
        <v>2.3572615199302493E-2</v>
      </c>
      <c r="GD86" s="96">
        <f t="shared" si="520"/>
        <v>0.13017375578629375</v>
      </c>
      <c r="GE86" s="96">
        <f t="shared" si="521"/>
        <v>5.4868986398840545E-2</v>
      </c>
      <c r="GF86" s="96">
        <f t="shared" si="522"/>
        <v>0.12468905925089259</v>
      </c>
      <c r="GG86" s="96">
        <f t="shared" si="523"/>
        <v>0.20130626582681205</v>
      </c>
      <c r="GH86" s="96">
        <f t="shared" si="524"/>
        <v>0.37335610435363353</v>
      </c>
      <c r="GI86" s="96">
        <f t="shared" si="525"/>
        <v>5.6098323480674443E-2</v>
      </c>
      <c r="GJ86" s="96">
        <f t="shared" si="526"/>
        <v>0.1450247378696306</v>
      </c>
      <c r="GK86" s="96">
        <f t="shared" si="527"/>
        <v>0</v>
      </c>
      <c r="GL86" s="96">
        <f t="shared" si="528"/>
        <v>1.498296631558509E-2</v>
      </c>
      <c r="GM86" s="96">
        <f t="shared" si="529"/>
        <v>3.4071120090460746E-2</v>
      </c>
      <c r="GN86" s="96">
        <f t="shared" si="530"/>
        <v>-7.2260063353784118E-3</v>
      </c>
      <c r="GO86" s="96">
        <f t="shared" si="531"/>
        <v>7.7984698710917344E-2</v>
      </c>
      <c r="GP86" s="96">
        <f t="shared" si="532"/>
        <v>9.1013605217158358E-2</v>
      </c>
      <c r="GQ86" s="96">
        <f t="shared" si="533"/>
        <v>0</v>
      </c>
      <c r="GR86" s="96">
        <f t="shared" si="534"/>
        <v>0.30815013030823762</v>
      </c>
      <c r="GS86" s="96">
        <f t="shared" si="535"/>
        <v>0</v>
      </c>
    </row>
    <row r="87" spans="1:587">
      <c r="A87" s="17"/>
      <c r="B87" s="17"/>
      <c r="C87" s="17" t="s">
        <v>171</v>
      </c>
      <c r="D87" s="17" t="s">
        <v>172</v>
      </c>
      <c r="E87" s="95">
        <v>7187</v>
      </c>
      <c r="F87" s="95">
        <v>479</v>
      </c>
      <c r="G87" s="95">
        <v>35118</v>
      </c>
      <c r="H87" s="95">
        <v>4548</v>
      </c>
      <c r="I87" s="95">
        <v>10044</v>
      </c>
      <c r="J87" s="95">
        <v>66770</v>
      </c>
      <c r="K87" s="95">
        <v>1626</v>
      </c>
      <c r="L87" s="95">
        <v>14854</v>
      </c>
      <c r="M87" s="95">
        <v>13068</v>
      </c>
      <c r="N87" s="95">
        <v>3887</v>
      </c>
      <c r="O87" s="95">
        <v>2065</v>
      </c>
      <c r="P87" s="95">
        <v>12874</v>
      </c>
      <c r="Q87" s="95">
        <v>17691</v>
      </c>
      <c r="R87" s="95">
        <v>26623</v>
      </c>
      <c r="S87" s="95">
        <v>76375</v>
      </c>
      <c r="T87" s="95">
        <v>30468</v>
      </c>
      <c r="U87" s="95">
        <v>97831</v>
      </c>
      <c r="V87" s="95">
        <v>90796</v>
      </c>
      <c r="W87" s="95">
        <v>132526</v>
      </c>
      <c r="X87" s="95">
        <v>96127</v>
      </c>
      <c r="Y87" s="95">
        <v>203202</v>
      </c>
      <c r="Z87" s="95">
        <v>236620</v>
      </c>
      <c r="AA87" s="95">
        <v>103791</v>
      </c>
      <c r="AB87" s="95">
        <v>44679</v>
      </c>
      <c r="AC87" s="95">
        <v>919516</v>
      </c>
      <c r="AD87" s="95">
        <v>429010</v>
      </c>
      <c r="AE87" s="95">
        <v>3479647</v>
      </c>
      <c r="AF87" s="95">
        <v>710210</v>
      </c>
      <c r="AG87" s="95">
        <v>1502366</v>
      </c>
      <c r="AH87" s="95">
        <v>729715</v>
      </c>
      <c r="AI87" s="95">
        <v>1099734</v>
      </c>
      <c r="AJ87" s="95">
        <v>267460</v>
      </c>
      <c r="AK87" s="95">
        <v>24151</v>
      </c>
      <c r="AL87" s="95">
        <v>2492757</v>
      </c>
      <c r="AM87" s="95">
        <v>588505</v>
      </c>
      <c r="AN87" s="95">
        <v>0</v>
      </c>
      <c r="AO87" s="95">
        <v>29444</v>
      </c>
      <c r="AP87" s="95">
        <v>3409383</v>
      </c>
      <c r="AQ87" s="95">
        <v>1938720</v>
      </c>
      <c r="AR87" s="95">
        <v>65106</v>
      </c>
      <c r="AS87" s="95">
        <v>1675417</v>
      </c>
      <c r="AT87" s="95">
        <v>401793</v>
      </c>
      <c r="AU87" s="95">
        <v>739579</v>
      </c>
      <c r="AV87" s="95">
        <v>3883326</v>
      </c>
      <c r="AW87" s="95">
        <v>363338</v>
      </c>
      <c r="AX87" s="95">
        <v>1311528</v>
      </c>
      <c r="AY87" s="95">
        <v>658765</v>
      </c>
      <c r="AZ87" s="95">
        <v>1461432</v>
      </c>
      <c r="BA87" s="95">
        <v>446335</v>
      </c>
      <c r="BB87" s="95">
        <v>923546</v>
      </c>
      <c r="BC87" s="95">
        <v>946691</v>
      </c>
      <c r="BD87" s="95">
        <v>1596762</v>
      </c>
      <c r="BE87" s="95">
        <v>870180</v>
      </c>
      <c r="BF87" s="95">
        <v>2475472</v>
      </c>
      <c r="BG87" s="95">
        <v>2466186</v>
      </c>
      <c r="BH87" s="95">
        <v>914599</v>
      </c>
      <c r="BI87" s="95">
        <v>4762342</v>
      </c>
      <c r="BJ87" s="95">
        <v>725800</v>
      </c>
      <c r="BK87" s="95">
        <v>1687194</v>
      </c>
      <c r="BL87" s="95">
        <v>4588197</v>
      </c>
      <c r="BM87" s="95">
        <v>871902</v>
      </c>
      <c r="BN87" s="95">
        <v>305639</v>
      </c>
      <c r="BO87" s="95">
        <v>5179018</v>
      </c>
      <c r="BP87" s="95">
        <v>1493902</v>
      </c>
      <c r="BQ87" s="95">
        <v>23527493</v>
      </c>
      <c r="BR87" s="95">
        <v>5009719</v>
      </c>
      <c r="BS87" s="95">
        <v>3338671</v>
      </c>
      <c r="BT87" s="95">
        <v>12585505</v>
      </c>
      <c r="BU87" s="95">
        <v>6383292</v>
      </c>
      <c r="BV87" s="95">
        <v>3251552</v>
      </c>
      <c r="BW87" s="95">
        <v>167677</v>
      </c>
      <c r="BX87" s="95">
        <v>5560572</v>
      </c>
      <c r="BY87" s="95">
        <v>3841259</v>
      </c>
      <c r="BZ87" s="95">
        <v>0</v>
      </c>
      <c r="CA87" s="95">
        <v>200700</v>
      </c>
      <c r="CB87" s="95">
        <v>7440763</v>
      </c>
      <c r="CC87" s="95">
        <v>131071119</v>
      </c>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V87" s="96">
        <f t="shared" si="460"/>
        <v>7.0657517008140311E-2</v>
      </c>
      <c r="DW87" s="96">
        <f t="shared" si="461"/>
        <v>5.0167574361122749E-2</v>
      </c>
      <c r="DX87" s="96">
        <f t="shared" si="462"/>
        <v>3.0223851695024659E-2</v>
      </c>
      <c r="DY87" s="96">
        <f t="shared" si="463"/>
        <v>5.4863925883034161E-2</v>
      </c>
      <c r="DZ87" s="96">
        <f t="shared" si="464"/>
        <v>3.5234193023321078E-2</v>
      </c>
      <c r="EA87" s="96">
        <f t="shared" si="465"/>
        <v>0.13062062894312124</v>
      </c>
      <c r="EB87" s="96">
        <f t="shared" si="466"/>
        <v>5.480652554941351E-2</v>
      </c>
      <c r="EC87" s="96">
        <f t="shared" si="467"/>
        <v>7.4081832146348281E-2</v>
      </c>
      <c r="ED87" s="96">
        <f t="shared" si="468"/>
        <v>8.0103961063639373E-2</v>
      </c>
      <c r="EE87" s="96">
        <f t="shared" si="469"/>
        <v>2.3410444659925197E-2</v>
      </c>
      <c r="EF87" s="96">
        <f t="shared" si="470"/>
        <v>2.7669096366170008E-2</v>
      </c>
      <c r="EG87" s="96">
        <f t="shared" si="471"/>
        <v>5.5662926692176318E-2</v>
      </c>
      <c r="EH87" s="96">
        <f t="shared" si="472"/>
        <v>6.5883606001809925E-2</v>
      </c>
      <c r="EI87" s="96">
        <f t="shared" si="473"/>
        <v>7.4228867928210762E-2</v>
      </c>
      <c r="EJ87" s="96">
        <f t="shared" si="474"/>
        <v>0.14053498055971103</v>
      </c>
      <c r="EK87" s="96">
        <f t="shared" si="475"/>
        <v>9.931741281855698E-2</v>
      </c>
      <c r="EL87" s="96">
        <f t="shared" si="476"/>
        <v>0.14576166133518881</v>
      </c>
      <c r="EM87" s="96">
        <f t="shared" si="477"/>
        <v>0.16090935512912305</v>
      </c>
      <c r="EN87" s="96">
        <f t="shared" si="478"/>
        <v>6.8343513229739736E-2</v>
      </c>
      <c r="EO87" s="96">
        <f t="shared" si="479"/>
        <v>7.4021283804595578E-2</v>
      </c>
      <c r="EP87" s="96">
        <f t="shared" si="480"/>
        <v>2.4347115518257762E-2</v>
      </c>
      <c r="EQ87" s="96">
        <f t="shared" si="481"/>
        <v>0.1698414133975317</v>
      </c>
      <c r="ER87" s="96">
        <f t="shared" si="482"/>
        <v>0.15900087320189346</v>
      </c>
      <c r="ES87" s="96">
        <f t="shared" si="483"/>
        <v>9.7298109525976867E-2</v>
      </c>
      <c r="ET87" s="96">
        <f t="shared" si="484"/>
        <v>3.808632609537288E-2</v>
      </c>
      <c r="EU87" s="96">
        <f t="shared" si="485"/>
        <v>3.8470581631146923E-2</v>
      </c>
      <c r="EV87" s="96">
        <f t="shared" si="486"/>
        <v>0.235296357087355</v>
      </c>
      <c r="EW87" s="96">
        <f t="shared" si="487"/>
        <v>9.406360024353945E-2</v>
      </c>
      <c r="EX87" s="96">
        <f t="shared" si="488"/>
        <v>6.6657349334298788E-2</v>
      </c>
      <c r="EY87" s="96">
        <f t="shared" si="489"/>
        <v>0.10940402494186578</v>
      </c>
      <c r="EZ87" s="96">
        <f t="shared" si="490"/>
        <v>0.15617581185976395</v>
      </c>
      <c r="FA87" s="96">
        <f t="shared" si="491"/>
        <v>3.6741322462319745E-2</v>
      </c>
      <c r="FB87" s="96">
        <f t="shared" si="492"/>
        <v>4.0964448062962212E-2</v>
      </c>
      <c r="FC87" s="96">
        <f t="shared" si="493"/>
        <v>9.7059858674389751E-2</v>
      </c>
      <c r="FD87" s="96">
        <f t="shared" si="494"/>
        <v>5.865839376043458E-2</v>
      </c>
      <c r="FE87" s="96">
        <f t="shared" si="495"/>
        <v>0</v>
      </c>
      <c r="FF87" s="96">
        <f t="shared" si="496"/>
        <v>3.9237060125557527E-2</v>
      </c>
      <c r="FG87" s="96">
        <f t="shared" si="497"/>
        <v>0.11102780890212736</v>
      </c>
      <c r="FH87" s="96">
        <f t="shared" si="498"/>
        <v>0.15162945824879362</v>
      </c>
      <c r="FI87" s="96">
        <f t="shared" si="499"/>
        <v>7.7658113928625525E-2</v>
      </c>
      <c r="FJ87" s="96">
        <f t="shared" si="500"/>
        <v>4.5063871081733611E-2</v>
      </c>
      <c r="FK87" s="96">
        <f t="shared" si="501"/>
        <v>0.11469628078412744</v>
      </c>
      <c r="FL87" s="96">
        <f t="shared" si="502"/>
        <v>6.3382172529355574E-2</v>
      </c>
      <c r="FM87" s="96">
        <f t="shared" si="503"/>
        <v>0.1412336456130304</v>
      </c>
      <c r="FN87" s="96">
        <f t="shared" si="504"/>
        <v>2.1620899183002334E-2</v>
      </c>
      <c r="FO87" s="96">
        <f t="shared" si="505"/>
        <v>9.5055625741485086E-2</v>
      </c>
      <c r="FP87" s="96">
        <f t="shared" si="506"/>
        <v>0.10716016969555005</v>
      </c>
      <c r="FQ87" s="96">
        <f t="shared" si="507"/>
        <v>5.3775212098164292E-2</v>
      </c>
      <c r="FR87" s="96">
        <f t="shared" si="508"/>
        <v>5.1114847303648431E-2</v>
      </c>
      <c r="FS87" s="96">
        <f t="shared" si="509"/>
        <v>8.0268813690370241E-2</v>
      </c>
      <c r="FT87" s="96">
        <f t="shared" si="510"/>
        <v>9.2903569848947584E-2</v>
      </c>
      <c r="FU87" s="96">
        <f t="shared" si="511"/>
        <v>9.7683617208631557E-2</v>
      </c>
      <c r="FV87" s="96">
        <f t="shared" si="512"/>
        <v>0.13682417532136418</v>
      </c>
      <c r="FW87" s="96">
        <f t="shared" si="513"/>
        <v>0.18712026553161124</v>
      </c>
      <c r="FX87" s="96">
        <f t="shared" si="514"/>
        <v>0.16022998090054541</v>
      </c>
      <c r="FY87" s="96">
        <f t="shared" si="515"/>
        <v>0.18695075745187434</v>
      </c>
      <c r="FZ87" s="96">
        <f t="shared" si="516"/>
        <v>8.9118020819296581E-2</v>
      </c>
      <c r="GA87" s="96">
        <f t="shared" si="517"/>
        <v>8.4095411794653782E-2</v>
      </c>
      <c r="GB87" s="96">
        <f t="shared" si="518"/>
        <v>3.2142827137444166E-2</v>
      </c>
      <c r="GC87" s="96">
        <f t="shared" si="519"/>
        <v>0.19742224434067265</v>
      </c>
      <c r="GD87" s="96">
        <f t="shared" si="520"/>
        <v>0.22397696271597453</v>
      </c>
      <c r="GE87" s="96">
        <f t="shared" si="521"/>
        <v>6.8794492101009658E-2</v>
      </c>
      <c r="GF87" s="96">
        <f t="shared" si="522"/>
        <v>7.2600405142215982E-2</v>
      </c>
      <c r="GG87" s="96">
        <f t="shared" si="523"/>
        <v>6.1486086975347069E-2</v>
      </c>
      <c r="GH87" s="96">
        <f t="shared" si="524"/>
        <v>0.35685248897537447</v>
      </c>
      <c r="GI87" s="96">
        <f t="shared" si="525"/>
        <v>0.10555865775881426</v>
      </c>
      <c r="GJ87" s="96">
        <f t="shared" si="526"/>
        <v>0.12168999482465856</v>
      </c>
      <c r="GK87" s="96">
        <f t="shared" si="527"/>
        <v>0.3805817359848499</v>
      </c>
      <c r="GL87" s="96">
        <f t="shared" si="528"/>
        <v>0.17422184355943482</v>
      </c>
      <c r="GM87" s="96">
        <f t="shared" si="529"/>
        <v>5.391642462699725E-2</v>
      </c>
      <c r="GN87" s="96">
        <f t="shared" si="530"/>
        <v>4.3640508006672164E-2</v>
      </c>
      <c r="GO87" s="96">
        <f t="shared" si="531"/>
        <v>0.11323626752354624</v>
      </c>
      <c r="GP87" s="96">
        <f t="shared" si="532"/>
        <v>8.579344506783379E-2</v>
      </c>
      <c r="GQ87" s="96">
        <f t="shared" si="533"/>
        <v>0</v>
      </c>
      <c r="GR87" s="96">
        <f t="shared" si="534"/>
        <v>5.0905816629994355E-2</v>
      </c>
      <c r="GS87" s="96">
        <f t="shared" si="535"/>
        <v>0.14435914719809392</v>
      </c>
    </row>
    <row r="88" spans="1:587">
      <c r="A88" s="17"/>
      <c r="B88" s="17"/>
      <c r="C88" s="17" t="s">
        <v>173</v>
      </c>
      <c r="D88" s="17" t="s">
        <v>174</v>
      </c>
      <c r="E88" s="95">
        <v>3286</v>
      </c>
      <c r="F88" s="95">
        <v>263</v>
      </c>
      <c r="G88" s="95">
        <v>40817</v>
      </c>
      <c r="H88" s="95">
        <v>3206</v>
      </c>
      <c r="I88" s="95">
        <v>5082</v>
      </c>
      <c r="J88" s="95">
        <v>6365</v>
      </c>
      <c r="K88" s="95">
        <v>1524</v>
      </c>
      <c r="L88" s="95">
        <v>4571</v>
      </c>
      <c r="M88" s="95">
        <v>3505</v>
      </c>
      <c r="N88" s="95">
        <v>1197</v>
      </c>
      <c r="O88" s="95">
        <v>334</v>
      </c>
      <c r="P88" s="95">
        <v>4015</v>
      </c>
      <c r="Q88" s="95">
        <v>1230</v>
      </c>
      <c r="R88" s="95">
        <v>1500</v>
      </c>
      <c r="S88" s="95">
        <v>3213</v>
      </c>
      <c r="T88" s="95">
        <v>1823</v>
      </c>
      <c r="U88" s="95">
        <v>1647</v>
      </c>
      <c r="V88" s="95">
        <v>5412</v>
      </c>
      <c r="W88" s="95">
        <v>30665</v>
      </c>
      <c r="X88" s="95">
        <v>28206</v>
      </c>
      <c r="Y88" s="95">
        <v>192803</v>
      </c>
      <c r="Z88" s="95">
        <v>22248</v>
      </c>
      <c r="AA88" s="95">
        <v>24538</v>
      </c>
      <c r="AB88" s="95">
        <v>7212</v>
      </c>
      <c r="AC88" s="95">
        <v>516174</v>
      </c>
      <c r="AD88" s="95">
        <v>105804</v>
      </c>
      <c r="AE88" s="95">
        <v>509482</v>
      </c>
      <c r="AF88" s="95">
        <v>121016</v>
      </c>
      <c r="AG88" s="95">
        <v>518938</v>
      </c>
      <c r="AH88" s="95">
        <v>20453</v>
      </c>
      <c r="AI88" s="95">
        <v>121417</v>
      </c>
      <c r="AJ88" s="95">
        <v>78572</v>
      </c>
      <c r="AK88" s="95">
        <v>16337</v>
      </c>
      <c r="AL88" s="95">
        <v>869260</v>
      </c>
      <c r="AM88" s="95">
        <v>412932</v>
      </c>
      <c r="AN88" s="95">
        <v>0</v>
      </c>
      <c r="AO88" s="95">
        <v>12344</v>
      </c>
      <c r="AP88" s="95">
        <v>1272903</v>
      </c>
      <c r="AQ88" s="95">
        <v>501078</v>
      </c>
      <c r="AR88" s="95">
        <v>42552</v>
      </c>
      <c r="AS88" s="95">
        <v>3317444</v>
      </c>
      <c r="AT88" s="95">
        <v>153639</v>
      </c>
      <c r="AU88" s="95">
        <v>267022</v>
      </c>
      <c r="AV88" s="95">
        <v>523290</v>
      </c>
      <c r="AW88" s="95">
        <v>3586300</v>
      </c>
      <c r="AX88" s="95">
        <v>478475</v>
      </c>
      <c r="AY88" s="95">
        <v>176725</v>
      </c>
      <c r="AZ88" s="95">
        <v>424970</v>
      </c>
      <c r="BA88" s="95">
        <v>48365</v>
      </c>
      <c r="BB88" s="95">
        <v>318519</v>
      </c>
      <c r="BC88" s="95">
        <v>58048</v>
      </c>
      <c r="BD88" s="95">
        <v>91109</v>
      </c>
      <c r="BE88" s="95">
        <v>72068</v>
      </c>
      <c r="BF88" s="95">
        <v>97133</v>
      </c>
      <c r="BG88" s="95">
        <v>62188</v>
      </c>
      <c r="BH88" s="95">
        <v>53696</v>
      </c>
      <c r="BI88" s="95">
        <v>-115438</v>
      </c>
      <c r="BJ88" s="95">
        <v>205206</v>
      </c>
      <c r="BK88" s="95">
        <v>1905186</v>
      </c>
      <c r="BL88" s="95">
        <v>651049</v>
      </c>
      <c r="BM88" s="95">
        <v>178277</v>
      </c>
      <c r="BN88" s="95">
        <v>71679</v>
      </c>
      <c r="BO88" s="95">
        <v>2313138</v>
      </c>
      <c r="BP88" s="95">
        <v>416928</v>
      </c>
      <c r="BQ88" s="95">
        <v>3309727</v>
      </c>
      <c r="BR88" s="95">
        <v>2147773</v>
      </c>
      <c r="BS88" s="95">
        <v>1038445</v>
      </c>
      <c r="BT88" s="95">
        <v>53417</v>
      </c>
      <c r="BU88" s="95">
        <v>433493</v>
      </c>
      <c r="BV88" s="95">
        <v>815133</v>
      </c>
      <c r="BW88" s="95">
        <v>123232</v>
      </c>
      <c r="BX88" s="95">
        <v>2453526</v>
      </c>
      <c r="BY88" s="95">
        <v>2204957</v>
      </c>
      <c r="BZ88" s="95">
        <v>0</v>
      </c>
      <c r="CA88" s="95">
        <v>69797</v>
      </c>
      <c r="CB88" s="95">
        <v>2149522</v>
      </c>
      <c r="CC88" s="95">
        <v>35667962</v>
      </c>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V88" s="96">
        <f t="shared" si="460"/>
        <v>3.2305635298281489E-2</v>
      </c>
      <c r="DW88" s="96">
        <f t="shared" si="461"/>
        <v>2.7545035609551738E-2</v>
      </c>
      <c r="DX88" s="96">
        <f t="shared" si="462"/>
        <v>3.5128622206156999E-2</v>
      </c>
      <c r="DY88" s="96">
        <f t="shared" si="463"/>
        <v>3.8674966222736924E-2</v>
      </c>
      <c r="DZ88" s="96">
        <f t="shared" si="464"/>
        <v>1.7827575561979066E-2</v>
      </c>
      <c r="EA88" s="96">
        <f t="shared" si="465"/>
        <v>1.2451704406514403E-2</v>
      </c>
      <c r="EB88" s="96">
        <f t="shared" si="466"/>
        <v>5.1368477821221517E-2</v>
      </c>
      <c r="EC88" s="96">
        <f t="shared" si="467"/>
        <v>2.279709537774054E-2</v>
      </c>
      <c r="ED88" s="96">
        <f t="shared" si="468"/>
        <v>2.1484877833490665E-2</v>
      </c>
      <c r="EE88" s="96">
        <f t="shared" si="469"/>
        <v>7.2092364954799235E-3</v>
      </c>
      <c r="EF88" s="96">
        <f t="shared" si="470"/>
        <v>4.4752920999035269E-3</v>
      </c>
      <c r="EG88" s="96">
        <f t="shared" si="471"/>
        <v>1.7359534773115422E-2</v>
      </c>
      <c r="EH88" s="96">
        <f t="shared" si="472"/>
        <v>4.5806814415367252E-3</v>
      </c>
      <c r="EI88" s="96">
        <f t="shared" si="473"/>
        <v>4.1822222098304527E-3</v>
      </c>
      <c r="EJ88" s="96">
        <f t="shared" si="474"/>
        <v>5.912129525870397E-3</v>
      </c>
      <c r="EK88" s="96">
        <f t="shared" si="475"/>
        <v>5.9424853475196727E-3</v>
      </c>
      <c r="EL88" s="96">
        <f t="shared" si="476"/>
        <v>2.4539200889192171E-3</v>
      </c>
      <c r="EM88" s="96">
        <f t="shared" si="477"/>
        <v>9.5911871663819318E-3</v>
      </c>
      <c r="EN88" s="96">
        <f t="shared" si="478"/>
        <v>1.5813906955540566E-2</v>
      </c>
      <c r="EO88" s="96">
        <f t="shared" si="479"/>
        <v>2.1719645167251896E-2</v>
      </c>
      <c r="EP88" s="96">
        <f t="shared" si="480"/>
        <v>2.3101135388759221E-2</v>
      </c>
      <c r="EQ88" s="96">
        <f t="shared" si="481"/>
        <v>1.5969198568456956E-2</v>
      </c>
      <c r="ER88" s="96">
        <f t="shared" si="482"/>
        <v>3.7590575547283116E-2</v>
      </c>
      <c r="ES88" s="96">
        <f t="shared" si="483"/>
        <v>1.5705677519670207E-2</v>
      </c>
      <c r="ET88" s="96">
        <f t="shared" si="484"/>
        <v>2.1379912134158623E-2</v>
      </c>
      <c r="EU88" s="96">
        <f t="shared" si="485"/>
        <v>9.4877541756645967E-3</v>
      </c>
      <c r="EV88" s="96">
        <f t="shared" si="486"/>
        <v>3.445155747165727E-2</v>
      </c>
      <c r="EW88" s="96">
        <f t="shared" si="487"/>
        <v>1.6027936310488686E-2</v>
      </c>
      <c r="EX88" s="96">
        <f t="shared" si="488"/>
        <v>2.3024370592014426E-2</v>
      </c>
      <c r="EY88" s="96">
        <f t="shared" si="489"/>
        <v>3.0664581681012189E-3</v>
      </c>
      <c r="EZ88" s="96">
        <f t="shared" si="490"/>
        <v>1.7242713736755396E-2</v>
      </c>
      <c r="FA88" s="96">
        <f t="shared" si="491"/>
        <v>1.0793536186754606E-2</v>
      </c>
      <c r="FB88" s="96">
        <f t="shared" si="492"/>
        <v>2.7710495963091119E-2</v>
      </c>
      <c r="FC88" s="96">
        <f t="shared" si="493"/>
        <v>3.38461601958394E-2</v>
      </c>
      <c r="FD88" s="96">
        <f t="shared" si="494"/>
        <v>4.1158406219630711E-2</v>
      </c>
      <c r="FE88" s="96">
        <f t="shared" si="495"/>
        <v>0</v>
      </c>
      <c r="FF88" s="96">
        <f t="shared" si="496"/>
        <v>1.644960841563246E-2</v>
      </c>
      <c r="FG88" s="96">
        <f t="shared" si="497"/>
        <v>4.1452553448804261E-2</v>
      </c>
      <c r="FH88" s="96">
        <f t="shared" si="498"/>
        <v>3.918987047143941E-2</v>
      </c>
      <c r="FI88" s="96">
        <f t="shared" si="499"/>
        <v>5.0755814577625312E-2</v>
      </c>
      <c r="FJ88" s="96">
        <f t="shared" si="500"/>
        <v>8.9229647745528828E-2</v>
      </c>
      <c r="FK88" s="96">
        <f t="shared" si="501"/>
        <v>4.3857961396521483E-2</v>
      </c>
      <c r="FL88" s="96">
        <f t="shared" si="502"/>
        <v>2.2883876466386399E-2</v>
      </c>
      <c r="FM88" s="96">
        <f t="shared" si="503"/>
        <v>1.9031663685418809E-2</v>
      </c>
      <c r="FN88" s="96">
        <f t="shared" si="504"/>
        <v>0.21340743533569645</v>
      </c>
      <c r="FO88" s="96">
        <f t="shared" si="505"/>
        <v>3.4678436546270515E-2</v>
      </c>
      <c r="FP88" s="96">
        <f t="shared" si="506"/>
        <v>2.8747551842380942E-2</v>
      </c>
      <c r="FQ88" s="96">
        <f t="shared" si="507"/>
        <v>1.5637300870212832E-2</v>
      </c>
      <c r="FR88" s="96">
        <f t="shared" si="508"/>
        <v>5.5388208180872133E-3</v>
      </c>
      <c r="FS88" s="96">
        <f t="shared" si="509"/>
        <v>2.7683669538759344E-2</v>
      </c>
      <c r="FT88" s="96">
        <f t="shared" si="510"/>
        <v>5.6965434577826443E-3</v>
      </c>
      <c r="FU88" s="96">
        <f t="shared" si="511"/>
        <v>5.5736901806663812E-3</v>
      </c>
      <c r="FV88" s="96">
        <f t="shared" si="512"/>
        <v>1.1331729834126357E-2</v>
      </c>
      <c r="FW88" s="96">
        <f t="shared" si="513"/>
        <v>7.3422574571160555E-3</v>
      </c>
      <c r="FX88" s="96">
        <f t="shared" si="514"/>
        <v>4.0404016778309172E-3</v>
      </c>
      <c r="FY88" s="96">
        <f t="shared" si="515"/>
        <v>1.0975857039135013E-2</v>
      </c>
      <c r="FZ88" s="96">
        <f t="shared" si="516"/>
        <v>-2.160198928875322E-3</v>
      </c>
      <c r="GA88" s="96">
        <f t="shared" si="517"/>
        <v>2.3776361356756304E-2</v>
      </c>
      <c r="GB88" s="96">
        <f t="shared" si="518"/>
        <v>3.6295804906062198E-2</v>
      </c>
      <c r="GC88" s="96">
        <f t="shared" si="519"/>
        <v>2.8013521380130493E-2</v>
      </c>
      <c r="GD88" s="96">
        <f t="shared" si="520"/>
        <v>4.5796363561633982E-2</v>
      </c>
      <c r="GE88" s="96">
        <f t="shared" si="521"/>
        <v>1.6133806220110233E-2</v>
      </c>
      <c r="GF88" s="96">
        <f t="shared" si="522"/>
        <v>3.2425984221305118E-2</v>
      </c>
      <c r="GG88" s="96">
        <f t="shared" si="523"/>
        <v>1.7159941730085043E-2</v>
      </c>
      <c r="GH88" s="96">
        <f t="shared" si="524"/>
        <v>5.0200177204558057E-2</v>
      </c>
      <c r="GI88" s="96">
        <f t="shared" si="525"/>
        <v>4.5255239874855614E-2</v>
      </c>
      <c r="GJ88" s="96">
        <f t="shared" si="526"/>
        <v>3.7849900956306436E-2</v>
      </c>
      <c r="GK88" s="96">
        <f t="shared" si="527"/>
        <v>1.615313377659675E-3</v>
      </c>
      <c r="GL88" s="96">
        <f t="shared" si="528"/>
        <v>1.183150475179736E-2</v>
      </c>
      <c r="GM88" s="96">
        <f t="shared" si="529"/>
        <v>1.351633218705349E-2</v>
      </c>
      <c r="GN88" s="96">
        <f t="shared" si="530"/>
        <v>3.2073015873842113E-2</v>
      </c>
      <c r="GO88" s="96">
        <f t="shared" si="531"/>
        <v>4.9963947326277999E-2</v>
      </c>
      <c r="GP88" s="96">
        <f t="shared" si="532"/>
        <v>4.9247097698029624E-2</v>
      </c>
      <c r="GQ88" s="96">
        <f t="shared" si="533"/>
        <v>0</v>
      </c>
      <c r="GR88" s="96">
        <f t="shared" si="534"/>
        <v>1.7703404500865549E-2</v>
      </c>
      <c r="GS88" s="96">
        <f t="shared" si="535"/>
        <v>4.1703137541612492E-2</v>
      </c>
    </row>
    <row r="89" spans="1:587">
      <c r="A89" s="17"/>
      <c r="B89" s="17"/>
      <c r="C89" s="17" t="s">
        <v>175</v>
      </c>
      <c r="D89" s="17" t="s">
        <v>176</v>
      </c>
      <c r="E89" s="95">
        <v>-182</v>
      </c>
      <c r="F89" s="95">
        <v>0</v>
      </c>
      <c r="G89" s="95">
        <v>-7137</v>
      </c>
      <c r="H89" s="95">
        <v>0</v>
      </c>
      <c r="I89" s="95">
        <v>-1</v>
      </c>
      <c r="J89" s="95">
        <v>0</v>
      </c>
      <c r="K89" s="95">
        <v>-34</v>
      </c>
      <c r="L89" s="95">
        <v>-1</v>
      </c>
      <c r="M89" s="95">
        <v>-1</v>
      </c>
      <c r="N89" s="95">
        <v>0</v>
      </c>
      <c r="O89" s="95">
        <v>0</v>
      </c>
      <c r="P89" s="95">
        <v>-1</v>
      </c>
      <c r="Q89" s="95">
        <v>-1</v>
      </c>
      <c r="R89" s="95">
        <v>0</v>
      </c>
      <c r="S89" s="95">
        <v>-3</v>
      </c>
      <c r="T89" s="95">
        <v>-2</v>
      </c>
      <c r="U89" s="95">
        <v>-2</v>
      </c>
      <c r="V89" s="95">
        <v>-3</v>
      </c>
      <c r="W89" s="95">
        <v>-48</v>
      </c>
      <c r="X89" s="95">
        <v>-16</v>
      </c>
      <c r="Y89" s="95">
        <v>-40345</v>
      </c>
      <c r="Z89" s="95">
        <v>-1076</v>
      </c>
      <c r="AA89" s="95">
        <v>-24322</v>
      </c>
      <c r="AB89" s="95">
        <v>-1</v>
      </c>
      <c r="AC89" s="95">
        <v>-10948</v>
      </c>
      <c r="AD89" s="95">
        <v>-158381</v>
      </c>
      <c r="AE89" s="95">
        <v>-5542</v>
      </c>
      <c r="AF89" s="95">
        <v>-21802</v>
      </c>
      <c r="AG89" s="95">
        <v>-410</v>
      </c>
      <c r="AH89" s="95">
        <v>0</v>
      </c>
      <c r="AI89" s="95">
        <v>-12420</v>
      </c>
      <c r="AJ89" s="95">
        <v>-80734</v>
      </c>
      <c r="AK89" s="95">
        <v>-9527</v>
      </c>
      <c r="AL89" s="95">
        <v>-1357</v>
      </c>
      <c r="AM89" s="95">
        <v>-64</v>
      </c>
      <c r="AN89" s="95">
        <v>0</v>
      </c>
      <c r="AO89" s="95">
        <v>-4251</v>
      </c>
      <c r="AP89" s="95">
        <v>0</v>
      </c>
      <c r="AQ89" s="95">
        <v>-754729</v>
      </c>
      <c r="AR89" s="95">
        <v>-261</v>
      </c>
      <c r="AS89" s="95">
        <v>-126370</v>
      </c>
      <c r="AT89" s="95">
        <v>-43</v>
      </c>
      <c r="AU89" s="95">
        <v>-88</v>
      </c>
      <c r="AV89" s="95">
        <v>-73</v>
      </c>
      <c r="AW89" s="95">
        <v>-62708</v>
      </c>
      <c r="AX89" s="95">
        <v>-62</v>
      </c>
      <c r="AY89" s="95">
        <v>-37</v>
      </c>
      <c r="AZ89" s="95">
        <v>-76</v>
      </c>
      <c r="BA89" s="95">
        <v>-29</v>
      </c>
      <c r="BB89" s="95">
        <v>-85</v>
      </c>
      <c r="BC89" s="95">
        <v>-51</v>
      </c>
      <c r="BD89" s="95">
        <v>-89</v>
      </c>
      <c r="BE89" s="95">
        <v>-35</v>
      </c>
      <c r="BF89" s="95">
        <v>-78</v>
      </c>
      <c r="BG89" s="95">
        <v>-67</v>
      </c>
      <c r="BH89" s="95">
        <v>-30</v>
      </c>
      <c r="BI89" s="95">
        <v>-282</v>
      </c>
      <c r="BJ89" s="95">
        <v>-91</v>
      </c>
      <c r="BK89" s="95">
        <v>-251652</v>
      </c>
      <c r="BL89" s="95">
        <v>-6837</v>
      </c>
      <c r="BM89" s="95">
        <v>-201203</v>
      </c>
      <c r="BN89" s="95">
        <v>-20</v>
      </c>
      <c r="BO89" s="95">
        <v>-36040</v>
      </c>
      <c r="BP89" s="95">
        <v>-367739</v>
      </c>
      <c r="BQ89" s="95">
        <v>-17438</v>
      </c>
      <c r="BR89" s="95">
        <v>-127291</v>
      </c>
      <c r="BS89" s="95">
        <v>-292</v>
      </c>
      <c r="BT89" s="95">
        <v>0</v>
      </c>
      <c r="BU89" s="95">
        <v>-130420</v>
      </c>
      <c r="BV89" s="95">
        <v>-684753</v>
      </c>
      <c r="BW89" s="95">
        <v>-90760</v>
      </c>
      <c r="BX89" s="95">
        <v>-2302</v>
      </c>
      <c r="BY89" s="95">
        <v>-284</v>
      </c>
      <c r="BZ89" s="95">
        <v>0</v>
      </c>
      <c r="CA89" s="95">
        <v>-19482</v>
      </c>
      <c r="CB89" s="95">
        <v>0</v>
      </c>
      <c r="CC89" s="95">
        <v>-3260409</v>
      </c>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V89" s="96">
        <f t="shared" si="460"/>
        <v>-1.7892956860277637E-3</v>
      </c>
      <c r="DW89" s="96">
        <f t="shared" si="461"/>
        <v>0</v>
      </c>
      <c r="DX89" s="96">
        <f t="shared" si="462"/>
        <v>-6.1423665797423251E-3</v>
      </c>
      <c r="DY89" s="96">
        <f t="shared" si="463"/>
        <v>0</v>
      </c>
      <c r="DZ89" s="96">
        <f t="shared" si="464"/>
        <v>-3.507984171975416E-6</v>
      </c>
      <c r="EA89" s="96">
        <f t="shared" si="465"/>
        <v>0</v>
      </c>
      <c r="EB89" s="96">
        <f t="shared" si="466"/>
        <v>-1.1460159093973305E-3</v>
      </c>
      <c r="EC89" s="96">
        <f t="shared" si="467"/>
        <v>-4.9873321762722681E-6</v>
      </c>
      <c r="ED89" s="96">
        <f t="shared" si="468"/>
        <v>-6.1297796957177358E-6</v>
      </c>
      <c r="EE89" s="96">
        <f t="shared" si="469"/>
        <v>0</v>
      </c>
      <c r="EF89" s="96">
        <f t="shared" si="470"/>
        <v>0</v>
      </c>
      <c r="EG89" s="96">
        <f t="shared" si="471"/>
        <v>-4.3236699310374644E-6</v>
      </c>
      <c r="EH89" s="96">
        <f t="shared" si="472"/>
        <v>-3.7241312532818907E-6</v>
      </c>
      <c r="EI89" s="96">
        <f t="shared" si="473"/>
        <v>0</v>
      </c>
      <c r="EJ89" s="96">
        <f t="shared" si="474"/>
        <v>-5.5201956357333303E-6</v>
      </c>
      <c r="EK89" s="96">
        <f t="shared" si="475"/>
        <v>-6.5194573203726523E-6</v>
      </c>
      <c r="EL89" s="96">
        <f t="shared" si="476"/>
        <v>-2.9798665317780416E-6</v>
      </c>
      <c r="EM89" s="96">
        <f t="shared" si="477"/>
        <v>-5.3166225977726895E-6</v>
      </c>
      <c r="EN89" s="96">
        <f t="shared" si="478"/>
        <v>-2.4753547492775059E-5</v>
      </c>
      <c r="EO89" s="96">
        <f t="shared" si="479"/>
        <v>-1.2320581531448285E-5</v>
      </c>
      <c r="EP89" s="96">
        <f t="shared" si="480"/>
        <v>-4.8340290724702972E-3</v>
      </c>
      <c r="EQ89" s="96">
        <f t="shared" si="481"/>
        <v>-7.7233268876571767E-4</v>
      </c>
      <c r="ER89" s="96">
        <f t="shared" si="482"/>
        <v>-3.7259677987652617E-2</v>
      </c>
      <c r="ES89" s="96">
        <f t="shared" si="483"/>
        <v>-2.1777145756614264E-6</v>
      </c>
      <c r="ET89" s="96">
        <f t="shared" si="484"/>
        <v>-4.5346584300016778E-4</v>
      </c>
      <c r="EU89" s="96">
        <f t="shared" si="485"/>
        <v>-1.4202487562813643E-2</v>
      </c>
      <c r="EV89" s="96">
        <f t="shared" si="486"/>
        <v>-3.7475422391355256E-4</v>
      </c>
      <c r="EW89" s="96">
        <f t="shared" si="487"/>
        <v>-2.8875608798941818E-3</v>
      </c>
      <c r="EX89" s="96">
        <f t="shared" si="488"/>
        <v>-1.8190982242051872E-5</v>
      </c>
      <c r="EY89" s="96">
        <f t="shared" si="489"/>
        <v>0</v>
      </c>
      <c r="EZ89" s="96">
        <f t="shared" si="490"/>
        <v>-1.7637934112233213E-3</v>
      </c>
      <c r="FA89" s="96">
        <f t="shared" si="491"/>
        <v>-1.1090532893415547E-2</v>
      </c>
      <c r="FB89" s="96">
        <f t="shared" si="492"/>
        <v>-1.6159508786213448E-2</v>
      </c>
      <c r="FC89" s="96">
        <f t="shared" si="493"/>
        <v>-5.2837171140687555E-5</v>
      </c>
      <c r="FD89" s="96">
        <f t="shared" si="494"/>
        <v>-6.3791084199247463E-6</v>
      </c>
      <c r="FE89" s="96">
        <f t="shared" si="495"/>
        <v>0</v>
      </c>
      <c r="FF89" s="96">
        <f t="shared" si="496"/>
        <v>-5.6648805391164595E-3</v>
      </c>
      <c r="FG89" s="96">
        <f t="shared" si="497"/>
        <v>0</v>
      </c>
      <c r="FH89" s="96">
        <f t="shared" si="498"/>
        <v>-5.9028198705668569E-2</v>
      </c>
      <c r="FI89" s="96">
        <f t="shared" si="499"/>
        <v>-3.1131950565802327E-4</v>
      </c>
      <c r="FJ89" s="96">
        <f t="shared" si="500"/>
        <v>-3.3989874691486817E-3</v>
      </c>
      <c r="FK89" s="96">
        <f t="shared" si="501"/>
        <v>-1.2274828266588717E-5</v>
      </c>
      <c r="FL89" s="96">
        <f t="shared" si="502"/>
        <v>-7.5416300119166324E-6</v>
      </c>
      <c r="FM89" s="96">
        <f t="shared" si="503"/>
        <v>-2.6549550899798829E-6</v>
      </c>
      <c r="FN89" s="96">
        <f t="shared" si="504"/>
        <v>-3.7315209143214045E-3</v>
      </c>
      <c r="FO89" s="96">
        <f t="shared" si="505"/>
        <v>-4.4935745145906726E-6</v>
      </c>
      <c r="FP89" s="96">
        <f t="shared" si="506"/>
        <v>-6.0187263724322816E-6</v>
      </c>
      <c r="FQ89" s="96">
        <f t="shared" si="507"/>
        <v>-2.7965147331251032E-6</v>
      </c>
      <c r="FR89" s="96">
        <f t="shared" si="508"/>
        <v>-3.3211165868816123E-6</v>
      </c>
      <c r="FS89" s="96">
        <f t="shared" si="509"/>
        <v>-7.3876657618369526E-6</v>
      </c>
      <c r="FT89" s="96">
        <f t="shared" si="510"/>
        <v>-5.0048876162299281E-6</v>
      </c>
      <c r="FU89" s="96">
        <f t="shared" si="511"/>
        <v>-5.4446698578549637E-6</v>
      </c>
      <c r="FV89" s="96">
        <f t="shared" si="512"/>
        <v>-5.5032822361439539E-6</v>
      </c>
      <c r="FW89" s="96">
        <f t="shared" si="513"/>
        <v>-5.8959991110647495E-6</v>
      </c>
      <c r="FX89" s="96">
        <f t="shared" si="514"/>
        <v>-4.3530409792029247E-6</v>
      </c>
      <c r="FY89" s="96">
        <f t="shared" si="515"/>
        <v>-6.1322204852139902E-6</v>
      </c>
      <c r="FZ89" s="96">
        <f t="shared" si="516"/>
        <v>-5.2770846510060886E-6</v>
      </c>
      <c r="GA89" s="96">
        <f t="shared" si="517"/>
        <v>-1.0543789574694813E-5</v>
      </c>
      <c r="GB89" s="96">
        <f t="shared" si="518"/>
        <v>-4.7942363088015368E-3</v>
      </c>
      <c r="GC89" s="96">
        <f t="shared" si="519"/>
        <v>-2.9418437886541903E-4</v>
      </c>
      <c r="GD89" s="96">
        <f t="shared" si="520"/>
        <v>-5.1685667459579428E-2</v>
      </c>
      <c r="GE89" s="96">
        <f t="shared" si="521"/>
        <v>-4.5016828415882571E-6</v>
      </c>
      <c r="GF89" s="96">
        <f t="shared" si="522"/>
        <v>-5.0521519742265108E-4</v>
      </c>
      <c r="GG89" s="96">
        <f t="shared" si="523"/>
        <v>-1.513541861395671E-2</v>
      </c>
      <c r="GH89" s="96">
        <f t="shared" si="524"/>
        <v>-2.6449030088979646E-4</v>
      </c>
      <c r="GI89" s="96">
        <f t="shared" si="525"/>
        <v>-2.6821199162622147E-3</v>
      </c>
      <c r="GJ89" s="96">
        <f t="shared" si="526"/>
        <v>-1.0643000909284054E-5</v>
      </c>
      <c r="GK89" s="96">
        <f t="shared" si="527"/>
        <v>0</v>
      </c>
      <c r="GL89" s="96">
        <f t="shared" si="528"/>
        <v>-3.5596073056068074E-3</v>
      </c>
      <c r="GM89" s="96">
        <f t="shared" si="529"/>
        <v>-1.1354403531793509E-2</v>
      </c>
      <c r="GN89" s="96">
        <f t="shared" si="530"/>
        <v>-2.3621680413447078E-2</v>
      </c>
      <c r="GO89" s="96">
        <f t="shared" si="531"/>
        <v>-4.6878250625871484E-5</v>
      </c>
      <c r="GP89" s="96">
        <f t="shared" si="532"/>
        <v>-6.343060543239806E-6</v>
      </c>
      <c r="GQ89" s="96">
        <f t="shared" si="533"/>
        <v>0</v>
      </c>
      <c r="GR89" s="96">
        <f t="shared" si="534"/>
        <v>-4.9414405559818136E-3</v>
      </c>
      <c r="GS89" s="96">
        <f t="shared" si="535"/>
        <v>0</v>
      </c>
    </row>
    <row r="90" spans="1:587">
      <c r="A90" s="17"/>
      <c r="B90" s="17"/>
      <c r="C90" s="17" t="s">
        <v>384</v>
      </c>
      <c r="D90" s="17" t="s">
        <v>177</v>
      </c>
      <c r="E90" s="95">
        <v>61466</v>
      </c>
      <c r="F90" s="95">
        <v>3349</v>
      </c>
      <c r="G90" s="95">
        <v>329097</v>
      </c>
      <c r="H90" s="95">
        <v>28092</v>
      </c>
      <c r="I90" s="95">
        <v>93685</v>
      </c>
      <c r="J90" s="95">
        <v>174363</v>
      </c>
      <c r="K90" s="95">
        <v>8552</v>
      </c>
      <c r="L90" s="95">
        <v>64037</v>
      </c>
      <c r="M90" s="95">
        <v>65349</v>
      </c>
      <c r="N90" s="95">
        <v>51512</v>
      </c>
      <c r="O90" s="95">
        <v>17332</v>
      </c>
      <c r="P90" s="95">
        <v>92321</v>
      </c>
      <c r="Q90" s="95">
        <v>95675</v>
      </c>
      <c r="R90" s="95">
        <v>139616</v>
      </c>
      <c r="S90" s="95">
        <v>217129</v>
      </c>
      <c r="T90" s="95">
        <v>111764</v>
      </c>
      <c r="U90" s="95">
        <v>251285</v>
      </c>
      <c r="V90" s="95">
        <v>195993</v>
      </c>
      <c r="W90" s="95">
        <v>438134</v>
      </c>
      <c r="X90" s="95">
        <v>625429</v>
      </c>
      <c r="Y90" s="95">
        <v>3337487</v>
      </c>
      <c r="Z90" s="95">
        <v>527259</v>
      </c>
      <c r="AA90" s="95">
        <v>302385</v>
      </c>
      <c r="AB90" s="95">
        <v>315809</v>
      </c>
      <c r="AC90" s="95">
        <v>15389770</v>
      </c>
      <c r="AD90" s="95">
        <v>6961313</v>
      </c>
      <c r="AE90" s="95">
        <v>12172873</v>
      </c>
      <c r="AF90" s="95">
        <v>3179220</v>
      </c>
      <c r="AG90" s="95">
        <v>10587454</v>
      </c>
      <c r="AH90" s="95">
        <v>4275821</v>
      </c>
      <c r="AI90" s="95">
        <v>4848091</v>
      </c>
      <c r="AJ90" s="95">
        <v>4187190</v>
      </c>
      <c r="AK90" s="95">
        <v>246239</v>
      </c>
      <c r="AL90" s="95">
        <v>13074263</v>
      </c>
      <c r="AM90" s="95">
        <v>4442769</v>
      </c>
      <c r="AN90" s="95">
        <v>0</v>
      </c>
      <c r="AO90" s="95">
        <v>401071</v>
      </c>
      <c r="AP90" s="95">
        <v>20092435</v>
      </c>
      <c r="AQ90" s="95">
        <v>5874616</v>
      </c>
      <c r="AR90" s="95">
        <v>335382</v>
      </c>
      <c r="AS90" s="95">
        <v>12398402</v>
      </c>
      <c r="AT90" s="95">
        <v>1192041</v>
      </c>
      <c r="AU90" s="95">
        <v>3731855</v>
      </c>
      <c r="AV90" s="95">
        <v>8306236</v>
      </c>
      <c r="AW90" s="95">
        <v>4754605</v>
      </c>
      <c r="AX90" s="95">
        <v>4861876</v>
      </c>
      <c r="AY90" s="95">
        <v>2746955</v>
      </c>
      <c r="AZ90" s="95">
        <v>6932913</v>
      </c>
      <c r="BA90" s="95">
        <v>1914099</v>
      </c>
      <c r="BB90" s="95">
        <v>4644143</v>
      </c>
      <c r="BC90" s="95">
        <v>4081921</v>
      </c>
      <c r="BD90" s="95">
        <v>6842602</v>
      </c>
      <c r="BE90" s="95">
        <v>2341460</v>
      </c>
      <c r="BF90" s="95">
        <v>4465981</v>
      </c>
      <c r="BG90" s="95">
        <v>5189519</v>
      </c>
      <c r="BH90" s="95">
        <v>1497932</v>
      </c>
      <c r="BI90" s="95">
        <v>11686863</v>
      </c>
      <c r="BJ90" s="95">
        <v>2946464</v>
      </c>
      <c r="BK90" s="95">
        <v>22666660</v>
      </c>
      <c r="BL90" s="95">
        <v>7487227</v>
      </c>
      <c r="BM90" s="95">
        <v>1966012</v>
      </c>
      <c r="BN90" s="95">
        <v>2619141</v>
      </c>
      <c r="BO90" s="95">
        <v>38281257</v>
      </c>
      <c r="BP90" s="95">
        <v>12645960</v>
      </c>
      <c r="BQ90" s="95">
        <v>54450473</v>
      </c>
      <c r="BR90" s="95">
        <v>22248917</v>
      </c>
      <c r="BS90" s="95">
        <v>11763024</v>
      </c>
      <c r="BT90" s="95">
        <v>23871240</v>
      </c>
      <c r="BU90" s="95">
        <v>25332441</v>
      </c>
      <c r="BV90" s="95">
        <v>32148622</v>
      </c>
      <c r="BW90" s="95">
        <v>1700745</v>
      </c>
      <c r="BX90" s="95">
        <v>27769150</v>
      </c>
      <c r="BY90" s="95">
        <v>20469672</v>
      </c>
      <c r="BZ90" s="95">
        <v>0</v>
      </c>
      <c r="CA90" s="95">
        <v>1531295</v>
      </c>
      <c r="CB90" s="95">
        <v>37135384</v>
      </c>
      <c r="CC90" s="95">
        <v>548238714</v>
      </c>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V90" s="96">
        <f t="shared" si="460"/>
        <v>0.60429037712847533</v>
      </c>
      <c r="DW90" s="96">
        <f t="shared" si="461"/>
        <v>0.35075408462505236</v>
      </c>
      <c r="DX90" s="96">
        <f t="shared" si="462"/>
        <v>0.28323306911776097</v>
      </c>
      <c r="DY90" s="96">
        <f t="shared" si="463"/>
        <v>0.33888245512449333</v>
      </c>
      <c r="DZ90" s="96">
        <f t="shared" si="464"/>
        <v>0.32864549715151686</v>
      </c>
      <c r="EA90" s="96">
        <f t="shared" si="465"/>
        <v>0.3411023622047244</v>
      </c>
      <c r="EB90" s="96">
        <f t="shared" si="466"/>
        <v>0.28825670756370503</v>
      </c>
      <c r="EC90" s="96">
        <f t="shared" si="467"/>
        <v>0.31937379057194726</v>
      </c>
      <c r="ED90" s="96">
        <f t="shared" si="468"/>
        <v>0.40057497333545833</v>
      </c>
      <c r="EE90" s="96">
        <f t="shared" si="469"/>
        <v>0.31024410221818027</v>
      </c>
      <c r="EF90" s="96">
        <f t="shared" si="470"/>
        <v>0.23223282238182014</v>
      </c>
      <c r="EG90" s="96">
        <f t="shared" si="471"/>
        <v>0.39916553170330976</v>
      </c>
      <c r="EH90" s="96">
        <f t="shared" si="472"/>
        <v>0.35630625765774487</v>
      </c>
      <c r="EI90" s="96">
        <f t="shared" si="473"/>
        <v>0.38927009069845897</v>
      </c>
      <c r="EJ90" s="96">
        <f t="shared" si="474"/>
        <v>0.39953151939704745</v>
      </c>
      <c r="EK90" s="96">
        <f t="shared" si="475"/>
        <v>0.36432031397706455</v>
      </c>
      <c r="EL90" s="96">
        <f t="shared" si="476"/>
        <v>0.3743978807189226</v>
      </c>
      <c r="EM90" s="96">
        <f t="shared" si="477"/>
        <v>0.34734027093508757</v>
      </c>
      <c r="EN90" s="96">
        <f t="shared" si="478"/>
        <v>0.22594522452498975</v>
      </c>
      <c r="EO90" s="96">
        <f t="shared" si="479"/>
        <v>0.48160306166451056</v>
      </c>
      <c r="EP90" s="96">
        <f t="shared" si="480"/>
        <v>0.39988868972590597</v>
      </c>
      <c r="EQ90" s="96">
        <f t="shared" si="481"/>
        <v>0.37845665534007761</v>
      </c>
      <c r="ER90" s="96">
        <f t="shared" si="482"/>
        <v>0.46323360448550027</v>
      </c>
      <c r="ES90" s="96">
        <f t="shared" si="483"/>
        <v>0.68774186242505941</v>
      </c>
      <c r="ET90" s="96">
        <f t="shared" si="484"/>
        <v>0.63744382778851771</v>
      </c>
      <c r="EU90" s="96">
        <f t="shared" si="485"/>
        <v>0.62424129979828968</v>
      </c>
      <c r="EV90" s="96">
        <f t="shared" si="486"/>
        <v>0.82313886212797516</v>
      </c>
      <c r="EW90" s="96">
        <f t="shared" si="487"/>
        <v>0.42107106231433727</v>
      </c>
      <c r="EX90" s="96">
        <f t="shared" si="488"/>
        <v>0.46974679927449037</v>
      </c>
      <c r="EY90" s="96">
        <f t="shared" si="489"/>
        <v>0.6410612736903496</v>
      </c>
      <c r="EZ90" s="96">
        <f t="shared" si="490"/>
        <v>0.68848880537931423</v>
      </c>
      <c r="FA90" s="96">
        <f t="shared" si="491"/>
        <v>0.57519964854931804</v>
      </c>
      <c r="FB90" s="96">
        <f t="shared" si="492"/>
        <v>0.41766571680575343</v>
      </c>
      <c r="FC90" s="96">
        <f t="shared" si="493"/>
        <v>0.50906932326408183</v>
      </c>
      <c r="FD90" s="96">
        <f t="shared" si="494"/>
        <v>0.4428266427450101</v>
      </c>
      <c r="FE90" s="96">
        <f t="shared" si="495"/>
        <v>0</v>
      </c>
      <c r="FF90" s="96">
        <f t="shared" si="496"/>
        <v>0.53446702016089809</v>
      </c>
      <c r="FG90" s="96">
        <f t="shared" si="497"/>
        <v>0.65431752125191434</v>
      </c>
      <c r="FH90" s="96">
        <f t="shared" si="498"/>
        <v>0.45946028384691706</v>
      </c>
      <c r="FI90" s="96">
        <f t="shared" si="499"/>
        <v>0.40004198638543742</v>
      </c>
      <c r="FJ90" s="96">
        <f t="shared" si="500"/>
        <v>0.33348115087020613</v>
      </c>
      <c r="FK90" s="96">
        <f t="shared" si="501"/>
        <v>0.34028136190076003</v>
      </c>
      <c r="FL90" s="96">
        <f t="shared" si="502"/>
        <v>0.31982124622864938</v>
      </c>
      <c r="FM90" s="96">
        <f t="shared" si="503"/>
        <v>0.30209155543526223</v>
      </c>
      <c r="FN90" s="96">
        <f t="shared" si="504"/>
        <v>0.28292894043562417</v>
      </c>
      <c r="FO90" s="96">
        <f t="shared" si="505"/>
        <v>0.35237422720483935</v>
      </c>
      <c r="FP90" s="96">
        <f t="shared" si="506"/>
        <v>0.44684244601039774</v>
      </c>
      <c r="FQ90" s="96">
        <f t="shared" si="507"/>
        <v>0.25510517563124419</v>
      </c>
      <c r="FR90" s="96">
        <f t="shared" si="508"/>
        <v>0.21920503233908648</v>
      </c>
      <c r="FS90" s="96">
        <f t="shared" si="509"/>
        <v>0.40363972040205587</v>
      </c>
      <c r="FT90" s="96">
        <f t="shared" si="510"/>
        <v>0.40057952673193892</v>
      </c>
      <c r="FU90" s="96">
        <f t="shared" si="511"/>
        <v>0.41860347032245049</v>
      </c>
      <c r="FV90" s="96">
        <f t="shared" si="512"/>
        <v>0.36816329213261778</v>
      </c>
      <c r="FW90" s="96">
        <f t="shared" si="513"/>
        <v>0.33758230776964182</v>
      </c>
      <c r="FX90" s="96">
        <f t="shared" si="514"/>
        <v>0.33716699805003253</v>
      </c>
      <c r="FY90" s="96">
        <f t="shared" si="515"/>
        <v>0.30618830986191875</v>
      </c>
      <c r="FZ90" s="96">
        <f t="shared" si="516"/>
        <v>0.21869704026847861</v>
      </c>
      <c r="GA90" s="96">
        <f t="shared" si="517"/>
        <v>0.34139446599355577</v>
      </c>
      <c r="GB90" s="96">
        <f t="shared" si="518"/>
        <v>0.43182380577646684</v>
      </c>
      <c r="GC90" s="96">
        <f t="shared" si="519"/>
        <v>0.32216253099596237</v>
      </c>
      <c r="GD90" s="96">
        <f t="shared" si="520"/>
        <v>0.50503542419120329</v>
      </c>
      <c r="GE90" s="96">
        <f t="shared" si="521"/>
        <v>0.58952710497001537</v>
      </c>
      <c r="GF90" s="96">
        <f t="shared" si="522"/>
        <v>0.53663354086687698</v>
      </c>
      <c r="GG90" s="96">
        <f t="shared" si="523"/>
        <v>0.52048300119201929</v>
      </c>
      <c r="GH90" s="96">
        <f t="shared" si="524"/>
        <v>0.82587578778310233</v>
      </c>
      <c r="GI90" s="96">
        <f t="shared" si="525"/>
        <v>0.46880190587680959</v>
      </c>
      <c r="GJ90" s="96">
        <f t="shared" si="526"/>
        <v>0.42874614769839092</v>
      </c>
      <c r="GK90" s="96">
        <f t="shared" si="527"/>
        <v>0.72185883357966074</v>
      </c>
      <c r="GL90" s="96">
        <f t="shared" si="528"/>
        <v>0.69140884873833319</v>
      </c>
      <c r="GM90" s="96">
        <f t="shared" si="529"/>
        <v>0.53308043510447489</v>
      </c>
      <c r="GN90" s="96">
        <f t="shared" si="530"/>
        <v>0.44264494110586211</v>
      </c>
      <c r="GO90" s="96">
        <f t="shared" si="531"/>
        <v>0.5654948624532663</v>
      </c>
      <c r="GP90" s="96">
        <f t="shared" si="532"/>
        <v>0.45718439716993187</v>
      </c>
      <c r="GQ90" s="96">
        <f t="shared" si="533"/>
        <v>0</v>
      </c>
      <c r="GR90" s="96">
        <f t="shared" si="534"/>
        <v>0.38839971338528756</v>
      </c>
      <c r="GS90" s="96">
        <f t="shared" si="535"/>
        <v>0.72046809784342569</v>
      </c>
    </row>
    <row r="91" spans="1:587">
      <c r="A91" s="17"/>
      <c r="B91" s="17"/>
      <c r="C91" s="17" t="s">
        <v>385</v>
      </c>
      <c r="D91" s="17" t="s">
        <v>58</v>
      </c>
      <c r="E91" s="95">
        <v>101716</v>
      </c>
      <c r="F91" s="95">
        <v>9548</v>
      </c>
      <c r="G91" s="95">
        <v>1161930</v>
      </c>
      <c r="H91" s="95">
        <v>82896</v>
      </c>
      <c r="I91" s="95">
        <v>285064</v>
      </c>
      <c r="J91" s="95">
        <v>511175</v>
      </c>
      <c r="K91" s="95">
        <v>29668</v>
      </c>
      <c r="L91" s="95">
        <v>200508</v>
      </c>
      <c r="M91" s="95">
        <v>163138</v>
      </c>
      <c r="N91" s="95">
        <v>166037</v>
      </c>
      <c r="O91" s="95">
        <v>74632</v>
      </c>
      <c r="P91" s="95">
        <v>231285</v>
      </c>
      <c r="Q91" s="95">
        <v>268519</v>
      </c>
      <c r="R91" s="95">
        <v>358661</v>
      </c>
      <c r="S91" s="95">
        <v>543459</v>
      </c>
      <c r="T91" s="95">
        <v>306774</v>
      </c>
      <c r="U91" s="95">
        <v>671171</v>
      </c>
      <c r="V91" s="95">
        <v>564268</v>
      </c>
      <c r="W91" s="95">
        <v>1939116</v>
      </c>
      <c r="X91" s="95">
        <v>1298640</v>
      </c>
      <c r="Y91" s="95">
        <v>8346040</v>
      </c>
      <c r="Z91" s="95">
        <v>1393182</v>
      </c>
      <c r="AA91" s="95">
        <v>652770</v>
      </c>
      <c r="AB91" s="95">
        <v>459197</v>
      </c>
      <c r="AC91" s="95">
        <v>24142943</v>
      </c>
      <c r="AD91" s="95">
        <v>11151638</v>
      </c>
      <c r="AE91" s="95">
        <v>14788359</v>
      </c>
      <c r="AF91" s="95">
        <v>7550317</v>
      </c>
      <c r="AG91" s="95">
        <v>22538640</v>
      </c>
      <c r="AH91" s="95">
        <v>6669910</v>
      </c>
      <c r="AI91" s="95">
        <v>7041641</v>
      </c>
      <c r="AJ91" s="95">
        <v>7279542</v>
      </c>
      <c r="AK91" s="95">
        <v>589560</v>
      </c>
      <c r="AL91" s="95">
        <v>25682677</v>
      </c>
      <c r="AM91" s="95">
        <v>10032750</v>
      </c>
      <c r="AN91" s="95">
        <v>289843</v>
      </c>
      <c r="AO91" s="95">
        <v>750413</v>
      </c>
      <c r="AP91" s="95">
        <v>30707469</v>
      </c>
      <c r="AQ91" s="95">
        <v>12785906</v>
      </c>
      <c r="AR91" s="95">
        <v>838367</v>
      </c>
      <c r="AS91" s="95">
        <v>37178719</v>
      </c>
      <c r="AT91" s="95">
        <v>3503104</v>
      </c>
      <c r="AU91" s="95">
        <v>11668565</v>
      </c>
      <c r="AV91" s="95">
        <v>27495757</v>
      </c>
      <c r="AW91" s="95">
        <v>16804944</v>
      </c>
      <c r="AX91" s="95">
        <v>13797479</v>
      </c>
      <c r="AY91" s="95">
        <v>6147480</v>
      </c>
      <c r="AZ91" s="95">
        <v>27176685</v>
      </c>
      <c r="BA91" s="95">
        <v>8732003</v>
      </c>
      <c r="BB91" s="95">
        <v>11505664</v>
      </c>
      <c r="BC91" s="95">
        <v>10190039</v>
      </c>
      <c r="BD91" s="95">
        <v>16346262</v>
      </c>
      <c r="BE91" s="95">
        <v>6359841</v>
      </c>
      <c r="BF91" s="95">
        <v>13229310</v>
      </c>
      <c r="BG91" s="95">
        <v>15391539</v>
      </c>
      <c r="BH91" s="95">
        <v>4892192</v>
      </c>
      <c r="BI91" s="95">
        <v>53438597</v>
      </c>
      <c r="BJ91" s="95">
        <v>8630673</v>
      </c>
      <c r="BK91" s="95">
        <v>52490529</v>
      </c>
      <c r="BL91" s="95">
        <v>23240527</v>
      </c>
      <c r="BM91" s="95">
        <v>3892820</v>
      </c>
      <c r="BN91" s="95">
        <v>4442783</v>
      </c>
      <c r="BO91" s="95">
        <v>71335938</v>
      </c>
      <c r="BP91" s="95">
        <v>24296586</v>
      </c>
      <c r="BQ91" s="95">
        <v>65930584</v>
      </c>
      <c r="BR91" s="95">
        <v>47459101</v>
      </c>
      <c r="BS91" s="95">
        <v>27435871</v>
      </c>
      <c r="BT91" s="95">
        <v>33069125</v>
      </c>
      <c r="BU91" s="95">
        <v>36638873</v>
      </c>
      <c r="BV91" s="95">
        <v>60307263</v>
      </c>
      <c r="BW91" s="95">
        <v>3842233</v>
      </c>
      <c r="BX91" s="95">
        <v>49105928</v>
      </c>
      <c r="BY91" s="95">
        <v>44773339</v>
      </c>
      <c r="BZ91" s="95">
        <v>1173560</v>
      </c>
      <c r="CA91" s="95">
        <v>3942575</v>
      </c>
      <c r="CB91" s="95">
        <v>51543412</v>
      </c>
      <c r="CC91" s="95">
        <v>1100069269</v>
      </c>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V91" s="96">
        <f t="shared" si="460"/>
        <v>1</v>
      </c>
      <c r="DW91" s="96">
        <f t="shared" si="461"/>
        <v>1</v>
      </c>
      <c r="DX91" s="96">
        <f t="shared" si="462"/>
        <v>1</v>
      </c>
      <c r="DY91" s="96">
        <f t="shared" si="463"/>
        <v>1</v>
      </c>
      <c r="DZ91" s="96">
        <f t="shared" si="464"/>
        <v>1</v>
      </c>
      <c r="EA91" s="96">
        <f t="shared" si="465"/>
        <v>1</v>
      </c>
      <c r="EB91" s="96">
        <f t="shared" si="466"/>
        <v>1</v>
      </c>
      <c r="EC91" s="96">
        <f t="shared" si="467"/>
        <v>1</v>
      </c>
      <c r="ED91" s="96">
        <f t="shared" si="468"/>
        <v>1</v>
      </c>
      <c r="EE91" s="96">
        <f t="shared" si="469"/>
        <v>1</v>
      </c>
      <c r="EF91" s="96">
        <f t="shared" si="470"/>
        <v>1</v>
      </c>
      <c r="EG91" s="96">
        <f t="shared" si="471"/>
        <v>1</v>
      </c>
      <c r="EH91" s="96">
        <f t="shared" si="472"/>
        <v>1</v>
      </c>
      <c r="EI91" s="96">
        <f t="shared" si="473"/>
        <v>1</v>
      </c>
      <c r="EJ91" s="96">
        <f t="shared" si="474"/>
        <v>1</v>
      </c>
      <c r="EK91" s="96">
        <f t="shared" si="475"/>
        <v>1</v>
      </c>
      <c r="EL91" s="96">
        <f t="shared" si="476"/>
        <v>1</v>
      </c>
      <c r="EM91" s="96">
        <f t="shared" si="477"/>
        <v>1</v>
      </c>
      <c r="EN91" s="96">
        <f t="shared" si="478"/>
        <v>1</v>
      </c>
      <c r="EO91" s="96">
        <f t="shared" si="479"/>
        <v>1</v>
      </c>
      <c r="EP91" s="96">
        <f t="shared" si="480"/>
        <v>1</v>
      </c>
      <c r="EQ91" s="96">
        <f t="shared" si="481"/>
        <v>1</v>
      </c>
      <c r="ER91" s="96">
        <f t="shared" si="482"/>
        <v>1</v>
      </c>
      <c r="ES91" s="96">
        <f t="shared" si="483"/>
        <v>1</v>
      </c>
      <c r="ET91" s="96">
        <f t="shared" si="484"/>
        <v>1</v>
      </c>
      <c r="EU91" s="96">
        <f t="shared" si="485"/>
        <v>1</v>
      </c>
      <c r="EV91" s="96">
        <f t="shared" si="486"/>
        <v>1</v>
      </c>
      <c r="EW91" s="96">
        <f t="shared" si="487"/>
        <v>1</v>
      </c>
      <c r="EX91" s="96">
        <f t="shared" si="488"/>
        <v>1</v>
      </c>
      <c r="EY91" s="96">
        <f t="shared" si="489"/>
        <v>1</v>
      </c>
      <c r="EZ91" s="96">
        <f t="shared" si="490"/>
        <v>1</v>
      </c>
      <c r="FA91" s="96">
        <f t="shared" si="491"/>
        <v>1</v>
      </c>
      <c r="FB91" s="96">
        <f t="shared" si="492"/>
        <v>1</v>
      </c>
      <c r="FC91" s="96">
        <f t="shared" si="493"/>
        <v>1</v>
      </c>
      <c r="FD91" s="96">
        <f t="shared" si="494"/>
        <v>1</v>
      </c>
      <c r="FE91" s="96">
        <f t="shared" si="495"/>
        <v>1</v>
      </c>
      <c r="FF91" s="96">
        <f t="shared" si="496"/>
        <v>1</v>
      </c>
      <c r="FG91" s="96">
        <f t="shared" si="497"/>
        <v>1</v>
      </c>
      <c r="FH91" s="96">
        <f t="shared" si="498"/>
        <v>1</v>
      </c>
      <c r="FI91" s="96">
        <f t="shared" si="499"/>
        <v>1</v>
      </c>
      <c r="FJ91" s="96">
        <f t="shared" si="500"/>
        <v>1</v>
      </c>
      <c r="FK91" s="96">
        <f t="shared" si="501"/>
        <v>1</v>
      </c>
      <c r="FL91" s="96">
        <f t="shared" si="502"/>
        <v>1</v>
      </c>
      <c r="FM91" s="96">
        <f t="shared" si="503"/>
        <v>1</v>
      </c>
      <c r="FN91" s="96">
        <f t="shared" si="504"/>
        <v>1</v>
      </c>
      <c r="FO91" s="96">
        <f t="shared" si="505"/>
        <v>1</v>
      </c>
      <c r="FP91" s="96">
        <f t="shared" si="506"/>
        <v>1</v>
      </c>
      <c r="FQ91" s="96">
        <f t="shared" si="507"/>
        <v>1</v>
      </c>
      <c r="FR91" s="96">
        <f t="shared" si="508"/>
        <v>1</v>
      </c>
      <c r="FS91" s="96">
        <f t="shared" si="509"/>
        <v>1</v>
      </c>
      <c r="FT91" s="96">
        <f t="shared" si="510"/>
        <v>1</v>
      </c>
      <c r="FU91" s="96">
        <f t="shared" si="511"/>
        <v>1</v>
      </c>
      <c r="FV91" s="96">
        <f t="shared" si="512"/>
        <v>1</v>
      </c>
      <c r="FW91" s="96">
        <f t="shared" si="513"/>
        <v>1</v>
      </c>
      <c r="FX91" s="96">
        <f t="shared" si="514"/>
        <v>1</v>
      </c>
      <c r="FY91" s="96">
        <f t="shared" si="515"/>
        <v>1</v>
      </c>
      <c r="FZ91" s="96">
        <f t="shared" si="516"/>
        <v>1</v>
      </c>
      <c r="GA91" s="96">
        <f t="shared" si="517"/>
        <v>1</v>
      </c>
      <c r="GB91" s="96">
        <f t="shared" si="518"/>
        <v>1</v>
      </c>
      <c r="GC91" s="96">
        <f t="shared" si="519"/>
        <v>1</v>
      </c>
      <c r="GD91" s="96">
        <f t="shared" si="520"/>
        <v>1</v>
      </c>
      <c r="GE91" s="96">
        <f t="shared" si="521"/>
        <v>1</v>
      </c>
      <c r="GF91" s="96">
        <f t="shared" si="522"/>
        <v>1</v>
      </c>
      <c r="GG91" s="96">
        <f t="shared" si="523"/>
        <v>1</v>
      </c>
      <c r="GH91" s="96">
        <f t="shared" si="524"/>
        <v>1</v>
      </c>
      <c r="GI91" s="96">
        <f t="shared" si="525"/>
        <v>1</v>
      </c>
      <c r="GJ91" s="96">
        <f t="shared" si="526"/>
        <v>1</v>
      </c>
      <c r="GK91" s="96">
        <f t="shared" si="527"/>
        <v>1</v>
      </c>
      <c r="GL91" s="96">
        <f t="shared" si="528"/>
        <v>1</v>
      </c>
      <c r="GM91" s="96">
        <f t="shared" si="529"/>
        <v>1</v>
      </c>
      <c r="GN91" s="96">
        <f t="shared" si="530"/>
        <v>1</v>
      </c>
      <c r="GO91" s="96">
        <f t="shared" si="531"/>
        <v>1</v>
      </c>
      <c r="GP91" s="96">
        <f t="shared" si="532"/>
        <v>1</v>
      </c>
      <c r="GQ91" s="96">
        <f t="shared" si="533"/>
        <v>1</v>
      </c>
      <c r="GR91" s="96">
        <f t="shared" si="534"/>
        <v>1</v>
      </c>
      <c r="GS91" s="96">
        <f t="shared" si="535"/>
        <v>1</v>
      </c>
    </row>
  </sheetData>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1"/>
  <sheetViews>
    <sheetView zoomScaleNormal="100" workbookViewId="0">
      <pane xSplit="3" ySplit="4" topLeftCell="D5" activePane="bottomRight" state="frozen"/>
      <selection pane="topRight" activeCell="D1" sqref="D1"/>
      <selection pane="bottomLeft" activeCell="A5" sqref="A5"/>
      <selection pane="bottomRight"/>
    </sheetView>
  </sheetViews>
  <sheetFormatPr defaultColWidth="9" defaultRowHeight="15"/>
  <cols>
    <col min="1" max="1" width="10.5546875" style="1" customWidth="1"/>
    <col min="2" max="2" width="5.109375" style="1" customWidth="1"/>
    <col min="3" max="3" width="24.44140625" style="1" bestFit="1" customWidth="1"/>
    <col min="4" max="5" width="9" style="1" customWidth="1"/>
    <col min="6" max="8" width="9" style="1"/>
    <col min="9" max="9" width="9.33203125" style="1" customWidth="1"/>
    <col min="10" max="12" width="9" style="1"/>
    <col min="13" max="13" width="9.21875" style="1" bestFit="1" customWidth="1"/>
    <col min="14" max="14" width="9.5546875" style="1" customWidth="1"/>
    <col min="15" max="15" width="9" style="1" customWidth="1"/>
    <col min="16" max="16" width="9" style="1"/>
    <col min="17" max="17" width="12.6640625" customWidth="1"/>
    <col min="18" max="18" width="14" customWidth="1"/>
    <col min="19" max="19" width="10.88671875" bestFit="1" customWidth="1"/>
    <col min="20" max="21" width="10.6640625" customWidth="1"/>
    <col min="22" max="22" width="10.77734375" bestFit="1" customWidth="1"/>
    <col min="23" max="23" width="12" bestFit="1" customWidth="1"/>
    <col min="24" max="25" width="9" style="1"/>
    <col min="26" max="26" width="24.44140625" style="1" bestFit="1" customWidth="1"/>
    <col min="27" max="27" width="38.77734375" style="1" bestFit="1" customWidth="1"/>
    <col min="28" max="28" width="10.88671875" style="1" customWidth="1"/>
    <col min="29" max="29" width="9" style="1"/>
    <col min="30" max="30" width="10.88671875" style="1" customWidth="1"/>
    <col min="31" max="42" width="9" style="1"/>
    <col min="43" max="43" width="10.88671875" style="1" customWidth="1"/>
    <col min="44" max="44" width="9.5546875" style="1" bestFit="1" customWidth="1"/>
    <col min="45" max="45" width="10.88671875" style="1" customWidth="1"/>
    <col min="46" max="54" width="9" style="1"/>
    <col min="55" max="55" width="10.88671875" style="1" customWidth="1"/>
    <col min="56" max="56" width="9.5546875" style="1" bestFit="1" customWidth="1"/>
    <col min="57" max="16384" width="9" style="1"/>
  </cols>
  <sheetData>
    <row r="1" spans="1:66">
      <c r="D1" s="1" t="s">
        <v>178</v>
      </c>
      <c r="Q1" s="1" t="s">
        <v>425</v>
      </c>
      <c r="R1" s="1"/>
      <c r="S1" s="1"/>
      <c r="T1" s="1"/>
      <c r="U1" s="1"/>
      <c r="V1" s="1"/>
      <c r="W1" s="1"/>
      <c r="Y1" s="1" t="s">
        <v>627</v>
      </c>
      <c r="AQ1" s="1" t="s">
        <v>628</v>
      </c>
      <c r="BF1" s="1" t="s">
        <v>426</v>
      </c>
    </row>
    <row r="2" spans="1:66">
      <c r="Q2" s="1" t="s">
        <v>585</v>
      </c>
      <c r="R2" s="1"/>
      <c r="S2" s="1"/>
      <c r="T2" s="1"/>
      <c r="U2" s="1"/>
      <c r="V2" s="1"/>
      <c r="W2" s="1"/>
    </row>
    <row r="3" spans="1:66" ht="49.2" customHeight="1">
      <c r="Q3" s="251" t="s">
        <v>937</v>
      </c>
      <c r="R3" s="251"/>
      <c r="S3" s="251"/>
      <c r="T3" s="252" t="s">
        <v>1027</v>
      </c>
      <c r="U3" s="252"/>
      <c r="V3" s="252"/>
      <c r="W3" s="1"/>
      <c r="Y3" s="180" t="s">
        <v>427</v>
      </c>
      <c r="Z3" s="180" t="s">
        <v>428</v>
      </c>
      <c r="AA3" s="180" t="s">
        <v>429</v>
      </c>
      <c r="AB3" s="180" t="s">
        <v>430</v>
      </c>
      <c r="AC3" s="180" t="s">
        <v>431</v>
      </c>
      <c r="AD3" s="180" t="s">
        <v>432</v>
      </c>
      <c r="AE3" s="180" t="s">
        <v>433</v>
      </c>
      <c r="AF3" s="180"/>
      <c r="AG3" s="180" t="s">
        <v>434</v>
      </c>
      <c r="AH3" s="180"/>
      <c r="AI3" s="180"/>
      <c r="AJ3" s="180"/>
      <c r="AK3" s="180"/>
      <c r="AL3" s="180"/>
      <c r="AM3" s="180"/>
      <c r="AN3" s="180" t="s">
        <v>435</v>
      </c>
      <c r="AO3" s="180" t="s">
        <v>436</v>
      </c>
      <c r="AQ3" s="180" t="s">
        <v>430</v>
      </c>
      <c r="AR3" s="180" t="s">
        <v>431</v>
      </c>
      <c r="AS3" s="180" t="s">
        <v>432</v>
      </c>
      <c r="AT3" s="180" t="s">
        <v>433</v>
      </c>
      <c r="AU3" s="180"/>
      <c r="AV3" s="180" t="s">
        <v>434</v>
      </c>
      <c r="AW3" s="180"/>
      <c r="AX3" s="180"/>
      <c r="AY3" s="180"/>
      <c r="AZ3" s="180"/>
      <c r="BA3" s="180"/>
      <c r="BB3" s="180"/>
      <c r="BC3" s="180" t="s">
        <v>435</v>
      </c>
      <c r="BD3" s="180" t="s">
        <v>436</v>
      </c>
    </row>
    <row r="4" spans="1:66" ht="75">
      <c r="D4" s="18" t="s">
        <v>1024</v>
      </c>
      <c r="E4" s="18" t="s">
        <v>209</v>
      </c>
      <c r="F4" s="18" t="s">
        <v>401</v>
      </c>
      <c r="G4" s="18" t="s">
        <v>62</v>
      </c>
      <c r="H4" s="18" t="s">
        <v>61</v>
      </c>
      <c r="I4" s="18" t="s">
        <v>390</v>
      </c>
      <c r="J4" s="18" t="s">
        <v>391</v>
      </c>
      <c r="K4" s="18" t="s">
        <v>392</v>
      </c>
      <c r="L4" s="18" t="s">
        <v>394</v>
      </c>
      <c r="M4" s="18" t="s">
        <v>393</v>
      </c>
      <c r="N4" s="18" t="s">
        <v>60</v>
      </c>
      <c r="O4" s="18" t="s">
        <v>59</v>
      </c>
      <c r="Q4" s="35" t="s">
        <v>1035</v>
      </c>
      <c r="R4" s="35" t="s">
        <v>938</v>
      </c>
      <c r="S4" s="35" t="s">
        <v>536</v>
      </c>
      <c r="T4" s="153" t="s">
        <v>1036</v>
      </c>
      <c r="U4" s="153" t="s">
        <v>1025</v>
      </c>
      <c r="Y4" s="177"/>
      <c r="Z4" s="177"/>
      <c r="AA4" s="177"/>
      <c r="AB4" s="180"/>
      <c r="AC4" s="180"/>
      <c r="AD4" s="180"/>
      <c r="AE4" s="94" t="s">
        <v>52</v>
      </c>
      <c r="AF4" s="94" t="s">
        <v>437</v>
      </c>
      <c r="AG4" s="94" t="s">
        <v>438</v>
      </c>
      <c r="AH4" s="94" t="s">
        <v>439</v>
      </c>
      <c r="AI4" s="94" t="s">
        <v>440</v>
      </c>
      <c r="AJ4" s="94" t="s">
        <v>441</v>
      </c>
      <c r="AK4" s="94" t="s">
        <v>442</v>
      </c>
      <c r="AL4" s="94" t="s">
        <v>443</v>
      </c>
      <c r="AM4" s="94" t="s">
        <v>263</v>
      </c>
      <c r="AN4" s="180"/>
      <c r="AO4" s="180"/>
      <c r="AQ4" s="180"/>
      <c r="AR4" s="180"/>
      <c r="AS4" s="180"/>
      <c r="AT4" s="94" t="s">
        <v>52</v>
      </c>
      <c r="AU4" s="94" t="s">
        <v>437</v>
      </c>
      <c r="AV4" s="94" t="s">
        <v>438</v>
      </c>
      <c r="AW4" s="94" t="s">
        <v>439</v>
      </c>
      <c r="AX4" s="94" t="s">
        <v>440</v>
      </c>
      <c r="AY4" s="94" t="s">
        <v>441</v>
      </c>
      <c r="AZ4" s="94" t="s">
        <v>442</v>
      </c>
      <c r="BA4" s="94" t="s">
        <v>443</v>
      </c>
      <c r="BB4" s="94" t="s">
        <v>263</v>
      </c>
      <c r="BC4" s="180"/>
      <c r="BD4" s="180"/>
      <c r="BF4" s="93" t="s">
        <v>52</v>
      </c>
      <c r="BG4" s="93" t="s">
        <v>179</v>
      </c>
      <c r="BH4" s="93" t="s">
        <v>180</v>
      </c>
      <c r="BI4" s="93" t="s">
        <v>181</v>
      </c>
      <c r="BJ4" s="93" t="s">
        <v>182</v>
      </c>
      <c r="BK4" s="93" t="s">
        <v>183</v>
      </c>
      <c r="BL4" s="93" t="s">
        <v>184</v>
      </c>
      <c r="BM4" s="93" t="s">
        <v>185</v>
      </c>
      <c r="BN4" s="93" t="s">
        <v>186</v>
      </c>
    </row>
    <row r="5" spans="1:66">
      <c r="A5" s="154" t="s">
        <v>387</v>
      </c>
      <c r="B5" s="17" t="s">
        <v>129</v>
      </c>
      <c r="C5" s="17" t="s">
        <v>598</v>
      </c>
      <c r="D5" s="96">
        <f>'1'!CM7/('1'!CM7+'1'!CM45)</f>
        <v>0.19632154583894362</v>
      </c>
      <c r="E5" s="96">
        <f>-'1'!CU7/'1'!CM7</f>
        <v>0.58405848718787901</v>
      </c>
      <c r="F5" s="96">
        <f>1-E5</f>
        <v>0.41594151281212099</v>
      </c>
      <c r="G5" s="96">
        <f t="array" ref="G5:G80">TRANSPOSE('1'!E85:CB85/'1'!E91:CB91)</f>
        <v>0.27335915686814266</v>
      </c>
      <c r="H5" s="95">
        <v>0.67787473980002355</v>
      </c>
      <c r="I5" s="96">
        <v>0.99138992300134299</v>
      </c>
      <c r="J5" s="95">
        <v>0.61635750861704475</v>
      </c>
      <c r="K5" s="1">
        <v>0.58944373401534522</v>
      </c>
      <c r="L5" s="96">
        <v>1.449E-3</v>
      </c>
      <c r="M5" s="97">
        <v>7.0000000000000007E-5</v>
      </c>
      <c r="N5" s="96">
        <f t="array" ref="N5:N80">TRANSPOSE('1'!E90:CB90/'1'!E91:CB91)</f>
        <v>0.60429037712847533</v>
      </c>
      <c r="O5" s="96">
        <v>0.19610484092964725</v>
      </c>
      <c r="Q5" s="44">
        <v>15727967.761441257</v>
      </c>
      <c r="R5" s="126">
        <v>225035907.61682537</v>
      </c>
      <c r="S5" s="4">
        <v>12887622</v>
      </c>
      <c r="T5" s="128">
        <f>Q5/S5/1000</f>
        <v>1.2203933170480371E-3</v>
      </c>
      <c r="U5" s="128">
        <f>R5/S5/1000</f>
        <v>1.7461398822593135E-2</v>
      </c>
      <c r="Y5" s="14" t="s">
        <v>129</v>
      </c>
      <c r="Z5" s="14" t="s">
        <v>941</v>
      </c>
      <c r="AA5" s="14" t="s">
        <v>629</v>
      </c>
      <c r="AB5" s="88">
        <v>1869902</v>
      </c>
      <c r="AC5" s="129">
        <v>0.99106510999999997</v>
      </c>
      <c r="AD5" s="88">
        <v>263827</v>
      </c>
      <c r="AE5" s="88">
        <v>93469</v>
      </c>
      <c r="AF5" s="88">
        <v>3</v>
      </c>
      <c r="AG5" s="88">
        <v>3819</v>
      </c>
      <c r="AH5" s="88">
        <v>88231</v>
      </c>
      <c r="AI5" s="88">
        <v>2807</v>
      </c>
      <c r="AJ5" s="88">
        <v>9171</v>
      </c>
      <c r="AK5" s="88">
        <v>0</v>
      </c>
      <c r="AL5" s="88">
        <v>9431</v>
      </c>
      <c r="AM5" s="88">
        <v>55410</v>
      </c>
      <c r="AN5" s="88">
        <v>2132243</v>
      </c>
      <c r="AO5" s="88">
        <v>0.99304482000000005</v>
      </c>
      <c r="AQ5" s="88">
        <f>SUMIF($Y$5:$Y$191,'1'!$C7,AB$5:AB$191)</f>
        <v>15695522</v>
      </c>
      <c r="AR5" s="130">
        <f>SUMIF($Y$5:$Y$191,'1'!$C7,AC$5:AC$191)</f>
        <v>12.89361467</v>
      </c>
      <c r="AS5" s="88">
        <f>SUMIF($Y$5:$Y$191,'1'!$C7,AD$5:AD$191)</f>
        <v>2807900</v>
      </c>
      <c r="AT5" s="88">
        <f>SUMIF($Y$5:$Y$191,'1'!$C7,AE$5:AE$191)</f>
        <v>3537473</v>
      </c>
      <c r="AU5" s="88">
        <f>SUMIF($Y$5:$Y$191,'1'!$C7,AF$5:AF$191)</f>
        <v>2197980</v>
      </c>
      <c r="AV5" s="88">
        <f>SUMIF($Y$5:$Y$191,'1'!$C7,AG$5:AG$191)</f>
        <v>12304</v>
      </c>
      <c r="AW5" s="88">
        <f>SUMIF($Y$5:$Y$191,'1'!$C7,AH$5:AH$191)</f>
        <v>571841</v>
      </c>
      <c r="AX5" s="88">
        <f>SUMIF($Y$5:$Y$191,'1'!$C7,AI$5:AI$191)</f>
        <v>21927</v>
      </c>
      <c r="AY5" s="88">
        <f>SUMIF($Y$5:$Y$191,'1'!$C7,AJ$5:AJ$191)</f>
        <v>31161</v>
      </c>
      <c r="AZ5" s="88">
        <f>SUMIF($Y$5:$Y$191,'1'!$C7,AK$5:AK$191)</f>
        <v>7981</v>
      </c>
      <c r="BA5" s="88">
        <f>SUMIF($Y$5:$Y$191,'1'!$C7,AL$5:AL$191)</f>
        <v>59553</v>
      </c>
      <c r="BB5" s="88">
        <f>SUMIF($Y$5:$Y$191,'1'!$C7,AM$5:AM$191)</f>
        <v>175401</v>
      </c>
      <c r="BC5" s="88">
        <f>SUMIF($Y$5:$Y$191,'1'!$C7,AN$5:AN$191)</f>
        <v>22311143</v>
      </c>
      <c r="BD5" s="130">
        <f>SUMIF($Y$5:$Y$191,'1'!$C7,AO$5:AO$191)</f>
        <v>12.91417953</v>
      </c>
      <c r="BF5" s="98">
        <f>IF(AT5=0,0,AT5/$BC5)</f>
        <v>0.158551850077784</v>
      </c>
      <c r="BG5" s="98">
        <f t="shared" ref="BG5:BN5" si="0">IF(AU5=0,0,AU5/$BC5)</f>
        <v>9.8514899034979966E-2</v>
      </c>
      <c r="BH5" s="98">
        <f t="shared" si="0"/>
        <v>5.5147331537429528E-4</v>
      </c>
      <c r="BI5" s="98">
        <f t="shared" si="0"/>
        <v>2.5630287072249056E-2</v>
      </c>
      <c r="BJ5" s="98">
        <f t="shared" si="0"/>
        <v>9.8278245986769923E-4</v>
      </c>
      <c r="BK5" s="98">
        <f t="shared" si="0"/>
        <v>1.3966563703168412E-3</v>
      </c>
      <c r="BL5" s="98">
        <f t="shared" si="0"/>
        <v>3.5771363215232854E-4</v>
      </c>
      <c r="BM5" s="98">
        <f t="shared" si="0"/>
        <v>2.6692043522826242E-3</v>
      </c>
      <c r="BN5" s="98">
        <f t="shared" si="0"/>
        <v>7.8615873691455437E-3</v>
      </c>
    </row>
    <row r="6" spans="1:66">
      <c r="A6" s="154" t="s">
        <v>387</v>
      </c>
      <c r="B6" s="17" t="s">
        <v>130</v>
      </c>
      <c r="C6" s="17" t="s">
        <v>9</v>
      </c>
      <c r="D6" s="96">
        <f>'1'!CM8/('1'!CM8+'1'!CM46)</f>
        <v>0.91200208556121287</v>
      </c>
      <c r="E6" s="96">
        <f>-'1'!CU8/'1'!CM8</f>
        <v>0.99024612207514917</v>
      </c>
      <c r="F6" s="96">
        <f t="shared" ref="F6:F42" si="1">1-E6</f>
        <v>9.7538779248508289E-3</v>
      </c>
      <c r="G6" s="96">
        <v>0.15867197318810222</v>
      </c>
      <c r="L6" s="96">
        <v>5.9000000000000011E-5</v>
      </c>
      <c r="M6" s="97">
        <v>3.0000000000000001E-6</v>
      </c>
      <c r="N6" s="96">
        <v>0.35075408462505236</v>
      </c>
      <c r="O6" s="96">
        <v>4.7339757017176375E-2</v>
      </c>
      <c r="Q6" s="44">
        <v>927118.85003748012</v>
      </c>
      <c r="R6" s="126">
        <v>14559061.307483325</v>
      </c>
      <c r="S6" s="4">
        <v>847915</v>
      </c>
      <c r="T6" s="128">
        <f t="shared" ref="T6:T41" si="2">Q6/S6/1000</f>
        <v>1.0934101295972829E-3</v>
      </c>
      <c r="U6" s="128">
        <f t="shared" ref="U6:U41" si="3">R6/S6/1000</f>
        <v>1.717042546420729E-2</v>
      </c>
      <c r="Y6" s="14" t="s">
        <v>129</v>
      </c>
      <c r="Z6" s="14"/>
      <c r="AA6" s="14" t="s">
        <v>444</v>
      </c>
      <c r="AB6" s="88">
        <v>572754</v>
      </c>
      <c r="AC6" s="129">
        <v>1</v>
      </c>
      <c r="AD6" s="88">
        <v>261048</v>
      </c>
      <c r="AE6" s="88">
        <v>145913</v>
      </c>
      <c r="AF6" s="88">
        <v>60321</v>
      </c>
      <c r="AG6" s="88">
        <v>2298</v>
      </c>
      <c r="AH6" s="88">
        <v>33238</v>
      </c>
      <c r="AI6" s="88">
        <v>1025</v>
      </c>
      <c r="AJ6" s="88">
        <v>3224</v>
      </c>
      <c r="AK6" s="88">
        <v>0</v>
      </c>
      <c r="AL6" s="88">
        <v>2505</v>
      </c>
      <c r="AM6" s="88">
        <v>21203</v>
      </c>
      <c r="AN6" s="88">
        <v>842481</v>
      </c>
      <c r="AO6" s="88">
        <v>1</v>
      </c>
      <c r="AQ6" s="88">
        <f>SUMIF($Y$5:$Y$191,'1'!$C8,AB$5:AB$191)</f>
        <v>21141252</v>
      </c>
      <c r="AR6" s="130">
        <f>SUMIF($Y$5:$Y$191,'1'!$C8,AC$5:AC$191)</f>
        <v>2.8913325099999998</v>
      </c>
      <c r="AS6" s="88">
        <f>SUMIF($Y$5:$Y$191,'1'!$C8,AD$5:AD$191)</f>
        <v>20293337</v>
      </c>
      <c r="AT6" s="88">
        <f>SUMIF($Y$5:$Y$191,'1'!$C8,AE$5:AE$191)</f>
        <v>522336</v>
      </c>
      <c r="AU6" s="88">
        <f>SUMIF($Y$5:$Y$191,'1'!$C8,AF$5:AF$191)</f>
        <v>428</v>
      </c>
      <c r="AV6" s="88">
        <f>SUMIF($Y$5:$Y$191,'1'!$C8,AG$5:AG$191)</f>
        <v>2323</v>
      </c>
      <c r="AW6" s="88">
        <f>SUMIF($Y$5:$Y$191,'1'!$C8,AH$5:AH$191)</f>
        <v>637684</v>
      </c>
      <c r="AX6" s="88">
        <f>SUMIF($Y$5:$Y$191,'1'!$C8,AI$5:AI$191)</f>
        <v>149384</v>
      </c>
      <c r="AY6" s="88">
        <f>SUMIF($Y$5:$Y$191,'1'!$C8,AJ$5:AJ$191)</f>
        <v>223164</v>
      </c>
      <c r="AZ6" s="88">
        <f>SUMIF($Y$5:$Y$191,'1'!$C8,AK$5:AK$191)</f>
        <v>0</v>
      </c>
      <c r="BA6" s="88">
        <f>SUMIF($Y$5:$Y$191,'1'!$C8,AL$5:AL$191)</f>
        <v>62516</v>
      </c>
      <c r="BB6" s="88">
        <f>SUMIF($Y$5:$Y$191,'1'!$C8,AM$5:AM$191)</f>
        <v>465805</v>
      </c>
      <c r="BC6" s="88">
        <f>SUMIF($Y$5:$Y$191,'1'!$C8,AN$5:AN$191)</f>
        <v>23204892</v>
      </c>
      <c r="BD6" s="130">
        <f>SUMIF($Y$5:$Y$191,'1'!$C8,AO$5:AO$191)</f>
        <v>2.9307068700000003</v>
      </c>
      <c r="BF6" s="98">
        <f t="shared" ref="BF6:BF40" si="4">IF(AT6=0,0,AT6/$BC6)</f>
        <v>2.2509736309050694E-2</v>
      </c>
      <c r="BG6" s="98">
        <f t="shared" ref="BG6:BG41" si="5">IF(AU6=0,0,AU6/$BC6)</f>
        <v>1.8444386640541142E-5</v>
      </c>
      <c r="BH6" s="98">
        <f t="shared" ref="BH6:BH41" si="6">IF(AV6=0,0,AV6/$BC6)</f>
        <v>1.0010820132237633E-4</v>
      </c>
      <c r="BI6" s="98">
        <f t="shared" ref="BI6:BI41" si="7">IF(AW6=0,0,AW6/$BC6)</f>
        <v>2.7480584697399151E-2</v>
      </c>
      <c r="BJ6" s="98">
        <f t="shared" ref="BJ6:BJ41" si="8">IF(AX6=0,0,AX6/$BC6)</f>
        <v>6.4376080698845747E-3</v>
      </c>
      <c r="BK6" s="98">
        <f t="shared" ref="BK6:BK41" si="9">IF(AY6=0,0,AY6/$BC6)</f>
        <v>9.6171100473124368E-3</v>
      </c>
      <c r="BL6" s="98">
        <f t="shared" ref="BL6:BL41" si="10">IF(AZ6=0,0,AZ6/$BC6)</f>
        <v>0</v>
      </c>
      <c r="BM6" s="98">
        <f t="shared" ref="BM6:BM41" si="11">IF(BA6=0,0,BA6/$BC6)</f>
        <v>2.6940870916356773E-3</v>
      </c>
      <c r="BN6" s="98">
        <f t="shared" ref="BN6:BN41" si="12">IF(BB6=0,0,BB6/$BC6)</f>
        <v>2.0073568969853427E-2</v>
      </c>
    </row>
    <row r="7" spans="1:66">
      <c r="A7" s="154" t="s">
        <v>387</v>
      </c>
      <c r="B7" s="17" t="s">
        <v>131</v>
      </c>
      <c r="C7" s="17" t="s">
        <v>533</v>
      </c>
      <c r="D7" s="96">
        <f>'1'!CM9/('1'!CM9+'1'!CM47)</f>
        <v>0.23409827701945249</v>
      </c>
      <c r="E7" s="96">
        <f>-'1'!CU9/'1'!CM9</f>
        <v>0.54878463617530338</v>
      </c>
      <c r="F7" s="96">
        <f t="shared" si="1"/>
        <v>0.45121536382469662</v>
      </c>
      <c r="G7" s="96">
        <v>0.12707392011566962</v>
      </c>
      <c r="L7" s="96">
        <v>1.0777999999999999E-2</v>
      </c>
      <c r="M7" s="97">
        <v>1.8449999999999999E-3</v>
      </c>
      <c r="N7" s="96">
        <v>0.28323306911776097</v>
      </c>
      <c r="O7" s="96">
        <v>3.2325527355348431E-2</v>
      </c>
      <c r="Q7" s="44">
        <v>9340413.0221727807</v>
      </c>
      <c r="R7" s="126">
        <v>159851702.92810118</v>
      </c>
      <c r="S7" s="4">
        <v>38340649</v>
      </c>
      <c r="T7" s="128">
        <f t="shared" si="2"/>
        <v>2.4361645579272227E-4</v>
      </c>
      <c r="U7" s="128">
        <f t="shared" si="3"/>
        <v>4.169248750278097E-3</v>
      </c>
      <c r="Y7" s="14" t="s">
        <v>129</v>
      </c>
      <c r="Z7" s="14"/>
      <c r="AA7" s="14" t="s">
        <v>445</v>
      </c>
      <c r="AB7" s="88">
        <v>2504103</v>
      </c>
      <c r="AC7" s="129">
        <v>1</v>
      </c>
      <c r="AD7" s="88">
        <v>112504</v>
      </c>
      <c r="AE7" s="88">
        <v>1181075</v>
      </c>
      <c r="AF7" s="88">
        <v>876803</v>
      </c>
      <c r="AG7" s="88">
        <v>4885</v>
      </c>
      <c r="AH7" s="88">
        <v>219444</v>
      </c>
      <c r="AI7" s="88">
        <v>10753</v>
      </c>
      <c r="AJ7" s="88">
        <v>2818</v>
      </c>
      <c r="AK7" s="88">
        <v>3099</v>
      </c>
      <c r="AL7" s="88">
        <v>24161</v>
      </c>
      <c r="AM7" s="88">
        <v>24511</v>
      </c>
      <c r="AN7" s="88">
        <v>4851652</v>
      </c>
      <c r="AO7" s="88">
        <v>1</v>
      </c>
      <c r="AQ7" s="88">
        <f>SUMIF($Y$5:$Y$191,'1'!$C9,AB$5:AB$191)</f>
        <v>46146938</v>
      </c>
      <c r="AR7" s="130">
        <f>SUMIF($Y$5:$Y$191,'1'!$C9,AC$5:AC$191)</f>
        <v>10.986713250000001</v>
      </c>
      <c r="AS7" s="88">
        <f>SUMIF($Y$5:$Y$191,'1'!$C9,AD$5:AD$191)</f>
        <v>7806289</v>
      </c>
      <c r="AT7" s="88">
        <f>SUMIF($Y$5:$Y$191,'1'!$C9,AE$5:AE$191)</f>
        <v>8587510</v>
      </c>
      <c r="AU7" s="88">
        <f>SUMIF($Y$5:$Y$191,'1'!$C9,AF$5:AF$191)</f>
        <v>14482248</v>
      </c>
      <c r="AV7" s="88">
        <f>SUMIF($Y$5:$Y$191,'1'!$C9,AG$5:AG$191)</f>
        <v>21456</v>
      </c>
      <c r="AW7" s="88">
        <f>SUMIF($Y$5:$Y$191,'1'!$C9,AH$5:AH$191)</f>
        <v>1816945</v>
      </c>
      <c r="AX7" s="88">
        <f>SUMIF($Y$5:$Y$191,'1'!$C9,AI$5:AI$191)</f>
        <v>25702</v>
      </c>
      <c r="AY7" s="88">
        <f>SUMIF($Y$5:$Y$191,'1'!$C9,AJ$5:AJ$191)</f>
        <v>26576</v>
      </c>
      <c r="AZ7" s="88">
        <f>SUMIF($Y$5:$Y$191,'1'!$C9,AK$5:AK$191)</f>
        <v>6232</v>
      </c>
      <c r="BA7" s="88">
        <f>SUMIF($Y$5:$Y$191,'1'!$C9,AL$5:AL$191)</f>
        <v>143265</v>
      </c>
      <c r="BB7" s="88">
        <f>SUMIF($Y$5:$Y$191,'1'!$C9,AM$5:AM$191)</f>
        <v>260638</v>
      </c>
      <c r="BC7" s="88">
        <f>SUMIF($Y$5:$Y$191,'1'!$C9,AN$5:AN$191)</f>
        <v>71517510</v>
      </c>
      <c r="BD7" s="130">
        <f>SUMIF($Y$5:$Y$191,'1'!$C9,AO$5:AO$191)</f>
        <v>10.991496529999999</v>
      </c>
      <c r="BF7" s="98">
        <f t="shared" si="4"/>
        <v>0.12007562903126801</v>
      </c>
      <c r="BG7" s="98">
        <f t="shared" si="5"/>
        <v>0.20249933198177622</v>
      </c>
      <c r="BH7" s="98">
        <f t="shared" si="6"/>
        <v>3.000104449945195E-4</v>
      </c>
      <c r="BI7" s="98">
        <f t="shared" si="7"/>
        <v>2.5405596475604367E-2</v>
      </c>
      <c r="BJ7" s="98">
        <f t="shared" si="8"/>
        <v>3.5938052093815906E-4</v>
      </c>
      <c r="BK7" s="98">
        <f t="shared" si="9"/>
        <v>3.7160130435189926E-4</v>
      </c>
      <c r="BL7" s="98">
        <f t="shared" si="10"/>
        <v>8.7139499124060666E-5</v>
      </c>
      <c r="BM7" s="98">
        <f t="shared" si="11"/>
        <v>2.0032157159834006E-3</v>
      </c>
      <c r="BN7" s="98">
        <f t="shared" si="12"/>
        <v>3.6443942189821766E-3</v>
      </c>
    </row>
    <row r="8" spans="1:66">
      <c r="A8" s="154" t="s">
        <v>387</v>
      </c>
      <c r="B8" s="17" t="s">
        <v>132</v>
      </c>
      <c r="C8" s="17" t="s">
        <v>54</v>
      </c>
      <c r="D8" s="96">
        <f>'1'!CM10/('1'!CM10+'1'!CM48)</f>
        <v>0.72764979818814601</v>
      </c>
      <c r="E8" s="96">
        <f>-'1'!CU10/'1'!CM10</f>
        <v>0.92777838902329424</v>
      </c>
      <c r="F8" s="96">
        <f t="shared" si="1"/>
        <v>7.2221610976705763E-2</v>
      </c>
      <c r="G8" s="96">
        <v>0.22845493148040918</v>
      </c>
      <c r="L8" s="96">
        <v>8.1499999999999997E-4</v>
      </c>
      <c r="M8" s="97">
        <v>6.6000000000000005E-5</v>
      </c>
      <c r="N8" s="96">
        <v>0.33888245512449333</v>
      </c>
      <c r="O8" s="96">
        <v>0.12445715112912566</v>
      </c>
      <c r="Q8" s="44">
        <v>1367839.5068714775</v>
      </c>
      <c r="R8" s="126">
        <v>22614829.276136648</v>
      </c>
      <c r="S8" s="4">
        <v>3586000</v>
      </c>
      <c r="T8" s="128">
        <f t="shared" si="2"/>
        <v>3.8143879165406506E-4</v>
      </c>
      <c r="U8" s="128">
        <f t="shared" si="3"/>
        <v>6.3064219955763093E-3</v>
      </c>
      <c r="Y8" s="14" t="s">
        <v>129</v>
      </c>
      <c r="Z8" s="14"/>
      <c r="AA8" s="14" t="s">
        <v>446</v>
      </c>
      <c r="AB8" s="88">
        <v>1164579</v>
      </c>
      <c r="AC8" s="129">
        <v>1</v>
      </c>
      <c r="AD8" s="88">
        <v>357400</v>
      </c>
      <c r="AE8" s="88">
        <v>963747</v>
      </c>
      <c r="AF8" s="88">
        <v>426433</v>
      </c>
      <c r="AG8" s="88">
        <v>628</v>
      </c>
      <c r="AH8" s="88">
        <v>27944</v>
      </c>
      <c r="AI8" s="88">
        <v>4673</v>
      </c>
      <c r="AJ8" s="88">
        <v>1625</v>
      </c>
      <c r="AK8" s="88">
        <v>628</v>
      </c>
      <c r="AL8" s="88">
        <v>3928</v>
      </c>
      <c r="AM8" s="88">
        <v>5567</v>
      </c>
      <c r="AN8" s="88">
        <v>2599752</v>
      </c>
      <c r="AO8" s="88">
        <v>1</v>
      </c>
      <c r="AQ8" s="88">
        <f>SUMIF($Y$5:$Y$191,'1'!$C10,AB$5:AB$191)</f>
        <v>8740521</v>
      </c>
      <c r="AR8" s="130">
        <f>SUMIF($Y$5:$Y$191,'1'!$C10,AC$5:AC$191)</f>
        <v>7.8928441999999999</v>
      </c>
      <c r="AS8" s="88">
        <f>SUMIF($Y$5:$Y$191,'1'!$C10,AD$5:AD$191)</f>
        <v>5154521</v>
      </c>
      <c r="AT8" s="88">
        <f>SUMIF($Y$5:$Y$191,'1'!$C10,AE$5:AE$191)</f>
        <v>2280736</v>
      </c>
      <c r="AU8" s="88">
        <f>SUMIF($Y$5:$Y$191,'1'!$C10,AF$5:AF$191)</f>
        <v>4885305</v>
      </c>
      <c r="AV8" s="88">
        <f>SUMIF($Y$5:$Y$191,'1'!$C10,AG$5:AG$191)</f>
        <v>760</v>
      </c>
      <c r="AW8" s="88">
        <f>SUMIF($Y$5:$Y$191,'1'!$C10,AH$5:AH$191)</f>
        <v>331749</v>
      </c>
      <c r="AX8" s="88">
        <f>SUMIF($Y$5:$Y$191,'1'!$C10,AI$5:AI$191)</f>
        <v>384</v>
      </c>
      <c r="AY8" s="88">
        <f>SUMIF($Y$5:$Y$191,'1'!$C10,AJ$5:AJ$191)</f>
        <v>5016</v>
      </c>
      <c r="AZ8" s="88">
        <f>SUMIF($Y$5:$Y$191,'1'!$C10,AK$5:AK$191)</f>
        <v>2580</v>
      </c>
      <c r="BA8" s="88">
        <f>SUMIF($Y$5:$Y$191,'1'!$C10,AL$5:AL$191)</f>
        <v>24906</v>
      </c>
      <c r="BB8" s="88">
        <f>SUMIF($Y$5:$Y$191,'1'!$C10,AM$5:AM$191)</f>
        <v>34915</v>
      </c>
      <c r="BC8" s="88">
        <f>SUMIF($Y$5:$Y$191,'1'!$C10,AN$5:AN$191)</f>
        <v>16306872</v>
      </c>
      <c r="BD8" s="130">
        <f>SUMIF($Y$5:$Y$191,'1'!$C10,AO$5:AO$191)</f>
        <v>7.9138782000000001</v>
      </c>
      <c r="BF8" s="98">
        <f t="shared" si="4"/>
        <v>0.13986348822753991</v>
      </c>
      <c r="BG8" s="98">
        <f t="shared" si="5"/>
        <v>0.29958565934656262</v>
      </c>
      <c r="BH8" s="98">
        <f t="shared" si="6"/>
        <v>4.6606117960575146E-5</v>
      </c>
      <c r="BI8" s="98">
        <f t="shared" si="7"/>
        <v>2.0344122404345848E-2</v>
      </c>
      <c r="BJ8" s="98">
        <f t="shared" si="8"/>
        <v>2.3548354337974813E-5</v>
      </c>
      <c r="BK8" s="98">
        <f t="shared" si="9"/>
        <v>3.0760037853979597E-4</v>
      </c>
      <c r="BL8" s="98">
        <f t="shared" si="10"/>
        <v>1.5821550570826827E-4</v>
      </c>
      <c r="BM8" s="98">
        <f t="shared" si="11"/>
        <v>1.527331544639585E-3</v>
      </c>
      <c r="BN8" s="98">
        <f t="shared" si="12"/>
        <v>2.1411218534124754E-3</v>
      </c>
    </row>
    <row r="9" spans="1:66">
      <c r="A9" s="154" t="s">
        <v>387</v>
      </c>
      <c r="B9" s="17" t="s">
        <v>133</v>
      </c>
      <c r="C9" s="17" t="s">
        <v>8</v>
      </c>
      <c r="D9" s="96">
        <f>'1'!CM11/('1'!CM11+'1'!CM49)</f>
        <v>0.22384554955024474</v>
      </c>
      <c r="E9" s="96">
        <f>-'1'!CU11/'1'!CM11</f>
        <v>0.7571434727236166</v>
      </c>
      <c r="F9" s="96">
        <f t="shared" si="1"/>
        <v>0.2428565272763834</v>
      </c>
      <c r="G9" s="96">
        <v>0.18544256728313641</v>
      </c>
      <c r="L9" s="96">
        <v>4.46E-4</v>
      </c>
      <c r="M9" s="97">
        <v>2.8399999999999996E-4</v>
      </c>
      <c r="N9" s="96">
        <v>0.32864549715151686</v>
      </c>
      <c r="O9" s="96">
        <v>4.8831139673897794E-2</v>
      </c>
      <c r="Q9" s="44">
        <v>11339812.267442882</v>
      </c>
      <c r="R9" s="126">
        <v>260224149.9396244</v>
      </c>
      <c r="S9" s="4">
        <v>11953629</v>
      </c>
      <c r="T9" s="128">
        <f t="shared" si="2"/>
        <v>9.4865017706697121E-4</v>
      </c>
      <c r="U9" s="128">
        <f t="shared" si="3"/>
        <v>2.1769468496941339E-2</v>
      </c>
      <c r="Y9" s="14" t="s">
        <v>129</v>
      </c>
      <c r="Z9" s="14"/>
      <c r="AA9" s="14" t="s">
        <v>447</v>
      </c>
      <c r="AB9" s="88">
        <v>1060466</v>
      </c>
      <c r="AC9" s="129">
        <v>0.99601112999999997</v>
      </c>
      <c r="AD9" s="88">
        <v>900076</v>
      </c>
      <c r="AE9" s="88">
        <v>210095</v>
      </c>
      <c r="AF9" s="88">
        <v>1054</v>
      </c>
      <c r="AG9" s="88">
        <v>105</v>
      </c>
      <c r="AH9" s="88">
        <v>19668</v>
      </c>
      <c r="AI9" s="88">
        <v>307</v>
      </c>
      <c r="AJ9" s="88">
        <v>3513</v>
      </c>
      <c r="AK9" s="88">
        <v>0</v>
      </c>
      <c r="AL9" s="88">
        <v>1342</v>
      </c>
      <c r="AM9" s="88">
        <v>41713</v>
      </c>
      <c r="AN9" s="88">
        <v>1338263</v>
      </c>
      <c r="AO9" s="88">
        <v>0.99711653</v>
      </c>
      <c r="AQ9" s="88">
        <f>SUMIF($Y$5:$Y$191,'1'!$C11,AB$5:AB$191)</f>
        <v>14520071</v>
      </c>
      <c r="AR9" s="130">
        <f>SUMIF($Y$5:$Y$191,'1'!$C11,AC$5:AC$191)</f>
        <v>7.6328331800000004</v>
      </c>
      <c r="AS9" s="88">
        <f>SUMIF($Y$5:$Y$191,'1'!$C11,AD$5:AD$191)</f>
        <v>2566442</v>
      </c>
      <c r="AT9" s="88">
        <f>SUMIF($Y$5:$Y$191,'1'!$C11,AE$5:AE$191)</f>
        <v>3558869</v>
      </c>
      <c r="AU9" s="88">
        <f>SUMIF($Y$5:$Y$191,'1'!$C11,AF$5:AF$191)</f>
        <v>1226445</v>
      </c>
      <c r="AV9" s="88">
        <f>SUMIF($Y$5:$Y$191,'1'!$C11,AG$5:AG$191)</f>
        <v>16608</v>
      </c>
      <c r="AW9" s="88">
        <f>SUMIF($Y$5:$Y$191,'1'!$C11,AH$5:AH$191)</f>
        <v>926245</v>
      </c>
      <c r="AX9" s="88">
        <f>SUMIF($Y$5:$Y$191,'1'!$C11,AI$5:AI$191)</f>
        <v>20079</v>
      </c>
      <c r="AY9" s="88">
        <f>SUMIF($Y$5:$Y$191,'1'!$C11,AJ$5:AJ$191)</f>
        <v>35962</v>
      </c>
      <c r="AZ9" s="88">
        <f>SUMIF($Y$5:$Y$191,'1'!$C11,AK$5:AK$191)</f>
        <v>469</v>
      </c>
      <c r="BA9" s="88">
        <f>SUMIF($Y$5:$Y$191,'1'!$C11,AL$5:AL$191)</f>
        <v>75021</v>
      </c>
      <c r="BB9" s="88">
        <f>SUMIF($Y$5:$Y$191,'1'!$C11,AM$5:AM$191)</f>
        <v>114356</v>
      </c>
      <c r="BC9" s="88">
        <f>SUMIF($Y$5:$Y$191,'1'!$C11,AN$5:AN$191)</f>
        <v>20494125</v>
      </c>
      <c r="BD9" s="130">
        <f>SUMIF($Y$5:$Y$191,'1'!$C11,AO$5:AO$191)</f>
        <v>7.6881629900000004</v>
      </c>
      <c r="BF9" s="98">
        <f t="shared" si="4"/>
        <v>0.1736531323001104</v>
      </c>
      <c r="BG9" s="98">
        <f t="shared" si="5"/>
        <v>5.9843735704744654E-2</v>
      </c>
      <c r="BH9" s="98">
        <f t="shared" si="6"/>
        <v>8.1037858410642073E-4</v>
      </c>
      <c r="BI9" s="98">
        <f t="shared" si="7"/>
        <v>4.51956353345166E-2</v>
      </c>
      <c r="BJ9" s="98">
        <f t="shared" si="8"/>
        <v>9.7974419498270842E-4</v>
      </c>
      <c r="BK9" s="98">
        <f t="shared" si="9"/>
        <v>1.7547467871890114E-3</v>
      </c>
      <c r="BL9" s="98">
        <f t="shared" si="10"/>
        <v>2.2884607174007185E-5</v>
      </c>
      <c r="BM9" s="98">
        <f t="shared" si="11"/>
        <v>3.6606100528810085E-3</v>
      </c>
      <c r="BN9" s="98">
        <f t="shared" si="12"/>
        <v>5.5799405927308438E-3</v>
      </c>
    </row>
    <row r="10" spans="1:66">
      <c r="A10" s="154" t="s">
        <v>387</v>
      </c>
      <c r="B10" s="17" t="s">
        <v>134</v>
      </c>
      <c r="C10" s="17" t="s">
        <v>55</v>
      </c>
      <c r="D10" s="96">
        <f>'1'!CM12/('1'!CM12+'1'!CM50)</f>
        <v>0.34310981128034063</v>
      </c>
      <c r="E10" s="96">
        <f>-'1'!CU12/'1'!CM12</f>
        <v>0.80900611699963754</v>
      </c>
      <c r="F10" s="96">
        <f t="shared" si="1"/>
        <v>0.19099388300036246</v>
      </c>
      <c r="G10" s="96">
        <v>9.8328361128771941E-2</v>
      </c>
      <c r="I10" s="92"/>
      <c r="L10" s="96">
        <v>1.196E-3</v>
      </c>
      <c r="M10" s="97">
        <v>5.9199999999999997E-4</v>
      </c>
      <c r="N10" s="96">
        <v>0.3411023622047244</v>
      </c>
      <c r="O10" s="96">
        <v>1.4343424463246442E-2</v>
      </c>
      <c r="Q10" s="44">
        <v>43321112.930676028</v>
      </c>
      <c r="R10" s="126">
        <v>679290131.72993016</v>
      </c>
      <c r="S10" s="4">
        <v>28006932</v>
      </c>
      <c r="T10" s="128">
        <f t="shared" si="2"/>
        <v>1.5467996612651479E-3</v>
      </c>
      <c r="U10" s="128">
        <f t="shared" si="3"/>
        <v>2.4254357161645916E-2</v>
      </c>
      <c r="Y10" s="14" t="s">
        <v>129</v>
      </c>
      <c r="Z10" s="14"/>
      <c r="AA10" s="14" t="s">
        <v>448</v>
      </c>
      <c r="AB10" s="88">
        <v>1172825</v>
      </c>
      <c r="AC10" s="129">
        <v>0.99076750999999996</v>
      </c>
      <c r="AD10" s="88">
        <v>452732</v>
      </c>
      <c r="AE10" s="88">
        <v>231989</v>
      </c>
      <c r="AF10" s="88">
        <v>347938</v>
      </c>
      <c r="AG10" s="88">
        <v>463</v>
      </c>
      <c r="AH10" s="88">
        <v>34200</v>
      </c>
      <c r="AI10" s="88">
        <v>54</v>
      </c>
      <c r="AJ10" s="88">
        <v>2006</v>
      </c>
      <c r="AK10" s="88">
        <v>821</v>
      </c>
      <c r="AL10" s="88">
        <v>3603</v>
      </c>
      <c r="AM10" s="88">
        <v>3461</v>
      </c>
      <c r="AN10" s="88">
        <v>1797360</v>
      </c>
      <c r="AO10" s="88">
        <v>0.99404521999999995</v>
      </c>
      <c r="AQ10" s="88">
        <f>SUMIF($Y$5:$Y$191,'1'!$C12,AB$5:AB$191)</f>
        <v>35733020</v>
      </c>
      <c r="AR10" s="130">
        <f>SUMIF($Y$5:$Y$191,'1'!$C12,AC$5:AC$191)</f>
        <v>14.8238178</v>
      </c>
      <c r="AS10" s="88">
        <f>SUMIF($Y$5:$Y$191,'1'!$C12,AD$5:AD$191)</f>
        <v>7726088</v>
      </c>
      <c r="AT10" s="88">
        <f>SUMIF($Y$5:$Y$191,'1'!$C12,AE$5:AE$191)</f>
        <v>6610506</v>
      </c>
      <c r="AU10" s="88">
        <f>SUMIF($Y$5:$Y$191,'1'!$C12,AF$5:AF$191)</f>
        <v>2651218</v>
      </c>
      <c r="AV10" s="88">
        <f>SUMIF($Y$5:$Y$191,'1'!$C12,AG$5:AG$191)</f>
        <v>16455</v>
      </c>
      <c r="AW10" s="88">
        <f>SUMIF($Y$5:$Y$191,'1'!$C12,AH$5:AH$191)</f>
        <v>945765</v>
      </c>
      <c r="AX10" s="88">
        <f>SUMIF($Y$5:$Y$191,'1'!$C12,AI$5:AI$191)</f>
        <v>56922</v>
      </c>
      <c r="AY10" s="88">
        <f>SUMIF($Y$5:$Y$191,'1'!$C12,AJ$5:AJ$191)</f>
        <v>30786</v>
      </c>
      <c r="AZ10" s="88">
        <f>SUMIF($Y$5:$Y$191,'1'!$C12,AK$5:AK$191)</f>
        <v>1675</v>
      </c>
      <c r="BA10" s="88">
        <f>SUMIF($Y$5:$Y$191,'1'!$C12,AL$5:AL$191)</f>
        <v>83324</v>
      </c>
      <c r="BB10" s="88">
        <f>SUMIF($Y$5:$Y$191,'1'!$C12,AM$5:AM$191)</f>
        <v>110751</v>
      </c>
      <c r="BC10" s="88">
        <f>SUMIF($Y$5:$Y$191,'1'!$C12,AN$5:AN$191)</f>
        <v>46240422</v>
      </c>
      <c r="BD10" s="130">
        <f>SUMIF($Y$5:$Y$191,'1'!$C12,AO$5:AO$191)</f>
        <v>14.862661450000001</v>
      </c>
      <c r="BF10" s="98">
        <f t="shared" si="4"/>
        <v>0.14295946520557273</v>
      </c>
      <c r="BG10" s="98">
        <f t="shared" si="5"/>
        <v>5.7335506150873794E-2</v>
      </c>
      <c r="BH10" s="98">
        <f t="shared" si="6"/>
        <v>3.558574789823501E-4</v>
      </c>
      <c r="BI10" s="98">
        <f t="shared" si="7"/>
        <v>2.0453208666651009E-2</v>
      </c>
      <c r="BJ10" s="98">
        <f t="shared" si="8"/>
        <v>1.2310008762463284E-3</v>
      </c>
      <c r="BK10" s="98">
        <f t="shared" si="9"/>
        <v>6.6578112111520093E-4</v>
      </c>
      <c r="BL10" s="98">
        <f t="shared" si="10"/>
        <v>3.6223717854478059E-5</v>
      </c>
      <c r="BM10" s="98">
        <f t="shared" si="11"/>
        <v>1.8019731740337491E-3</v>
      </c>
      <c r="BN10" s="98">
        <f t="shared" si="12"/>
        <v>2.3951122245380891E-3</v>
      </c>
    </row>
    <row r="11" spans="1:66">
      <c r="A11" s="154" t="s">
        <v>387</v>
      </c>
      <c r="B11" s="17" t="s">
        <v>135</v>
      </c>
      <c r="C11" s="17" t="s">
        <v>56</v>
      </c>
      <c r="D11" s="96">
        <f>'1'!CM13/('1'!CM13+'1'!CM51)</f>
        <v>0.15023406293491423</v>
      </c>
      <c r="E11" s="96">
        <f>-'1'!CU13/'1'!CM13</f>
        <v>0.89016710364740637</v>
      </c>
      <c r="F11" s="96">
        <f t="shared" si="1"/>
        <v>0.10983289635259363</v>
      </c>
      <c r="G11" s="96">
        <v>4.1829580693002563E-2</v>
      </c>
      <c r="L11" s="96">
        <v>1.76E-4</v>
      </c>
      <c r="M11" s="97">
        <v>1.5000000000000002E-5</v>
      </c>
      <c r="N11" s="96">
        <v>0.28825670756370503</v>
      </c>
      <c r="O11" s="96">
        <v>5.2244842928407713E-3</v>
      </c>
      <c r="Q11" s="44">
        <v>52399795.249072164</v>
      </c>
      <c r="R11" s="126">
        <v>634343201.62839007</v>
      </c>
      <c r="S11" s="4">
        <v>16834612</v>
      </c>
      <c r="T11" s="128">
        <f t="shared" si="2"/>
        <v>3.1126226876551813E-3</v>
      </c>
      <c r="U11" s="128">
        <f t="shared" si="3"/>
        <v>3.7680892296679612E-2</v>
      </c>
      <c r="Y11" s="14" t="s">
        <v>129</v>
      </c>
      <c r="Z11" s="14"/>
      <c r="AA11" s="14" t="s">
        <v>222</v>
      </c>
      <c r="AB11" s="88">
        <v>3637884</v>
      </c>
      <c r="AC11" s="129">
        <v>0.99856003000000004</v>
      </c>
      <c r="AD11" s="88">
        <v>62397</v>
      </c>
      <c r="AE11" s="88">
        <v>212548</v>
      </c>
      <c r="AF11" s="88">
        <v>66655</v>
      </c>
      <c r="AG11" s="88">
        <v>44</v>
      </c>
      <c r="AH11" s="88">
        <v>68207</v>
      </c>
      <c r="AI11" s="88">
        <v>0</v>
      </c>
      <c r="AJ11" s="88">
        <v>798</v>
      </c>
      <c r="AK11" s="88">
        <v>0</v>
      </c>
      <c r="AL11" s="88">
        <v>4614</v>
      </c>
      <c r="AM11" s="88">
        <v>2255</v>
      </c>
      <c r="AN11" s="88">
        <v>3993005</v>
      </c>
      <c r="AO11" s="88">
        <v>0.99870166000000005</v>
      </c>
      <c r="AQ11" s="88">
        <f>SUMIF($Y$5:$Y$191,'1'!$C13,AB$5:AB$191)</f>
        <v>20186314</v>
      </c>
      <c r="AR11" s="130">
        <f>SUMIF($Y$5:$Y$191,'1'!$C13,AC$5:AC$191)</f>
        <v>1.74861304</v>
      </c>
      <c r="AS11" s="88">
        <f>SUMIF($Y$5:$Y$191,'1'!$C13,AD$5:AD$191)</f>
        <v>3351702</v>
      </c>
      <c r="AT11" s="88">
        <f>SUMIF($Y$5:$Y$191,'1'!$C13,AE$5:AE$191)</f>
        <v>2414431</v>
      </c>
      <c r="AU11" s="88">
        <f>SUMIF($Y$5:$Y$191,'1'!$C13,AF$5:AF$191)</f>
        <v>2651750</v>
      </c>
      <c r="AV11" s="88">
        <f>SUMIF($Y$5:$Y$191,'1'!$C13,AG$5:AG$191)</f>
        <v>15706</v>
      </c>
      <c r="AW11" s="88">
        <f>SUMIF($Y$5:$Y$191,'1'!$C13,AH$5:AH$191)</f>
        <v>281012</v>
      </c>
      <c r="AX11" s="88">
        <f>SUMIF($Y$5:$Y$191,'1'!$C13,AI$5:AI$191)</f>
        <v>143716</v>
      </c>
      <c r="AY11" s="88">
        <f>SUMIF($Y$5:$Y$191,'1'!$C13,AJ$5:AJ$191)</f>
        <v>17028</v>
      </c>
      <c r="AZ11" s="88">
        <f>SUMIF($Y$5:$Y$191,'1'!$C13,AK$5:AK$191)</f>
        <v>27</v>
      </c>
      <c r="BA11" s="88">
        <f>SUMIF($Y$5:$Y$191,'1'!$C13,AL$5:AL$191)</f>
        <v>49916</v>
      </c>
      <c r="BB11" s="88">
        <f>SUMIF($Y$5:$Y$191,'1'!$C13,AM$5:AM$191)</f>
        <v>40057</v>
      </c>
      <c r="BC11" s="88">
        <f>SUMIF($Y$5:$Y$191,'1'!$C13,AN$5:AN$191)</f>
        <v>25799957</v>
      </c>
      <c r="BD11" s="130">
        <f>SUMIF($Y$5:$Y$191,'1'!$C13,AO$5:AO$191)</f>
        <v>1.77169533</v>
      </c>
      <c r="BF11" s="98">
        <f t="shared" si="4"/>
        <v>9.3582752870479596E-2</v>
      </c>
      <c r="BG11" s="98">
        <f t="shared" si="5"/>
        <v>0.10278117905390308</v>
      </c>
      <c r="BH11" s="98">
        <f t="shared" si="6"/>
        <v>6.0876070452365488E-4</v>
      </c>
      <c r="BI11" s="98">
        <f t="shared" si="7"/>
        <v>1.0891956137756354E-2</v>
      </c>
      <c r="BJ11" s="98">
        <f t="shared" si="8"/>
        <v>5.5703968808940262E-3</v>
      </c>
      <c r="BK11" s="98">
        <f t="shared" si="9"/>
        <v>6.6000110000183332E-4</v>
      </c>
      <c r="BL11" s="98">
        <f t="shared" si="10"/>
        <v>1.0465133720959302E-6</v>
      </c>
      <c r="BM11" s="98">
        <f t="shared" si="11"/>
        <v>1.9347319067237205E-3</v>
      </c>
      <c r="BN11" s="98">
        <f t="shared" si="12"/>
        <v>1.5525994868906177E-3</v>
      </c>
    </row>
    <row r="12" spans="1:66">
      <c r="A12" s="154" t="s">
        <v>387</v>
      </c>
      <c r="B12" s="17" t="s">
        <v>136</v>
      </c>
      <c r="C12" s="17" t="s">
        <v>599</v>
      </c>
      <c r="D12" s="96">
        <f>'1'!CM14/('1'!CM14+'1'!CM52)</f>
        <v>0.2758109447675674</v>
      </c>
      <c r="E12" s="96">
        <f>-'1'!CU14/'1'!CM14</f>
        <v>0.7030224167504584</v>
      </c>
      <c r="F12" s="96">
        <f t="shared" si="1"/>
        <v>0.2969775832495416</v>
      </c>
      <c r="G12" s="96">
        <v>0.20647056476549563</v>
      </c>
      <c r="L12" s="96">
        <v>6.2799999999999998E-4</v>
      </c>
      <c r="M12" s="97">
        <v>1.92E-4</v>
      </c>
      <c r="N12" s="96">
        <v>0.31937379057194726</v>
      </c>
      <c r="O12" s="96">
        <v>4.3160372653460212E-2</v>
      </c>
      <c r="Q12" s="44">
        <v>2198760.1097204946</v>
      </c>
      <c r="R12" s="126">
        <v>36919061.127984256</v>
      </c>
      <c r="S12" s="4">
        <v>13997987</v>
      </c>
      <c r="T12" s="128">
        <f t="shared" si="2"/>
        <v>1.5707687896270332E-4</v>
      </c>
      <c r="U12" s="128">
        <f t="shared" si="3"/>
        <v>2.637455023210427E-3</v>
      </c>
      <c r="Y12" s="14" t="s">
        <v>129</v>
      </c>
      <c r="Z12" s="14"/>
      <c r="AA12" s="14" t="s">
        <v>223</v>
      </c>
      <c r="AB12" s="88">
        <v>917361</v>
      </c>
      <c r="AC12" s="129">
        <v>1</v>
      </c>
      <c r="AD12" s="88">
        <v>0</v>
      </c>
      <c r="AE12" s="88">
        <v>0</v>
      </c>
      <c r="AF12" s="88">
        <v>0</v>
      </c>
      <c r="AG12" s="88">
        <v>0</v>
      </c>
      <c r="AH12" s="88">
        <v>0</v>
      </c>
      <c r="AI12" s="88">
        <v>0</v>
      </c>
      <c r="AJ12" s="88">
        <v>0</v>
      </c>
      <c r="AK12" s="88">
        <v>0</v>
      </c>
      <c r="AL12" s="88">
        <v>0</v>
      </c>
      <c r="AM12" s="88">
        <v>0</v>
      </c>
      <c r="AN12" s="88">
        <v>917361</v>
      </c>
      <c r="AO12" s="88">
        <v>1</v>
      </c>
      <c r="AQ12" s="88">
        <f>SUMIF($Y$5:$Y$191,'1'!$C14,AB$5:AB$191)</f>
        <v>15950988</v>
      </c>
      <c r="AR12" s="130">
        <f>SUMIF($Y$5:$Y$191,'1'!$C14,AC$5:AC$191)</f>
        <v>2.9834366399999999</v>
      </c>
      <c r="AS12" s="88">
        <f>SUMIF($Y$5:$Y$191,'1'!$C14,AD$5:AD$191)</f>
        <v>1953001</v>
      </c>
      <c r="AT12" s="88">
        <f>SUMIF($Y$5:$Y$191,'1'!$C14,AE$5:AE$191)</f>
        <v>2656922</v>
      </c>
      <c r="AU12" s="88">
        <f>SUMIF($Y$5:$Y$191,'1'!$C14,AF$5:AF$191)</f>
        <v>1029629</v>
      </c>
      <c r="AV12" s="88">
        <f>SUMIF($Y$5:$Y$191,'1'!$C14,AG$5:AG$191)</f>
        <v>2560</v>
      </c>
      <c r="AW12" s="88">
        <f>SUMIF($Y$5:$Y$191,'1'!$C14,AH$5:AH$191)</f>
        <v>488189</v>
      </c>
      <c r="AX12" s="88">
        <f>SUMIF($Y$5:$Y$191,'1'!$C14,AI$5:AI$191)</f>
        <v>10622</v>
      </c>
      <c r="AY12" s="88">
        <f>SUMIF($Y$5:$Y$191,'1'!$C14,AJ$5:AJ$191)</f>
        <v>7644</v>
      </c>
      <c r="AZ12" s="88">
        <f>SUMIF($Y$5:$Y$191,'1'!$C14,AK$5:AK$191)</f>
        <v>678</v>
      </c>
      <c r="BA12" s="88">
        <f>SUMIF($Y$5:$Y$191,'1'!$C14,AL$5:AL$191)</f>
        <v>34646</v>
      </c>
      <c r="BB12" s="88">
        <f>SUMIF($Y$5:$Y$191,'1'!$C14,AM$5:AM$191)</f>
        <v>71450</v>
      </c>
      <c r="BC12" s="88">
        <f>SUMIF($Y$5:$Y$191,'1'!$C14,AN$5:AN$191)</f>
        <v>20253328</v>
      </c>
      <c r="BD12" s="130">
        <f>SUMIF($Y$5:$Y$191,'1'!$C14,AO$5:AO$191)</f>
        <v>2.98755302</v>
      </c>
      <c r="BF12" s="98">
        <f t="shared" si="4"/>
        <v>0.13118446509136672</v>
      </c>
      <c r="BG12" s="98">
        <f t="shared" si="5"/>
        <v>5.0837521616200559E-2</v>
      </c>
      <c r="BH12" s="98">
        <f t="shared" si="6"/>
        <v>1.2639897996023173E-4</v>
      </c>
      <c r="BI12" s="98">
        <f t="shared" si="7"/>
        <v>2.410413735461155E-2</v>
      </c>
      <c r="BJ12" s="98">
        <f t="shared" si="8"/>
        <v>5.2445701763186774E-4</v>
      </c>
      <c r="BK12" s="98">
        <f t="shared" si="9"/>
        <v>3.7741945422500438E-4</v>
      </c>
      <c r="BL12" s="98">
        <f t="shared" si="10"/>
        <v>3.3475979848842622E-5</v>
      </c>
      <c r="BM12" s="98">
        <f t="shared" si="11"/>
        <v>1.7106324451961672E-3</v>
      </c>
      <c r="BN12" s="98">
        <f t="shared" si="12"/>
        <v>3.527815280530686E-3</v>
      </c>
    </row>
    <row r="13" spans="1:66">
      <c r="A13" s="154" t="s">
        <v>387</v>
      </c>
      <c r="B13" s="17" t="s">
        <v>137</v>
      </c>
      <c r="C13" s="17" t="s">
        <v>122</v>
      </c>
      <c r="D13" s="96">
        <f>'1'!CM15/('1'!CM15+'1'!CM53)</f>
        <v>0.27303909401642945</v>
      </c>
      <c r="E13" s="96">
        <f>-'1'!CU15/'1'!CM15</f>
        <v>0.34342416542539211</v>
      </c>
      <c r="F13" s="96">
        <f t="shared" si="1"/>
        <v>0.65657583457460789</v>
      </c>
      <c r="G13" s="96">
        <v>0.18502740011523985</v>
      </c>
      <c r="L13" s="96">
        <v>2.14E-4</v>
      </c>
      <c r="M13" s="97">
        <v>3.8000000000000002E-5</v>
      </c>
      <c r="N13" s="96">
        <v>0.40057497333545833</v>
      </c>
      <c r="O13" s="96">
        <v>2.9349385183096519E-2</v>
      </c>
      <c r="Q13" s="44">
        <v>22965334.116762795</v>
      </c>
      <c r="R13" s="126">
        <v>293561834.62505013</v>
      </c>
      <c r="S13" s="4">
        <v>6310618</v>
      </c>
      <c r="T13" s="128">
        <f t="shared" si="2"/>
        <v>3.6391577048020961E-3</v>
      </c>
      <c r="U13" s="128">
        <f t="shared" si="3"/>
        <v>4.651871411406143E-2</v>
      </c>
      <c r="Y13" s="14" t="s">
        <v>129</v>
      </c>
      <c r="Z13" s="14"/>
      <c r="AA13" s="14" t="s">
        <v>449</v>
      </c>
      <c r="AB13" s="88">
        <v>325587</v>
      </c>
      <c r="AC13" s="129">
        <v>1</v>
      </c>
      <c r="AD13" s="88">
        <v>0</v>
      </c>
      <c r="AE13" s="88">
        <v>429</v>
      </c>
      <c r="AF13" s="88">
        <v>0</v>
      </c>
      <c r="AG13" s="88">
        <v>0</v>
      </c>
      <c r="AH13" s="88">
        <v>7282</v>
      </c>
      <c r="AI13" s="88">
        <v>0</v>
      </c>
      <c r="AJ13" s="88">
        <v>0</v>
      </c>
      <c r="AK13" s="88">
        <v>0</v>
      </c>
      <c r="AL13" s="88">
        <v>0</v>
      </c>
      <c r="AM13" s="88">
        <v>0</v>
      </c>
      <c r="AN13" s="88">
        <v>333298</v>
      </c>
      <c r="AO13" s="88">
        <v>1</v>
      </c>
      <c r="AQ13" s="88">
        <f>SUMIF($Y$5:$Y$191,'1'!$C15,AB$5:AB$191)</f>
        <v>7050793</v>
      </c>
      <c r="AR13" s="130">
        <f>SUMIF($Y$5:$Y$191,'1'!$C15,AC$5:AC$191)</f>
        <v>4.93440367</v>
      </c>
      <c r="AS13" s="88">
        <f>SUMIF($Y$5:$Y$191,'1'!$C15,AD$5:AD$191)</f>
        <v>740175</v>
      </c>
      <c r="AT13" s="88">
        <f>SUMIF($Y$5:$Y$191,'1'!$C15,AE$5:AE$191)</f>
        <v>1333154</v>
      </c>
      <c r="AU13" s="88">
        <f>SUMIF($Y$5:$Y$191,'1'!$C15,AF$5:AF$191)</f>
        <v>257562</v>
      </c>
      <c r="AV13" s="88">
        <f>SUMIF($Y$5:$Y$191,'1'!$C15,AG$5:AG$191)</f>
        <v>2078</v>
      </c>
      <c r="AW13" s="88">
        <f>SUMIF($Y$5:$Y$191,'1'!$C15,AH$5:AH$191)</f>
        <v>372383</v>
      </c>
      <c r="AX13" s="88">
        <f>SUMIF($Y$5:$Y$191,'1'!$C15,AI$5:AI$191)</f>
        <v>35509</v>
      </c>
      <c r="AY13" s="88">
        <f>SUMIF($Y$5:$Y$191,'1'!$C15,AJ$5:AJ$191)</f>
        <v>17711</v>
      </c>
      <c r="AZ13" s="88">
        <f>SUMIF($Y$5:$Y$191,'1'!$C15,AK$5:AK$191)</f>
        <v>91</v>
      </c>
      <c r="BA13" s="88">
        <f>SUMIF($Y$5:$Y$191,'1'!$C15,AL$5:AL$191)</f>
        <v>25415</v>
      </c>
      <c r="BB13" s="88">
        <f>SUMIF($Y$5:$Y$191,'1'!$C15,AM$5:AM$191)</f>
        <v>26162</v>
      </c>
      <c r="BC13" s="88">
        <f>SUMIF($Y$5:$Y$191,'1'!$C15,AN$5:AN$191)</f>
        <v>9120858</v>
      </c>
      <c r="BD13" s="130">
        <f>SUMIF($Y$5:$Y$191,'1'!$C15,AO$5:AO$191)</f>
        <v>4.9498288200000005</v>
      </c>
      <c r="BF13" s="98">
        <f t="shared" si="4"/>
        <v>0.1461654155782274</v>
      </c>
      <c r="BG13" s="98">
        <f t="shared" si="5"/>
        <v>2.8238790692717723E-2</v>
      </c>
      <c r="BH13" s="98">
        <f t="shared" si="6"/>
        <v>2.2782944323878303E-4</v>
      </c>
      <c r="BI13" s="98">
        <f t="shared" si="7"/>
        <v>4.0827628277953672E-2</v>
      </c>
      <c r="BJ13" s="98">
        <f t="shared" si="8"/>
        <v>3.8931644369422261E-3</v>
      </c>
      <c r="BK13" s="98">
        <f t="shared" si="9"/>
        <v>1.9418129303186169E-3</v>
      </c>
      <c r="BL13" s="98">
        <f t="shared" si="10"/>
        <v>9.9771315374058009E-6</v>
      </c>
      <c r="BM13" s="98">
        <f t="shared" si="11"/>
        <v>2.7864703079469059E-3</v>
      </c>
      <c r="BN13" s="98">
        <f t="shared" si="12"/>
        <v>2.8683704976001159E-3</v>
      </c>
    </row>
    <row r="14" spans="1:66">
      <c r="A14" s="154" t="s">
        <v>387</v>
      </c>
      <c r="B14" s="17" t="s">
        <v>138</v>
      </c>
      <c r="C14" s="17" t="s">
        <v>50</v>
      </c>
      <c r="D14" s="96">
        <f>'1'!CM16/('1'!CM16+'1'!CM54)</f>
        <v>0.15913273006705766</v>
      </c>
      <c r="E14" s="96">
        <f>-'1'!CU16/'1'!CM16</f>
        <v>0.26331745344304897</v>
      </c>
      <c r="F14" s="96">
        <f t="shared" si="1"/>
        <v>0.73668254655695109</v>
      </c>
      <c r="G14" s="96">
        <v>9.1708474617103422E-2</v>
      </c>
      <c r="L14" s="96">
        <v>1.6000000000000003E-5</v>
      </c>
      <c r="M14" s="97">
        <v>7.400000000000001E-5</v>
      </c>
      <c r="N14" s="96">
        <v>0.31024410221818027</v>
      </c>
      <c r="O14" s="96">
        <v>1.1720279214873792E-2</v>
      </c>
      <c r="Q14" s="44">
        <v>143588654.784123</v>
      </c>
      <c r="R14" s="126">
        <v>1543453565.687634</v>
      </c>
      <c r="S14" s="4">
        <v>27342722</v>
      </c>
      <c r="T14" s="128">
        <f t="shared" si="2"/>
        <v>5.2514396622297885E-3</v>
      </c>
      <c r="U14" s="128">
        <f t="shared" si="3"/>
        <v>5.6448424033555766E-2</v>
      </c>
      <c r="Y14" s="14" t="s">
        <v>129</v>
      </c>
      <c r="Z14" s="14"/>
      <c r="AA14" s="14" t="s">
        <v>450</v>
      </c>
      <c r="AB14" s="88">
        <v>354347</v>
      </c>
      <c r="AC14" s="129">
        <v>0.91721089</v>
      </c>
      <c r="AD14" s="88">
        <v>104237</v>
      </c>
      <c r="AE14" s="88">
        <v>55397</v>
      </c>
      <c r="AF14" s="88">
        <v>0</v>
      </c>
      <c r="AG14" s="88">
        <v>0</v>
      </c>
      <c r="AH14" s="88">
        <v>14878</v>
      </c>
      <c r="AI14" s="88">
        <v>548</v>
      </c>
      <c r="AJ14" s="88">
        <v>4721</v>
      </c>
      <c r="AK14" s="88">
        <v>0</v>
      </c>
      <c r="AL14" s="88">
        <v>956</v>
      </c>
      <c r="AM14" s="88">
        <v>2535</v>
      </c>
      <c r="AN14" s="88">
        <v>433382</v>
      </c>
      <c r="AO14" s="88">
        <v>0.93127130000000002</v>
      </c>
      <c r="AQ14" s="88">
        <f>SUMIF($Y$5:$Y$191,'1'!$C16,AB$5:AB$191)</f>
        <v>28387891</v>
      </c>
      <c r="AR14" s="130">
        <f>SUMIF($Y$5:$Y$191,'1'!$C16,AC$5:AC$191)</f>
        <v>5.9858280600000002</v>
      </c>
      <c r="AS14" s="88">
        <f>SUMIF($Y$5:$Y$191,'1'!$C16,AD$5:AD$191)</f>
        <v>1045169</v>
      </c>
      <c r="AT14" s="88">
        <f>SUMIF($Y$5:$Y$191,'1'!$C16,AE$5:AE$191)</f>
        <v>1837618</v>
      </c>
      <c r="AU14" s="88">
        <f>SUMIF($Y$5:$Y$191,'1'!$C16,AF$5:AF$191)</f>
        <v>23</v>
      </c>
      <c r="AV14" s="88">
        <f>SUMIF($Y$5:$Y$191,'1'!$C16,AG$5:AG$191)</f>
        <v>735</v>
      </c>
      <c r="AW14" s="88">
        <f>SUMIF($Y$5:$Y$191,'1'!$C16,AH$5:AH$191)</f>
        <v>570904</v>
      </c>
      <c r="AX14" s="88">
        <f>SUMIF($Y$5:$Y$191,'1'!$C16,AI$5:AI$191)</f>
        <v>38418</v>
      </c>
      <c r="AY14" s="88">
        <f>SUMIF($Y$5:$Y$191,'1'!$C16,AJ$5:AJ$191)</f>
        <v>112875</v>
      </c>
      <c r="AZ14" s="88">
        <f>SUMIF($Y$5:$Y$191,'1'!$C16,AK$5:AK$191)</f>
        <v>0</v>
      </c>
      <c r="BA14" s="88">
        <f>SUMIF($Y$5:$Y$191,'1'!$C16,AL$5:AL$191)</f>
        <v>40816</v>
      </c>
      <c r="BB14" s="88">
        <f>SUMIF($Y$5:$Y$191,'1'!$C16,AM$5:AM$191)</f>
        <v>77483</v>
      </c>
      <c r="BC14" s="88">
        <f>SUMIF($Y$5:$Y$191,'1'!$C16,AN$5:AN$191)</f>
        <v>31066763</v>
      </c>
      <c r="BD14" s="130">
        <f>SUMIF($Y$5:$Y$191,'1'!$C16,AO$5:AO$191)</f>
        <v>5.9950313100000008</v>
      </c>
      <c r="BF14" s="98">
        <f t="shared" si="4"/>
        <v>5.9150610573750477E-2</v>
      </c>
      <c r="BG14" s="98">
        <f t="shared" si="5"/>
        <v>7.4034105194673801E-7</v>
      </c>
      <c r="BH14" s="98">
        <f t="shared" si="6"/>
        <v>2.3658724920906631E-5</v>
      </c>
      <c r="BI14" s="98">
        <f t="shared" si="7"/>
        <v>1.8376681213939153E-2</v>
      </c>
      <c r="BJ14" s="98">
        <f t="shared" si="8"/>
        <v>1.2366270666821645E-3</v>
      </c>
      <c r="BK14" s="98">
        <f t="shared" si="9"/>
        <v>3.6333041842820895E-3</v>
      </c>
      <c r="BL14" s="98">
        <f t="shared" si="10"/>
        <v>0</v>
      </c>
      <c r="BM14" s="98">
        <f t="shared" si="11"/>
        <v>1.3138156685329591E-3</v>
      </c>
      <c r="BN14" s="98">
        <f t="shared" si="12"/>
        <v>2.4940802490430046E-3</v>
      </c>
    </row>
    <row r="15" spans="1:66">
      <c r="A15" s="154" t="s">
        <v>387</v>
      </c>
      <c r="B15" s="17" t="s">
        <v>139</v>
      </c>
      <c r="C15" s="17" t="s">
        <v>51</v>
      </c>
      <c r="D15" s="96">
        <f>'1'!CM17/('1'!CM17+'1'!CM55)</f>
        <v>0.42746437363475609</v>
      </c>
      <c r="E15" s="96">
        <f>-'1'!CU17/'1'!CM17</f>
        <v>0.90895080504522041</v>
      </c>
      <c r="F15" s="96">
        <f t="shared" si="1"/>
        <v>9.1049194954779589E-2</v>
      </c>
      <c r="G15" s="96">
        <v>8.5526315789473686E-2</v>
      </c>
      <c r="L15" s="96">
        <v>8.6000000000000003E-5</v>
      </c>
      <c r="M15" s="97">
        <v>3.5000000000000004E-5</v>
      </c>
      <c r="N15" s="96">
        <v>0.23223282238182014</v>
      </c>
      <c r="O15" s="96">
        <v>1.3050702111694715E-2</v>
      </c>
      <c r="Q15" s="44">
        <v>3544395.695565043</v>
      </c>
      <c r="R15" s="126">
        <v>50096154.76505243</v>
      </c>
      <c r="S15" s="4">
        <v>8806635</v>
      </c>
      <c r="T15" s="128">
        <f t="shared" si="2"/>
        <v>4.0246878581490469E-4</v>
      </c>
      <c r="U15" s="128">
        <f t="shared" si="3"/>
        <v>5.6884558932046607E-3</v>
      </c>
      <c r="Y15" s="14" t="s">
        <v>129</v>
      </c>
      <c r="Z15" s="14"/>
      <c r="AA15" s="14" t="s">
        <v>451</v>
      </c>
      <c r="AB15" s="88">
        <v>269963</v>
      </c>
      <c r="AC15" s="129">
        <v>1</v>
      </c>
      <c r="AD15" s="88">
        <v>45506</v>
      </c>
      <c r="AE15" s="88">
        <v>126298</v>
      </c>
      <c r="AF15" s="88">
        <v>93870</v>
      </c>
      <c r="AG15" s="88">
        <v>39</v>
      </c>
      <c r="AH15" s="88">
        <v>2111</v>
      </c>
      <c r="AI15" s="88">
        <v>1760</v>
      </c>
      <c r="AJ15" s="88">
        <v>2065</v>
      </c>
      <c r="AK15" s="88">
        <v>105</v>
      </c>
      <c r="AL15" s="88">
        <v>638</v>
      </c>
      <c r="AM15" s="88">
        <v>2632</v>
      </c>
      <c r="AN15" s="88">
        <v>499481</v>
      </c>
      <c r="AO15" s="88">
        <v>1</v>
      </c>
      <c r="AQ15" s="88">
        <f>SUMIF($Y$5:$Y$191,'1'!$C17,AB$5:AB$191)</f>
        <v>12460361</v>
      </c>
      <c r="AR15" s="130">
        <f>SUMIF($Y$5:$Y$191,'1'!$C17,AC$5:AC$191)</f>
        <v>3.49811709</v>
      </c>
      <c r="AS15" s="88">
        <f>SUMIF($Y$5:$Y$191,'1'!$C17,AD$5:AD$191)</f>
        <v>3653726</v>
      </c>
      <c r="AT15" s="88">
        <f>SUMIF($Y$5:$Y$191,'1'!$C17,AE$5:AE$191)</f>
        <v>1233304</v>
      </c>
      <c r="AU15" s="88">
        <f>SUMIF($Y$5:$Y$191,'1'!$C17,AF$5:AF$191)</f>
        <v>223874</v>
      </c>
      <c r="AV15" s="88">
        <f>SUMIF($Y$5:$Y$191,'1'!$C17,AG$5:AG$191)</f>
        <v>991</v>
      </c>
      <c r="AW15" s="88">
        <f>SUMIF($Y$5:$Y$191,'1'!$C17,AH$5:AH$191)</f>
        <v>285653</v>
      </c>
      <c r="AX15" s="88">
        <f>SUMIF($Y$5:$Y$191,'1'!$C17,AI$5:AI$191)</f>
        <v>2003</v>
      </c>
      <c r="AY15" s="88">
        <f>SUMIF($Y$5:$Y$191,'1'!$C17,AJ$5:AJ$191)</f>
        <v>14005</v>
      </c>
      <c r="AZ15" s="88">
        <f>SUMIF($Y$5:$Y$191,'1'!$C17,AK$5:AK$191)</f>
        <v>142</v>
      </c>
      <c r="BA15" s="88">
        <f>SUMIF($Y$5:$Y$191,'1'!$C17,AL$5:AL$191)</f>
        <v>19010</v>
      </c>
      <c r="BB15" s="88">
        <f>SUMIF($Y$5:$Y$191,'1'!$C17,AM$5:AM$191)</f>
        <v>99938</v>
      </c>
      <c r="BC15" s="88">
        <f>SUMIF($Y$5:$Y$191,'1'!$C17,AN$5:AN$191)</f>
        <v>14339281</v>
      </c>
      <c r="BD15" s="130">
        <f>SUMIF($Y$5:$Y$191,'1'!$C17,AO$5:AO$191)</f>
        <v>3.5019836200000003</v>
      </c>
      <c r="BF15" s="98">
        <f t="shared" si="4"/>
        <v>8.6008775474865157E-2</v>
      </c>
      <c r="BG15" s="98">
        <f t="shared" si="5"/>
        <v>1.5612637760568329E-2</v>
      </c>
      <c r="BH15" s="98">
        <f t="shared" si="6"/>
        <v>6.9110857092486021E-5</v>
      </c>
      <c r="BI15" s="98">
        <f t="shared" si="7"/>
        <v>1.9921012776024125E-2</v>
      </c>
      <c r="BJ15" s="98">
        <f t="shared" si="8"/>
        <v>1.3968622276109939E-4</v>
      </c>
      <c r="BK15" s="98">
        <f t="shared" si="9"/>
        <v>9.7668774326969401E-4</v>
      </c>
      <c r="BL15" s="98">
        <f t="shared" si="10"/>
        <v>9.9028675147659077E-6</v>
      </c>
      <c r="BM15" s="98">
        <f t="shared" si="11"/>
        <v>1.3257289539133797E-3</v>
      </c>
      <c r="BN15" s="98">
        <f t="shared" si="12"/>
        <v>6.9695265752864454E-3</v>
      </c>
    </row>
    <row r="16" spans="1:66">
      <c r="A16" s="154" t="s">
        <v>387</v>
      </c>
      <c r="B16" s="17" t="s">
        <v>140</v>
      </c>
      <c r="C16" s="17" t="s">
        <v>57</v>
      </c>
      <c r="D16" s="96">
        <f>'1'!CM18/('1'!CM18+'1'!CM56)</f>
        <v>0.16566972013201137</v>
      </c>
      <c r="E16" s="96">
        <f>-'1'!CU18/'1'!CM18</f>
        <v>0.63449086717059489</v>
      </c>
      <c r="F16" s="96">
        <f t="shared" si="1"/>
        <v>0.36550913282940511</v>
      </c>
      <c r="G16" s="96">
        <v>0.29148885574075273</v>
      </c>
      <c r="L16" s="96">
        <v>2.4699999999999999E-4</v>
      </c>
      <c r="M16" s="97">
        <v>1.2899999999999999E-4</v>
      </c>
      <c r="N16" s="96">
        <v>0.39916553170330976</v>
      </c>
      <c r="O16" s="96">
        <v>6.9624056899496287E-2</v>
      </c>
      <c r="Q16" s="44">
        <v>1945284.1655293996</v>
      </c>
      <c r="R16" s="126">
        <v>33481671.569676943</v>
      </c>
      <c r="S16" s="4">
        <v>11736949</v>
      </c>
      <c r="T16" s="128">
        <f t="shared" si="2"/>
        <v>1.6574019070283083E-4</v>
      </c>
      <c r="U16" s="128">
        <f t="shared" si="3"/>
        <v>2.8526724934799445E-3</v>
      </c>
      <c r="Y16" s="14" t="s">
        <v>129</v>
      </c>
      <c r="Z16" s="14"/>
      <c r="AA16" s="14" t="s">
        <v>452</v>
      </c>
      <c r="AB16" s="88">
        <v>1704837</v>
      </c>
      <c r="AC16" s="129">
        <v>1</v>
      </c>
      <c r="AD16" s="88">
        <v>215819</v>
      </c>
      <c r="AE16" s="88">
        <v>284040</v>
      </c>
      <c r="AF16" s="88">
        <v>257373</v>
      </c>
      <c r="AG16" s="88">
        <v>21</v>
      </c>
      <c r="AH16" s="88">
        <v>52617</v>
      </c>
      <c r="AI16" s="88">
        <v>0</v>
      </c>
      <c r="AJ16" s="88">
        <v>1149</v>
      </c>
      <c r="AK16" s="88">
        <v>3197</v>
      </c>
      <c r="AL16" s="88">
        <v>7905</v>
      </c>
      <c r="AM16" s="88">
        <v>15231</v>
      </c>
      <c r="AN16" s="88">
        <v>2326370</v>
      </c>
      <c r="AO16" s="88">
        <v>1</v>
      </c>
      <c r="AQ16" s="88">
        <f>SUMIF($Y$5:$Y$191,'1'!$C18,AB$5:AB$191)</f>
        <v>12981805</v>
      </c>
      <c r="AR16" s="130">
        <f>SUMIF($Y$5:$Y$191,'1'!$C18,AC$5:AC$191)</f>
        <v>3.97179466</v>
      </c>
      <c r="AS16" s="88">
        <f>SUMIF($Y$5:$Y$191,'1'!$C18,AD$5:AD$191)</f>
        <v>1244856</v>
      </c>
      <c r="AT16" s="88">
        <f>SUMIF($Y$5:$Y$191,'1'!$C18,AE$5:AE$191)</f>
        <v>1736432</v>
      </c>
      <c r="AU16" s="88">
        <f>SUMIF($Y$5:$Y$191,'1'!$C18,AF$5:AF$191)</f>
        <v>357673</v>
      </c>
      <c r="AV16" s="88">
        <f>SUMIF($Y$5:$Y$191,'1'!$C18,AG$5:AG$191)</f>
        <v>2043</v>
      </c>
      <c r="AW16" s="88">
        <f>SUMIF($Y$5:$Y$191,'1'!$C18,AH$5:AH$191)</f>
        <v>603076</v>
      </c>
      <c r="AX16" s="88">
        <f>SUMIF($Y$5:$Y$191,'1'!$C18,AI$5:AI$191)</f>
        <v>12375</v>
      </c>
      <c r="AY16" s="88">
        <f>SUMIF($Y$5:$Y$191,'1'!$C18,AJ$5:AJ$191)</f>
        <v>5493</v>
      </c>
      <c r="AZ16" s="88">
        <f>SUMIF($Y$5:$Y$191,'1'!$C18,AK$5:AK$191)</f>
        <v>86</v>
      </c>
      <c r="BA16" s="88">
        <f>SUMIF($Y$5:$Y$191,'1'!$C18,AL$5:AL$191)</f>
        <v>40633</v>
      </c>
      <c r="BB16" s="88">
        <f>SUMIF($Y$5:$Y$191,'1'!$C18,AM$5:AM$191)</f>
        <v>27382</v>
      </c>
      <c r="BC16" s="88">
        <f>SUMIF($Y$5:$Y$191,'1'!$C18,AN$5:AN$191)</f>
        <v>15766998</v>
      </c>
      <c r="BD16" s="130">
        <f>SUMIF($Y$5:$Y$191,'1'!$C18,AO$5:AO$191)</f>
        <v>3.9756857600000002</v>
      </c>
      <c r="BF16" s="98">
        <f t="shared" si="4"/>
        <v>0.11013079344590518</v>
      </c>
      <c r="BG16" s="98">
        <f t="shared" si="5"/>
        <v>2.2684914401587417E-2</v>
      </c>
      <c r="BH16" s="98">
        <f t="shared" si="6"/>
        <v>1.2957444403811048E-4</v>
      </c>
      <c r="BI16" s="98">
        <f t="shared" si="7"/>
        <v>3.8249259624438335E-2</v>
      </c>
      <c r="BJ16" s="98">
        <f t="shared" si="8"/>
        <v>7.8486722710309216E-4</v>
      </c>
      <c r="BK16" s="98">
        <f t="shared" si="9"/>
        <v>3.4838591341230591E-4</v>
      </c>
      <c r="BL16" s="98">
        <f t="shared" si="10"/>
        <v>5.4544308307770444E-6</v>
      </c>
      <c r="BM16" s="98">
        <f t="shared" si="11"/>
        <v>2.5770917203135307E-3</v>
      </c>
      <c r="BN16" s="98">
        <f t="shared" si="12"/>
        <v>1.7366654070736865E-3</v>
      </c>
    </row>
    <row r="17" spans="1:66">
      <c r="A17" s="154" t="s">
        <v>387</v>
      </c>
      <c r="B17" s="17" t="s">
        <v>141</v>
      </c>
      <c r="C17" s="17" t="s">
        <v>10</v>
      </c>
      <c r="D17" s="96">
        <f>'1'!CM19/('1'!CM19+'1'!CM57)</f>
        <v>0.29170735445883145</v>
      </c>
      <c r="E17" s="96">
        <f>-'1'!CU19/'1'!CM19</f>
        <v>0.54401199503528752</v>
      </c>
      <c r="F17" s="96">
        <f t="shared" si="1"/>
        <v>0.45598800496471248</v>
      </c>
      <c r="G17" s="96">
        <v>0.19526737400332939</v>
      </c>
      <c r="L17" s="96">
        <v>9.800000000000001E-5</v>
      </c>
      <c r="M17" s="97">
        <v>5.3000000000000001E-5</v>
      </c>
      <c r="N17" s="96">
        <v>0.35630625765774487</v>
      </c>
      <c r="O17" s="96">
        <v>3.084325503968062E-2</v>
      </c>
      <c r="Q17" s="44">
        <v>527219.40530693135</v>
      </c>
      <c r="R17" s="126">
        <v>9264595.9048881121</v>
      </c>
      <c r="S17" s="4">
        <v>10458558</v>
      </c>
      <c r="T17" s="128">
        <f t="shared" si="2"/>
        <v>5.0410334322086406E-5</v>
      </c>
      <c r="U17" s="128">
        <f t="shared" si="3"/>
        <v>8.8583874611472373E-4</v>
      </c>
      <c r="Y17" s="14" t="s">
        <v>129</v>
      </c>
      <c r="Z17" s="14"/>
      <c r="AA17" s="14" t="s">
        <v>453</v>
      </c>
      <c r="AB17" s="88">
        <v>140914</v>
      </c>
      <c r="AC17" s="129">
        <v>1</v>
      </c>
      <c r="AD17" s="88">
        <v>32354</v>
      </c>
      <c r="AE17" s="88">
        <v>32473</v>
      </c>
      <c r="AF17" s="88">
        <v>67530</v>
      </c>
      <c r="AG17" s="88">
        <v>2</v>
      </c>
      <c r="AH17" s="88">
        <v>4021</v>
      </c>
      <c r="AI17" s="88">
        <v>0</v>
      </c>
      <c r="AJ17" s="88">
        <v>71</v>
      </c>
      <c r="AK17" s="88">
        <v>131</v>
      </c>
      <c r="AL17" s="88">
        <v>470</v>
      </c>
      <c r="AM17" s="88">
        <v>883</v>
      </c>
      <c r="AN17" s="88">
        <v>246495</v>
      </c>
      <c r="AO17" s="88">
        <v>1</v>
      </c>
      <c r="AQ17" s="88">
        <f>SUMIF($Y$5:$Y$191,'1'!$C19,AB$5:AB$191)</f>
        <v>11997250</v>
      </c>
      <c r="AR17" s="130">
        <f>SUMIF($Y$5:$Y$191,'1'!$C19,AC$5:AC$191)</f>
        <v>5</v>
      </c>
      <c r="AS17" s="88">
        <f>SUMIF($Y$5:$Y$191,'1'!$C19,AD$5:AD$191)</f>
        <v>1538692</v>
      </c>
      <c r="AT17" s="88">
        <f>SUMIF($Y$5:$Y$191,'1'!$C19,AE$5:AE$191)</f>
        <v>1384402</v>
      </c>
      <c r="AU17" s="88">
        <f>SUMIF($Y$5:$Y$191,'1'!$C19,AF$5:AF$191)</f>
        <v>11494</v>
      </c>
      <c r="AV17" s="88">
        <f>SUMIF($Y$5:$Y$191,'1'!$C19,AG$5:AG$191)</f>
        <v>258</v>
      </c>
      <c r="AW17" s="88">
        <f>SUMIF($Y$5:$Y$191,'1'!$C19,AH$5:AH$191)</f>
        <v>147360</v>
      </c>
      <c r="AX17" s="88">
        <f>SUMIF($Y$5:$Y$191,'1'!$C19,AI$5:AI$191)</f>
        <v>594</v>
      </c>
      <c r="AY17" s="88">
        <f>SUMIF($Y$5:$Y$191,'1'!$C19,AJ$5:AJ$191)</f>
        <v>4397</v>
      </c>
      <c r="AZ17" s="88">
        <f>SUMIF($Y$5:$Y$191,'1'!$C19,AK$5:AK$191)</f>
        <v>432</v>
      </c>
      <c r="BA17" s="88">
        <f>SUMIF($Y$5:$Y$191,'1'!$C19,AL$5:AL$191)</f>
        <v>9945</v>
      </c>
      <c r="BB17" s="88">
        <f>SUMIF($Y$5:$Y$191,'1'!$C19,AM$5:AM$191)</f>
        <v>16098</v>
      </c>
      <c r="BC17" s="88">
        <f>SUMIF($Y$5:$Y$191,'1'!$C19,AN$5:AN$191)</f>
        <v>13572230</v>
      </c>
      <c r="BD17" s="130">
        <f>SUMIF($Y$5:$Y$191,'1'!$C19,AO$5:AO$191)</f>
        <v>5</v>
      </c>
      <c r="BF17" s="98">
        <f t="shared" si="4"/>
        <v>0.1020025449023484</v>
      </c>
      <c r="BG17" s="98">
        <f t="shared" si="5"/>
        <v>8.4687630551501117E-4</v>
      </c>
      <c r="BH17" s="98">
        <f t="shared" si="6"/>
        <v>1.9009403760472671E-5</v>
      </c>
      <c r="BI17" s="98">
        <f t="shared" si="7"/>
        <v>1.0857464101330438E-2</v>
      </c>
      <c r="BJ17" s="98">
        <f t="shared" si="8"/>
        <v>4.3765836564809171E-5</v>
      </c>
      <c r="BK17" s="98">
        <f t="shared" si="9"/>
        <v>3.239703423829393E-4</v>
      </c>
      <c r="BL17" s="98">
        <f t="shared" si="10"/>
        <v>3.1829699319861218E-5</v>
      </c>
      <c r="BM17" s="98">
        <f t="shared" si="11"/>
        <v>7.3274620309263846E-4</v>
      </c>
      <c r="BN17" s="98">
        <f t="shared" si="12"/>
        <v>1.1860983788220506E-3</v>
      </c>
    </row>
    <row r="18" spans="1:66">
      <c r="A18" s="154" t="s">
        <v>387</v>
      </c>
      <c r="B18" s="17" t="s">
        <v>142</v>
      </c>
      <c r="C18" s="17" t="s">
        <v>11</v>
      </c>
      <c r="D18" s="96">
        <f>'1'!CM20/('1'!CM20+'1'!CM58)</f>
        <v>0.22837284008618788</v>
      </c>
      <c r="E18" s="96">
        <f>-'1'!CU20/'1'!CM20</f>
        <v>0.67218738415108525</v>
      </c>
      <c r="F18" s="96">
        <f t="shared" si="1"/>
        <v>0.32781261584891475</v>
      </c>
      <c r="G18" s="96">
        <v>0.22404164378061736</v>
      </c>
      <c r="L18" s="96">
        <v>4.9000000000000005E-5</v>
      </c>
      <c r="M18" s="97">
        <v>3.8999999999999999E-5</v>
      </c>
      <c r="N18" s="96">
        <v>0.38927009069845897</v>
      </c>
      <c r="O18" s="96">
        <v>3.6326782114587314E-2</v>
      </c>
      <c r="Q18" s="44">
        <v>565432.82225941273</v>
      </c>
      <c r="R18" s="126">
        <v>9322274.2896536104</v>
      </c>
      <c r="S18" s="4">
        <v>16704923</v>
      </c>
      <c r="T18" s="128">
        <f t="shared" si="2"/>
        <v>3.3848274682823299E-5</v>
      </c>
      <c r="U18" s="128">
        <f t="shared" si="3"/>
        <v>5.5805550792743016E-4</v>
      </c>
      <c r="Y18" s="14" t="s">
        <v>130</v>
      </c>
      <c r="Z18" s="14" t="s">
        <v>942</v>
      </c>
      <c r="AA18" s="14" t="s">
        <v>226</v>
      </c>
      <c r="AB18" s="88">
        <v>17819955</v>
      </c>
      <c r="AC18" s="129">
        <v>1</v>
      </c>
      <c r="AD18" s="88">
        <v>17631021</v>
      </c>
      <c r="AE18" s="88">
        <v>403641</v>
      </c>
      <c r="AF18" s="88">
        <v>156</v>
      </c>
      <c r="AG18" s="88">
        <v>210</v>
      </c>
      <c r="AH18" s="88">
        <v>348879</v>
      </c>
      <c r="AI18" s="88">
        <v>117693</v>
      </c>
      <c r="AJ18" s="88">
        <v>139609</v>
      </c>
      <c r="AK18" s="88">
        <v>0</v>
      </c>
      <c r="AL18" s="88">
        <v>38332</v>
      </c>
      <c r="AM18" s="88">
        <v>394265</v>
      </c>
      <c r="AN18" s="88">
        <v>19262740</v>
      </c>
      <c r="AO18" s="88">
        <v>1</v>
      </c>
      <c r="AQ18" s="88">
        <f>SUMIF($Y$5:$Y$191,'1'!$C20,AB$5:AB$191)</f>
        <v>18731092</v>
      </c>
      <c r="AR18" s="130">
        <f>SUMIF($Y$5:$Y$191,'1'!$C20,AC$5:AC$191)</f>
        <v>7.9933847999999994</v>
      </c>
      <c r="AS18" s="88">
        <f>SUMIF($Y$5:$Y$191,'1'!$C20,AD$5:AD$191)</f>
        <v>2026169</v>
      </c>
      <c r="AT18" s="88">
        <f>SUMIF($Y$5:$Y$191,'1'!$C20,AE$5:AE$191)</f>
        <v>2364038</v>
      </c>
      <c r="AU18" s="88">
        <f>SUMIF($Y$5:$Y$191,'1'!$C20,AF$5:AF$191)</f>
        <v>284801</v>
      </c>
      <c r="AV18" s="88">
        <f>SUMIF($Y$5:$Y$191,'1'!$C20,AG$5:AG$191)</f>
        <v>419</v>
      </c>
      <c r="AW18" s="88">
        <f>SUMIF($Y$5:$Y$191,'1'!$C20,AH$5:AH$191)</f>
        <v>207511</v>
      </c>
      <c r="AX18" s="88">
        <f>SUMIF($Y$5:$Y$191,'1'!$C20,AI$5:AI$191)</f>
        <v>1288</v>
      </c>
      <c r="AY18" s="88">
        <f>SUMIF($Y$5:$Y$191,'1'!$C20,AJ$5:AJ$191)</f>
        <v>5727</v>
      </c>
      <c r="AZ18" s="88">
        <f>SUMIF($Y$5:$Y$191,'1'!$C20,AK$5:AK$191)</f>
        <v>171</v>
      </c>
      <c r="BA18" s="88">
        <f>SUMIF($Y$5:$Y$191,'1'!$C20,AL$5:AL$191)</f>
        <v>13378</v>
      </c>
      <c r="BB18" s="88">
        <f>SUMIF($Y$5:$Y$191,'1'!$C20,AM$5:AM$191)</f>
        <v>23193</v>
      </c>
      <c r="BC18" s="88">
        <f>SUMIF($Y$5:$Y$191,'1'!$C20,AN$5:AN$191)</f>
        <v>21631618</v>
      </c>
      <c r="BD18" s="130">
        <f>SUMIF($Y$5:$Y$191,'1'!$C20,AO$5:AO$191)</f>
        <v>7.99421684</v>
      </c>
      <c r="BF18" s="98">
        <f t="shared" si="4"/>
        <v>0.10928623092364149</v>
      </c>
      <c r="BG18" s="98">
        <f t="shared" si="5"/>
        <v>1.3165959199168551E-2</v>
      </c>
      <c r="BH18" s="98">
        <f t="shared" si="6"/>
        <v>1.9369794714385212E-5</v>
      </c>
      <c r="BI18" s="98">
        <f t="shared" si="7"/>
        <v>9.5929486180830296E-3</v>
      </c>
      <c r="BJ18" s="98">
        <f t="shared" si="8"/>
        <v>5.954247158025812E-5</v>
      </c>
      <c r="BK18" s="98">
        <f t="shared" si="9"/>
        <v>2.6475134684793343E-4</v>
      </c>
      <c r="BL18" s="98">
        <f t="shared" si="10"/>
        <v>7.9050952175653249E-6</v>
      </c>
      <c r="BM18" s="98">
        <f t="shared" si="11"/>
        <v>6.1844657205022753E-4</v>
      </c>
      <c r="BN18" s="98">
        <f t="shared" si="12"/>
        <v>1.072180546087676E-3</v>
      </c>
    </row>
    <row r="19" spans="1:66">
      <c r="A19" s="154" t="s">
        <v>387</v>
      </c>
      <c r="B19" s="17" t="s">
        <v>143</v>
      </c>
      <c r="C19" s="17" t="s">
        <v>12</v>
      </c>
      <c r="D19" s="96">
        <f>'1'!CM21/('1'!CM21+'1'!CM59)</f>
        <v>0.39288208006317155</v>
      </c>
      <c r="E19" s="96">
        <f>-'1'!CU21/'1'!CM21</f>
        <v>0.68222842080774015</v>
      </c>
      <c r="F19" s="96">
        <f t="shared" si="1"/>
        <v>0.31777157919225985</v>
      </c>
      <c r="G19" s="96">
        <v>0.19429800592132984</v>
      </c>
      <c r="L19" s="96">
        <v>2.4599999999999996E-4</v>
      </c>
      <c r="M19" s="97">
        <v>1.36E-4</v>
      </c>
      <c r="N19" s="96">
        <v>0.39953151939704745</v>
      </c>
      <c r="O19" s="96">
        <v>2.7083919854119631E-2</v>
      </c>
      <c r="Q19" s="44">
        <v>289736.10826406261</v>
      </c>
      <c r="R19" s="126">
        <v>4909142.6527053686</v>
      </c>
      <c r="S19" s="4">
        <v>6903300</v>
      </c>
      <c r="T19" s="128">
        <f t="shared" si="2"/>
        <v>4.1970667400237946E-5</v>
      </c>
      <c r="U19" s="128">
        <f t="shared" si="3"/>
        <v>7.1112984408983656E-4</v>
      </c>
      <c r="Y19" s="14" t="s">
        <v>130</v>
      </c>
      <c r="Z19" s="14"/>
      <c r="AA19" s="14" t="s">
        <v>630</v>
      </c>
      <c r="AB19" s="88">
        <v>513174</v>
      </c>
      <c r="AC19" s="129">
        <v>0.91707158</v>
      </c>
      <c r="AD19" s="88">
        <v>14430</v>
      </c>
      <c r="AE19" s="88">
        <v>39130</v>
      </c>
      <c r="AF19" s="88">
        <v>40</v>
      </c>
      <c r="AG19" s="88">
        <v>115</v>
      </c>
      <c r="AH19" s="88">
        <v>222660</v>
      </c>
      <c r="AI19" s="88">
        <v>6904</v>
      </c>
      <c r="AJ19" s="88">
        <v>5226</v>
      </c>
      <c r="AK19" s="88">
        <v>0</v>
      </c>
      <c r="AL19" s="88">
        <v>14736</v>
      </c>
      <c r="AM19" s="88">
        <v>34710</v>
      </c>
      <c r="AN19" s="88">
        <v>836695</v>
      </c>
      <c r="AO19" s="88">
        <v>0.95307390000000003</v>
      </c>
      <c r="AQ19" s="88">
        <f>SUMIF($Y$5:$Y$191,'1'!$C21,AB$5:AB$191)</f>
        <v>9012394</v>
      </c>
      <c r="AR19" s="130">
        <f>SUMIF($Y$5:$Y$191,'1'!$C21,AC$5:AC$191)</f>
        <v>5.9965782999999995</v>
      </c>
      <c r="AS19" s="88">
        <f>SUMIF($Y$5:$Y$191,'1'!$C21,AD$5:AD$191)</f>
        <v>2109094</v>
      </c>
      <c r="AT19" s="88">
        <f>SUMIF($Y$5:$Y$191,'1'!$C21,AE$5:AE$191)</f>
        <v>1437912</v>
      </c>
      <c r="AU19" s="88">
        <f>SUMIF($Y$5:$Y$191,'1'!$C21,AF$5:AF$191)</f>
        <v>516154</v>
      </c>
      <c r="AV19" s="88">
        <f>SUMIF($Y$5:$Y$191,'1'!$C21,AG$5:AG$191)</f>
        <v>70</v>
      </c>
      <c r="AW19" s="88">
        <f>SUMIF($Y$5:$Y$191,'1'!$C21,AH$5:AH$191)</f>
        <v>130464</v>
      </c>
      <c r="AX19" s="88">
        <f>SUMIF($Y$5:$Y$191,'1'!$C21,AI$5:AI$191)</f>
        <v>447</v>
      </c>
      <c r="AY19" s="88">
        <f>SUMIF($Y$5:$Y$191,'1'!$C21,AJ$5:AJ$191)</f>
        <v>2898</v>
      </c>
      <c r="AZ19" s="88">
        <f>SUMIF($Y$5:$Y$191,'1'!$C21,AK$5:AK$191)</f>
        <v>507</v>
      </c>
      <c r="BA19" s="88">
        <f>SUMIF($Y$5:$Y$191,'1'!$C21,AL$5:AL$191)</f>
        <v>9502</v>
      </c>
      <c r="BB19" s="88">
        <f>SUMIF($Y$5:$Y$191,'1'!$C21,AM$5:AM$191)</f>
        <v>10249</v>
      </c>
      <c r="BC19" s="88">
        <f>SUMIF($Y$5:$Y$191,'1'!$C21,AN$5:AN$191)</f>
        <v>11120597</v>
      </c>
      <c r="BD19" s="130">
        <f>SUMIF($Y$5:$Y$191,'1'!$C21,AO$5:AO$191)</f>
        <v>5.9970690100000006</v>
      </c>
      <c r="BF19" s="98">
        <f t="shared" si="4"/>
        <v>0.12930169126711452</v>
      </c>
      <c r="BG19" s="98">
        <f t="shared" si="5"/>
        <v>4.6414234775345245E-2</v>
      </c>
      <c r="BH19" s="98">
        <f t="shared" si="6"/>
        <v>6.2946260888691494E-6</v>
      </c>
      <c r="BI19" s="98">
        <f t="shared" si="7"/>
        <v>1.1731744257974639E-2</v>
      </c>
      <c r="BJ19" s="98">
        <f t="shared" si="8"/>
        <v>4.0195683738921571E-5</v>
      </c>
      <c r="BK19" s="98">
        <f t="shared" si="9"/>
        <v>2.6059752007918279E-4</v>
      </c>
      <c r="BL19" s="98">
        <f t="shared" si="10"/>
        <v>4.5591077529380842E-5</v>
      </c>
      <c r="BM19" s="98">
        <f t="shared" si="11"/>
        <v>8.544505299490666E-4</v>
      </c>
      <c r="BN19" s="98">
        <f t="shared" si="12"/>
        <v>9.2162318264028451E-4</v>
      </c>
    </row>
    <row r="20" spans="1:66">
      <c r="A20" s="154" t="s">
        <v>387</v>
      </c>
      <c r="B20" s="17" t="s">
        <v>144</v>
      </c>
      <c r="C20" s="17" t="s">
        <v>13</v>
      </c>
      <c r="D20" s="96">
        <f>'1'!CM22/('1'!CM22+'1'!CM60)</f>
        <v>0.39673253035094719</v>
      </c>
      <c r="E20" s="96">
        <f>-'1'!CU22/'1'!CM22</f>
        <v>0.88733774884854022</v>
      </c>
      <c r="F20" s="96">
        <f t="shared" si="1"/>
        <v>0.11266225115145978</v>
      </c>
      <c r="G20" s="96">
        <v>0.25546493509880236</v>
      </c>
      <c r="L20" s="96">
        <v>1.3799999999999999E-4</v>
      </c>
      <c r="M20" s="97">
        <v>1.07E-4</v>
      </c>
      <c r="N20" s="96">
        <v>0.36432031397706455</v>
      </c>
      <c r="O20" s="96">
        <v>3.622862432931083E-2</v>
      </c>
      <c r="Q20" s="44">
        <v>999610.57722754637</v>
      </c>
      <c r="R20" s="126">
        <v>17582153.308061264</v>
      </c>
      <c r="S20" s="4">
        <v>13536084</v>
      </c>
      <c r="T20" s="128">
        <f t="shared" si="2"/>
        <v>7.3847840869452816E-5</v>
      </c>
      <c r="U20" s="128">
        <f t="shared" si="3"/>
        <v>1.2989098847245087E-3</v>
      </c>
      <c r="Y20" s="14" t="s">
        <v>130</v>
      </c>
      <c r="Z20" s="14"/>
      <c r="AA20" s="14" t="s">
        <v>631</v>
      </c>
      <c r="AB20" s="88">
        <v>2808123</v>
      </c>
      <c r="AC20" s="129">
        <v>0.97426093000000002</v>
      </c>
      <c r="AD20" s="88">
        <v>2647886</v>
      </c>
      <c r="AE20" s="88">
        <v>79565</v>
      </c>
      <c r="AF20" s="88">
        <v>232</v>
      </c>
      <c r="AG20" s="88">
        <v>1998</v>
      </c>
      <c r="AH20" s="88">
        <v>66145</v>
      </c>
      <c r="AI20" s="88">
        <v>24787</v>
      </c>
      <c r="AJ20" s="88">
        <v>78329</v>
      </c>
      <c r="AK20" s="88">
        <v>0</v>
      </c>
      <c r="AL20" s="88">
        <v>9448</v>
      </c>
      <c r="AM20" s="88">
        <v>36830</v>
      </c>
      <c r="AN20" s="88">
        <v>3105457</v>
      </c>
      <c r="AO20" s="88">
        <v>0.97763297000000005</v>
      </c>
      <c r="AQ20" s="88">
        <f>SUMIF($Y$5:$Y$191,'1'!$C22,AB$5:AB$191)</f>
        <v>17710236</v>
      </c>
      <c r="AR20" s="130">
        <f>SUMIF($Y$5:$Y$191,'1'!$C22,AC$5:AC$191)</f>
        <v>2</v>
      </c>
      <c r="AS20" s="88">
        <f>SUMIF($Y$5:$Y$191,'1'!$C22,AD$5:AD$191)</f>
        <v>4174152</v>
      </c>
      <c r="AT20" s="88">
        <f>SUMIF($Y$5:$Y$191,'1'!$C22,AE$5:AE$191)</f>
        <v>1073883</v>
      </c>
      <c r="AU20" s="88">
        <f>SUMIF($Y$5:$Y$191,'1'!$C22,AF$5:AF$191)</f>
        <v>46596</v>
      </c>
      <c r="AV20" s="88">
        <f>SUMIF($Y$5:$Y$191,'1'!$C22,AG$5:AG$191)</f>
        <v>115</v>
      </c>
      <c r="AW20" s="88">
        <f>SUMIF($Y$5:$Y$191,'1'!$C22,AH$5:AH$191)</f>
        <v>137947</v>
      </c>
      <c r="AX20" s="88">
        <f>SUMIF($Y$5:$Y$191,'1'!$C22,AI$5:AI$191)</f>
        <v>698</v>
      </c>
      <c r="AY20" s="88">
        <f>SUMIF($Y$5:$Y$191,'1'!$C22,AJ$5:AJ$191)</f>
        <v>4924</v>
      </c>
      <c r="AZ20" s="88">
        <f>SUMIF($Y$5:$Y$191,'1'!$C22,AK$5:AK$191)</f>
        <v>3559</v>
      </c>
      <c r="BA20" s="88">
        <f>SUMIF($Y$5:$Y$191,'1'!$C22,AL$5:AL$191)</f>
        <v>14457</v>
      </c>
      <c r="BB20" s="88">
        <f>SUMIF($Y$5:$Y$191,'1'!$C22,AM$5:AM$191)</f>
        <v>19131</v>
      </c>
      <c r="BC20" s="88">
        <f>SUMIF($Y$5:$Y$191,'1'!$C22,AN$5:AN$191)</f>
        <v>19011546</v>
      </c>
      <c r="BD20" s="130">
        <f>SUMIF($Y$5:$Y$191,'1'!$C22,AO$5:AO$191)</f>
        <v>2</v>
      </c>
      <c r="BF20" s="98">
        <f t="shared" si="4"/>
        <v>5.6485832346301557E-2</v>
      </c>
      <c r="BG20" s="98">
        <f t="shared" si="5"/>
        <v>2.4509316601606201E-3</v>
      </c>
      <c r="BH20" s="98">
        <f t="shared" si="6"/>
        <v>6.0489557240636824E-6</v>
      </c>
      <c r="BI20" s="98">
        <f t="shared" si="7"/>
        <v>7.2559590892818503E-3</v>
      </c>
      <c r="BJ20" s="98">
        <f t="shared" si="8"/>
        <v>3.6714531264316957E-5</v>
      </c>
      <c r="BK20" s="98">
        <f t="shared" si="9"/>
        <v>2.5900050421990932E-4</v>
      </c>
      <c r="BL20" s="98">
        <f t="shared" si="10"/>
        <v>1.87202029756023E-4</v>
      </c>
      <c r="BM20" s="98">
        <f t="shared" si="11"/>
        <v>7.6043263393729265E-4</v>
      </c>
      <c r="BN20" s="98">
        <f t="shared" si="12"/>
        <v>1.0062832344092374E-3</v>
      </c>
    </row>
    <row r="21" spans="1:66">
      <c r="A21" s="154" t="s">
        <v>387</v>
      </c>
      <c r="B21" s="17" t="s">
        <v>145</v>
      </c>
      <c r="C21" s="17" t="s">
        <v>123</v>
      </c>
      <c r="D21" s="96">
        <f>'1'!CM23/('1'!CM23+'1'!CM61)</f>
        <v>0.47197409701370086</v>
      </c>
      <c r="E21" s="96">
        <f>-'1'!CU23/'1'!CM23</f>
        <v>0.72202097815829902</v>
      </c>
      <c r="F21" s="96">
        <f t="shared" si="1"/>
        <v>0.27797902184170098</v>
      </c>
      <c r="G21" s="96">
        <v>0.2004109235947322</v>
      </c>
      <c r="L21" s="96">
        <v>8.3799999999999999E-4</v>
      </c>
      <c r="M21" s="97">
        <v>1.54E-4</v>
      </c>
      <c r="N21" s="96">
        <v>0.3743978807189226</v>
      </c>
      <c r="O21" s="96">
        <v>2.6114060351236867E-2</v>
      </c>
      <c r="Q21" s="44">
        <v>626560.05227676174</v>
      </c>
      <c r="R21" s="126">
        <v>10975046.757362992</v>
      </c>
      <c r="S21" s="4">
        <v>16062710</v>
      </c>
      <c r="T21" s="128">
        <f t="shared" si="2"/>
        <v>3.9007119737376929E-5</v>
      </c>
      <c r="U21" s="128">
        <f t="shared" si="3"/>
        <v>6.8326246052895136E-4</v>
      </c>
      <c r="Y21" s="14" t="s">
        <v>131</v>
      </c>
      <c r="Z21" s="14" t="s">
        <v>943</v>
      </c>
      <c r="AA21" s="14" t="s">
        <v>454</v>
      </c>
      <c r="AB21" s="88">
        <v>7791846</v>
      </c>
      <c r="AC21" s="129">
        <v>0.99844988999999995</v>
      </c>
      <c r="AD21" s="88">
        <v>2079657</v>
      </c>
      <c r="AE21" s="88">
        <v>1756984</v>
      </c>
      <c r="AF21" s="88">
        <v>1806682</v>
      </c>
      <c r="AG21" s="88">
        <v>1655</v>
      </c>
      <c r="AH21" s="88">
        <v>200264</v>
      </c>
      <c r="AI21" s="88">
        <v>825</v>
      </c>
      <c r="AJ21" s="88">
        <v>2321</v>
      </c>
      <c r="AK21" s="88">
        <v>730</v>
      </c>
      <c r="AL21" s="88">
        <v>15036</v>
      </c>
      <c r="AM21" s="88">
        <v>66915</v>
      </c>
      <c r="AN21" s="88">
        <v>11643258</v>
      </c>
      <c r="AO21" s="88">
        <v>0.99909968999999998</v>
      </c>
      <c r="AQ21" s="88">
        <f>SUMIF($Y$5:$Y$191,'1'!$C23,AB$5:AB$191)</f>
        <v>20785749</v>
      </c>
      <c r="AR21" s="130">
        <f>SUMIF($Y$5:$Y$191,'1'!$C23,AC$5:AC$191)</f>
        <v>4.9988663300000002</v>
      </c>
      <c r="AS21" s="88">
        <f>SUMIF($Y$5:$Y$191,'1'!$C23,AD$5:AD$191)</f>
        <v>4723039</v>
      </c>
      <c r="AT21" s="88">
        <f>SUMIF($Y$5:$Y$191,'1'!$C23,AE$5:AE$191)</f>
        <v>2615128</v>
      </c>
      <c r="AU21" s="88">
        <f>SUMIF($Y$5:$Y$191,'1'!$C23,AF$5:AF$191)</f>
        <v>1795256</v>
      </c>
      <c r="AV21" s="88">
        <f>SUMIF($Y$5:$Y$191,'1'!$C23,AG$5:AG$191)</f>
        <v>968</v>
      </c>
      <c r="AW21" s="88">
        <f>SUMIF($Y$5:$Y$191,'1'!$C23,AH$5:AH$191)</f>
        <v>187847</v>
      </c>
      <c r="AX21" s="88">
        <f>SUMIF($Y$5:$Y$191,'1'!$C23,AI$5:AI$191)</f>
        <v>852</v>
      </c>
      <c r="AY21" s="88">
        <f>SUMIF($Y$5:$Y$191,'1'!$C23,AJ$5:AJ$191)</f>
        <v>5823</v>
      </c>
      <c r="AZ21" s="88">
        <f>SUMIF($Y$5:$Y$191,'1'!$C23,AK$5:AK$191)</f>
        <v>733</v>
      </c>
      <c r="BA21" s="88">
        <f>SUMIF($Y$5:$Y$191,'1'!$C23,AL$5:AL$191)</f>
        <v>13552</v>
      </c>
      <c r="BB21" s="88">
        <f>SUMIF($Y$5:$Y$191,'1'!$C23,AM$5:AM$191)</f>
        <v>21981</v>
      </c>
      <c r="BC21" s="88">
        <f>SUMIF($Y$5:$Y$191,'1'!$C23,AN$5:AN$191)</f>
        <v>25427889</v>
      </c>
      <c r="BD21" s="130">
        <f>SUMIF($Y$5:$Y$191,'1'!$C23,AO$5:AO$191)</f>
        <v>4.9990649700000001</v>
      </c>
      <c r="BF21" s="98">
        <f t="shared" si="4"/>
        <v>0.1028448724154805</v>
      </c>
      <c r="BG21" s="98">
        <f t="shared" si="5"/>
        <v>7.0601849803575908E-2</v>
      </c>
      <c r="BH21" s="98">
        <f t="shared" si="6"/>
        <v>3.8068437375985082E-5</v>
      </c>
      <c r="BI21" s="98">
        <f t="shared" si="7"/>
        <v>7.3874398303374689E-3</v>
      </c>
      <c r="BJ21" s="98">
        <f t="shared" si="8"/>
        <v>3.3506517194565387E-5</v>
      </c>
      <c r="BK21" s="98">
        <f t="shared" si="9"/>
        <v>2.2900052772764583E-4</v>
      </c>
      <c r="BL21" s="98">
        <f t="shared" si="10"/>
        <v>2.8826616318798624E-5</v>
      </c>
      <c r="BM21" s="98">
        <f t="shared" si="11"/>
        <v>5.3295812326379114E-4</v>
      </c>
      <c r="BN21" s="98">
        <f t="shared" si="12"/>
        <v>8.644445474809175E-4</v>
      </c>
    </row>
    <row r="22" spans="1:66">
      <c r="A22" s="154" t="s">
        <v>387</v>
      </c>
      <c r="B22" s="17" t="s">
        <v>146</v>
      </c>
      <c r="C22" s="17" t="s">
        <v>600</v>
      </c>
      <c r="D22" s="96">
        <f>'1'!CM24/('1'!CM24+'1'!CM62)</f>
        <v>0.76708159791302222</v>
      </c>
      <c r="E22" s="96">
        <f>-'1'!CU24/'1'!CM24</f>
        <v>0.75368521598100435</v>
      </c>
      <c r="F22" s="96">
        <f t="shared" si="1"/>
        <v>0.24631478401899565</v>
      </c>
      <c r="G22" s="96">
        <v>0.16468238496600907</v>
      </c>
      <c r="L22" s="96">
        <v>1.9679999999999997E-3</v>
      </c>
      <c r="M22" s="97">
        <v>2.1000000000000001E-4</v>
      </c>
      <c r="N22" s="96">
        <v>0.34734027093508757</v>
      </c>
      <c r="O22" s="96">
        <v>1.9740619705529996E-2</v>
      </c>
      <c r="Q22" s="44">
        <v>140779.86337138593</v>
      </c>
      <c r="R22" s="126">
        <v>2441275.9269804489</v>
      </c>
      <c r="S22" s="4">
        <v>5456460</v>
      </c>
      <c r="T22" s="128">
        <f t="shared" si="2"/>
        <v>2.5800585612537419E-5</v>
      </c>
      <c r="U22" s="128">
        <f t="shared" si="3"/>
        <v>4.4741021229523329E-4</v>
      </c>
      <c r="Y22" s="14" t="s">
        <v>131</v>
      </c>
      <c r="Z22" s="14"/>
      <c r="AA22" s="14" t="s">
        <v>455</v>
      </c>
      <c r="AB22" s="88">
        <v>4704153</v>
      </c>
      <c r="AC22" s="129">
        <v>1</v>
      </c>
      <c r="AD22" s="88">
        <v>1609401</v>
      </c>
      <c r="AE22" s="88">
        <v>765382</v>
      </c>
      <c r="AF22" s="88">
        <v>1559093</v>
      </c>
      <c r="AG22" s="88">
        <v>570</v>
      </c>
      <c r="AH22" s="88">
        <v>130289</v>
      </c>
      <c r="AI22" s="88">
        <v>922</v>
      </c>
      <c r="AJ22" s="88">
        <v>2675</v>
      </c>
      <c r="AK22" s="88">
        <v>3926</v>
      </c>
      <c r="AL22" s="88">
        <v>14224</v>
      </c>
      <c r="AM22" s="88">
        <v>74021</v>
      </c>
      <c r="AN22" s="88">
        <v>7255255</v>
      </c>
      <c r="AO22" s="88">
        <v>1</v>
      </c>
      <c r="AQ22" s="88">
        <f>SUMIF($Y$5:$Y$191,'1'!$C24,AB$5:AB$191)</f>
        <v>11868904</v>
      </c>
      <c r="AR22" s="130">
        <f>SUMIF($Y$5:$Y$191,'1'!$C24,AC$5:AC$191)</f>
        <v>2.9964018399999999</v>
      </c>
      <c r="AS22" s="88">
        <f>SUMIF($Y$5:$Y$191,'1'!$C24,AD$5:AD$191)</f>
        <v>6412444</v>
      </c>
      <c r="AT22" s="88">
        <f>SUMIF($Y$5:$Y$191,'1'!$C24,AE$5:AE$191)</f>
        <v>1496727</v>
      </c>
      <c r="AU22" s="88">
        <f>SUMIF($Y$5:$Y$191,'1'!$C24,AF$5:AF$191)</f>
        <v>1097228</v>
      </c>
      <c r="AV22" s="88">
        <f>SUMIF($Y$5:$Y$191,'1'!$C24,AG$5:AG$191)</f>
        <v>244</v>
      </c>
      <c r="AW22" s="88">
        <f>SUMIF($Y$5:$Y$191,'1'!$C24,AH$5:AH$191)</f>
        <v>91170</v>
      </c>
      <c r="AX22" s="88">
        <f>SUMIF($Y$5:$Y$191,'1'!$C24,AI$5:AI$191)</f>
        <v>502</v>
      </c>
      <c r="AY22" s="88">
        <f>SUMIF($Y$5:$Y$191,'1'!$C24,AJ$5:AJ$191)</f>
        <v>3871</v>
      </c>
      <c r="AZ22" s="88">
        <f>SUMIF($Y$5:$Y$191,'1'!$C24,AK$5:AK$191)</f>
        <v>691</v>
      </c>
      <c r="BA22" s="88">
        <f>SUMIF($Y$5:$Y$191,'1'!$C24,AL$5:AL$191)</f>
        <v>6968</v>
      </c>
      <c r="BB22" s="88">
        <f>SUMIF($Y$5:$Y$191,'1'!$C24,AM$5:AM$191)</f>
        <v>11855</v>
      </c>
      <c r="BC22" s="88">
        <f>SUMIF($Y$5:$Y$191,'1'!$C24,AN$5:AN$191)</f>
        <v>14578160</v>
      </c>
      <c r="BD22" s="130">
        <f>SUMIF($Y$5:$Y$191,'1'!$C24,AO$5:AO$191)</f>
        <v>2.99735562</v>
      </c>
      <c r="BF22" s="98">
        <f t="shared" si="4"/>
        <v>0.10266912971184292</v>
      </c>
      <c r="BG22" s="98">
        <f t="shared" si="5"/>
        <v>7.526519121754735E-2</v>
      </c>
      <c r="BH22" s="98">
        <f t="shared" si="6"/>
        <v>1.6737366032475979E-5</v>
      </c>
      <c r="BI22" s="98">
        <f t="shared" si="7"/>
        <v>6.2538756605771918E-3</v>
      </c>
      <c r="BJ22" s="98">
        <f t="shared" si="8"/>
        <v>3.4435072738946476E-5</v>
      </c>
      <c r="BK22" s="98">
        <f t="shared" si="9"/>
        <v>2.6553419635948569E-4</v>
      </c>
      <c r="BL22" s="98">
        <f t="shared" si="10"/>
        <v>4.7399671837872544E-5</v>
      </c>
      <c r="BM22" s="98">
        <f t="shared" si="11"/>
        <v>4.779752725995599E-4</v>
      </c>
      <c r="BN22" s="98">
        <f t="shared" si="12"/>
        <v>8.132027635860767E-4</v>
      </c>
    </row>
    <row r="23" spans="1:66">
      <c r="A23" s="154" t="s">
        <v>387</v>
      </c>
      <c r="B23" s="17" t="s">
        <v>147</v>
      </c>
      <c r="C23" s="17" t="s">
        <v>14</v>
      </c>
      <c r="D23" s="96">
        <f>'1'!CM25/('1'!CM25+'1'!CM63)</f>
        <v>0.32818942268977785</v>
      </c>
      <c r="E23" s="96">
        <f>-'1'!CU25/'1'!CM25</f>
        <v>0.45854341893970868</v>
      </c>
      <c r="F23" s="96">
        <f t="shared" si="1"/>
        <v>0.54145658106029138</v>
      </c>
      <c r="G23" s="96">
        <v>0.12393276111382713</v>
      </c>
      <c r="L23" s="96">
        <v>1.7829999999999999E-3</v>
      </c>
      <c r="M23" s="97">
        <v>7.7499999999999997E-4</v>
      </c>
      <c r="N23" s="96">
        <v>0.22594522452498975</v>
      </c>
      <c r="O23" s="96">
        <v>1.3091016731335309E-2</v>
      </c>
      <c r="Q23" s="44">
        <v>3983071.1739383731</v>
      </c>
      <c r="R23" s="126">
        <v>68036336.662814796</v>
      </c>
      <c r="S23" s="4">
        <v>55377713</v>
      </c>
      <c r="T23" s="128">
        <f t="shared" si="2"/>
        <v>7.192552668143543E-5</v>
      </c>
      <c r="U23" s="128">
        <f t="shared" si="3"/>
        <v>1.2285869707695366E-3</v>
      </c>
      <c r="Y23" s="14" t="s">
        <v>131</v>
      </c>
      <c r="Z23" s="14"/>
      <c r="AA23" s="14" t="s">
        <v>456</v>
      </c>
      <c r="AB23" s="88">
        <v>2738073</v>
      </c>
      <c r="AC23" s="129">
        <v>0.99693717999999998</v>
      </c>
      <c r="AD23" s="88">
        <v>87980</v>
      </c>
      <c r="AE23" s="88">
        <v>605013</v>
      </c>
      <c r="AF23" s="88">
        <v>164919</v>
      </c>
      <c r="AG23" s="88">
        <v>1006</v>
      </c>
      <c r="AH23" s="88">
        <v>94228</v>
      </c>
      <c r="AI23" s="88">
        <v>719</v>
      </c>
      <c r="AJ23" s="88">
        <v>1047</v>
      </c>
      <c r="AK23" s="88">
        <v>8</v>
      </c>
      <c r="AL23" s="88">
        <v>6802</v>
      </c>
      <c r="AM23" s="88">
        <v>6217</v>
      </c>
      <c r="AN23" s="88">
        <v>3618032</v>
      </c>
      <c r="AO23" s="88">
        <v>0.99774887999999995</v>
      </c>
      <c r="AQ23" s="88">
        <f>SUMIF($Y$5:$Y$191,'1'!$C25,AB$5:AB$191)</f>
        <v>59966175</v>
      </c>
      <c r="AR23" s="130">
        <f>SUMIF($Y$5:$Y$191,'1'!$C25,AC$5:AC$191)</f>
        <v>7.9515976199999994</v>
      </c>
      <c r="AS23" s="88">
        <f>SUMIF($Y$5:$Y$191,'1'!$C25,AD$5:AD$191)</f>
        <v>4588462</v>
      </c>
      <c r="AT23" s="88">
        <f>SUMIF($Y$5:$Y$191,'1'!$C25,AE$5:AE$191)</f>
        <v>2561458</v>
      </c>
      <c r="AU23" s="88">
        <f>SUMIF($Y$5:$Y$191,'1'!$C25,AF$5:AF$191)</f>
        <v>3226890</v>
      </c>
      <c r="AV23" s="88">
        <f>SUMIF($Y$5:$Y$191,'1'!$C25,AG$5:AG$191)</f>
        <v>3696</v>
      </c>
      <c r="AW23" s="88">
        <f>SUMIF($Y$5:$Y$191,'1'!$C25,AH$5:AH$191)</f>
        <v>768132</v>
      </c>
      <c r="AX23" s="88">
        <f>SUMIF($Y$5:$Y$191,'1'!$C25,AI$5:AI$191)</f>
        <v>36866</v>
      </c>
      <c r="AY23" s="88">
        <f>SUMIF($Y$5:$Y$191,'1'!$C25,AJ$5:AJ$191)</f>
        <v>108796</v>
      </c>
      <c r="AZ23" s="88">
        <f>SUMIF($Y$5:$Y$191,'1'!$C25,AK$5:AK$191)</f>
        <v>2367</v>
      </c>
      <c r="BA23" s="88">
        <f>SUMIF($Y$5:$Y$191,'1'!$C25,AL$5:AL$191)</f>
        <v>63163</v>
      </c>
      <c r="BB23" s="88">
        <f>SUMIF($Y$5:$Y$191,'1'!$C25,AM$5:AM$191)</f>
        <v>68787</v>
      </c>
      <c r="BC23" s="88">
        <f>SUMIF($Y$5:$Y$191,'1'!$C25,AN$5:AN$191)</f>
        <v>66806330</v>
      </c>
      <c r="BD23" s="130">
        <f>SUMIF($Y$5:$Y$191,'1'!$C25,AO$5:AO$191)</f>
        <v>7.9561534899999993</v>
      </c>
      <c r="BF23" s="98">
        <f t="shared" si="4"/>
        <v>3.834154637741663E-2</v>
      </c>
      <c r="BG23" s="98">
        <f t="shared" si="5"/>
        <v>4.8302159391183437E-2</v>
      </c>
      <c r="BH23" s="98">
        <f t="shared" si="6"/>
        <v>5.5324098779262386E-5</v>
      </c>
      <c r="BI23" s="98">
        <f t="shared" si="7"/>
        <v>1.1497892490127807E-2</v>
      </c>
      <c r="BJ23" s="98">
        <f t="shared" si="8"/>
        <v>5.5183393549683088E-4</v>
      </c>
      <c r="BK23" s="98">
        <f t="shared" si="9"/>
        <v>1.6285283146073135E-3</v>
      </c>
      <c r="BL23" s="98">
        <f t="shared" si="10"/>
        <v>3.5430774299381514E-5</v>
      </c>
      <c r="BM23" s="98">
        <f t="shared" si="11"/>
        <v>9.4546429956562505E-4</v>
      </c>
      <c r="BN23" s="98">
        <f t="shared" si="12"/>
        <v>1.0296479390500871E-3</v>
      </c>
    </row>
    <row r="24" spans="1:66">
      <c r="A24" s="154" t="s">
        <v>387</v>
      </c>
      <c r="B24" s="17" t="s">
        <v>148</v>
      </c>
      <c r="C24" s="17" t="s">
        <v>15</v>
      </c>
      <c r="D24" s="96">
        <f>'1'!CM26/('1'!CM26+'1'!CM64)</f>
        <v>0.49836246139885981</v>
      </c>
      <c r="E24" s="96">
        <f>-'1'!CU26/'1'!CM26</f>
        <v>0.41562336070883216</v>
      </c>
      <c r="F24" s="96">
        <f t="shared" si="1"/>
        <v>0.58437663929116779</v>
      </c>
      <c r="G24" s="96">
        <v>0.22834657795847965</v>
      </c>
      <c r="L24" s="96">
        <v>6.1309999999999993E-3</v>
      </c>
      <c r="M24" s="97">
        <v>1.3259999999999999E-3</v>
      </c>
      <c r="N24" s="96">
        <v>0.48160306166451056</v>
      </c>
      <c r="O24" s="96">
        <v>6.5169716010595694E-2</v>
      </c>
      <c r="Q24" s="44">
        <v>869716.7044940301</v>
      </c>
      <c r="R24" s="126">
        <v>15212440.855766101</v>
      </c>
      <c r="S24" s="4">
        <v>9929313</v>
      </c>
      <c r="T24" s="128">
        <f t="shared" si="2"/>
        <v>8.7590823704926024E-5</v>
      </c>
      <c r="U24" s="128">
        <f t="shared" si="3"/>
        <v>1.5320738560428201E-3</v>
      </c>
      <c r="Y24" s="14" t="s">
        <v>131</v>
      </c>
      <c r="Z24" s="14"/>
      <c r="AA24" s="14" t="s">
        <v>457</v>
      </c>
      <c r="AB24" s="88">
        <v>6419953</v>
      </c>
      <c r="AC24" s="129">
        <v>0.99856683999999996</v>
      </c>
      <c r="AD24" s="88">
        <v>246943</v>
      </c>
      <c r="AE24" s="88">
        <v>693993</v>
      </c>
      <c r="AF24" s="88">
        <v>3177531</v>
      </c>
      <c r="AG24" s="88">
        <v>1709</v>
      </c>
      <c r="AH24" s="88">
        <v>241857</v>
      </c>
      <c r="AI24" s="88">
        <v>1324</v>
      </c>
      <c r="AJ24" s="88">
        <v>1444</v>
      </c>
      <c r="AK24" s="88">
        <v>328</v>
      </c>
      <c r="AL24" s="88">
        <v>17055</v>
      </c>
      <c r="AM24" s="88">
        <v>9728</v>
      </c>
      <c r="AN24" s="88">
        <v>10564922</v>
      </c>
      <c r="AO24" s="88">
        <v>0.99912862999999996</v>
      </c>
      <c r="AQ24" s="88">
        <f>SUMIF($Y$5:$Y$191,'1'!$C26,AB$5:AB$191)</f>
        <v>13368083</v>
      </c>
      <c r="AR24" s="130">
        <f>SUMIF($Y$5:$Y$191,'1'!$C26,AC$5:AC$191)</f>
        <v>5.99565211</v>
      </c>
      <c r="AS24" s="88">
        <f>SUMIF($Y$5:$Y$191,'1'!$C26,AD$5:AD$191)</f>
        <v>3438770</v>
      </c>
      <c r="AT24" s="88">
        <f>SUMIF($Y$5:$Y$191,'1'!$C26,AE$5:AE$191)</f>
        <v>1789917</v>
      </c>
      <c r="AU24" s="88">
        <f>SUMIF($Y$5:$Y$191,'1'!$C26,AF$5:AF$191)</f>
        <v>4735172</v>
      </c>
      <c r="AV24" s="88">
        <f>SUMIF($Y$5:$Y$191,'1'!$C26,AG$5:AG$191)</f>
        <v>1342</v>
      </c>
      <c r="AW24" s="88">
        <f>SUMIF($Y$5:$Y$191,'1'!$C26,AH$5:AH$191)</f>
        <v>625814</v>
      </c>
      <c r="AX24" s="88">
        <f>SUMIF($Y$5:$Y$191,'1'!$C26,AI$5:AI$191)</f>
        <v>4135</v>
      </c>
      <c r="AY24" s="88">
        <f>SUMIF($Y$5:$Y$191,'1'!$C26,AJ$5:AJ$191)</f>
        <v>5428</v>
      </c>
      <c r="AZ24" s="88">
        <f>SUMIF($Y$5:$Y$191,'1'!$C26,AK$5:AK$191)</f>
        <v>1817</v>
      </c>
      <c r="BA24" s="88">
        <f>SUMIF($Y$5:$Y$191,'1'!$C26,AL$5:AL$191)</f>
        <v>41735</v>
      </c>
      <c r="BB24" s="88">
        <f>SUMIF($Y$5:$Y$191,'1'!$C26,AM$5:AM$191)</f>
        <v>55558</v>
      </c>
      <c r="BC24" s="88">
        <f>SUMIF($Y$5:$Y$191,'1'!$C26,AN$5:AN$191)</f>
        <v>20629001</v>
      </c>
      <c r="BD24" s="130">
        <f>SUMIF($Y$5:$Y$191,'1'!$C26,AO$5:AO$191)</f>
        <v>5.99719845</v>
      </c>
      <c r="BF24" s="98">
        <f t="shared" si="4"/>
        <v>8.6767022794753845E-2</v>
      </c>
      <c r="BG24" s="98">
        <f t="shared" si="5"/>
        <v>0.22953956907559411</v>
      </c>
      <c r="BH24" s="98">
        <f t="shared" si="6"/>
        <v>6.5054046970088373E-5</v>
      </c>
      <c r="BI24" s="98">
        <f t="shared" si="7"/>
        <v>3.0336612034678752E-2</v>
      </c>
      <c r="BJ24" s="98">
        <f t="shared" si="8"/>
        <v>2.0044596439740343E-4</v>
      </c>
      <c r="BK24" s="98">
        <f t="shared" si="9"/>
        <v>2.6312471457052135E-4</v>
      </c>
      <c r="BL24" s="98">
        <f t="shared" si="10"/>
        <v>8.8079883267250798E-5</v>
      </c>
      <c r="BM24" s="98">
        <f t="shared" si="11"/>
        <v>2.0231226902359448E-3</v>
      </c>
      <c r="BN24" s="98">
        <f t="shared" si="12"/>
        <v>2.6931987642057897E-3</v>
      </c>
    </row>
    <row r="25" spans="1:66">
      <c r="A25" s="154" t="s">
        <v>387</v>
      </c>
      <c r="B25" s="17" t="s">
        <v>149</v>
      </c>
      <c r="C25" s="17" t="s">
        <v>16</v>
      </c>
      <c r="D25" s="96">
        <f>'1'!CM27/('1'!CM27+'1'!CM65)</f>
        <v>1</v>
      </c>
      <c r="E25" s="96">
        <f>-'1'!CU27/'1'!CM27</f>
        <v>0</v>
      </c>
      <c r="F25" s="96">
        <f t="shared" si="1"/>
        <v>1</v>
      </c>
      <c r="G25" s="96">
        <v>0.30425543131832583</v>
      </c>
      <c r="L25" s="96">
        <v>3.7529999999999998E-3</v>
      </c>
      <c r="M25" s="97">
        <v>6.0700000000000001E-4</v>
      </c>
      <c r="N25" s="96">
        <v>0.39988868972590597</v>
      </c>
      <c r="O25" s="96">
        <v>4.168575755687727E-2</v>
      </c>
      <c r="Q25" s="44">
        <v>5098675.7604226246</v>
      </c>
      <c r="R25" s="126">
        <v>74977641.259453639</v>
      </c>
      <c r="S25" s="4">
        <v>60836569</v>
      </c>
      <c r="T25" s="128">
        <f t="shared" si="2"/>
        <v>8.3809390375427401E-5</v>
      </c>
      <c r="U25" s="128">
        <f t="shared" si="3"/>
        <v>1.2324436188939853E-3</v>
      </c>
      <c r="Y25" s="14" t="s">
        <v>131</v>
      </c>
      <c r="Z25" s="14"/>
      <c r="AA25" s="14" t="s">
        <v>458</v>
      </c>
      <c r="AB25" s="88">
        <v>1514561</v>
      </c>
      <c r="AC25" s="129">
        <v>0.99931709999999996</v>
      </c>
      <c r="AD25" s="88">
        <v>716889</v>
      </c>
      <c r="AE25" s="88">
        <v>482803</v>
      </c>
      <c r="AF25" s="88">
        <v>490631</v>
      </c>
      <c r="AG25" s="88">
        <v>122</v>
      </c>
      <c r="AH25" s="88">
        <v>38700</v>
      </c>
      <c r="AI25" s="88">
        <v>278</v>
      </c>
      <c r="AJ25" s="88">
        <v>228</v>
      </c>
      <c r="AK25" s="88">
        <v>133</v>
      </c>
      <c r="AL25" s="88">
        <v>2764</v>
      </c>
      <c r="AM25" s="88">
        <v>5842</v>
      </c>
      <c r="AN25" s="88">
        <v>2536062</v>
      </c>
      <c r="AO25" s="88">
        <v>0.99959204999999995</v>
      </c>
      <c r="AQ25" s="88">
        <f>SUMIF($Y$5:$Y$191,'1'!$C27,AB$5:AB$191)</f>
        <v>60836569</v>
      </c>
      <c r="AR25" s="130">
        <f>SUMIF($Y$5:$Y$191,'1'!$C27,AC$5:AC$191)</f>
        <v>5</v>
      </c>
      <c r="AS25" s="88">
        <f>SUMIF($Y$5:$Y$191,'1'!$C27,AD$5:AD$191)</f>
        <v>0</v>
      </c>
      <c r="AT25" s="88">
        <f>SUMIF($Y$5:$Y$191,'1'!$C27,AE$5:AE$191)</f>
        <v>0</v>
      </c>
      <c r="AU25" s="88">
        <f>SUMIF($Y$5:$Y$191,'1'!$C27,AF$5:AF$191)</f>
        <v>0</v>
      </c>
      <c r="AV25" s="88">
        <f>SUMIF($Y$5:$Y$191,'1'!$C27,AG$5:AG$191)</f>
        <v>0</v>
      </c>
      <c r="AW25" s="88">
        <f>SUMIF($Y$5:$Y$191,'1'!$C27,AH$5:AH$191)</f>
        <v>0</v>
      </c>
      <c r="AX25" s="88">
        <f>SUMIF($Y$5:$Y$191,'1'!$C27,AI$5:AI$191)</f>
        <v>0</v>
      </c>
      <c r="AY25" s="88">
        <f>SUMIF($Y$5:$Y$191,'1'!$C27,AJ$5:AJ$191)</f>
        <v>0</v>
      </c>
      <c r="AZ25" s="88">
        <f>SUMIF($Y$5:$Y$191,'1'!$C27,AK$5:AK$191)</f>
        <v>0</v>
      </c>
      <c r="BA25" s="88">
        <f>SUMIF($Y$5:$Y$191,'1'!$C27,AL$5:AL$191)</f>
        <v>0</v>
      </c>
      <c r="BB25" s="88">
        <f>SUMIF($Y$5:$Y$191,'1'!$C27,AM$5:AM$191)</f>
        <v>0</v>
      </c>
      <c r="BC25" s="88">
        <f>SUMIF($Y$5:$Y$191,'1'!$C27,AN$5:AN$191)</f>
        <v>60836569</v>
      </c>
      <c r="BD25" s="130">
        <f>SUMIF($Y$5:$Y$191,'1'!$C27,AO$5:AO$191)</f>
        <v>5</v>
      </c>
      <c r="BF25" s="98">
        <f t="shared" si="4"/>
        <v>0</v>
      </c>
      <c r="BG25" s="98">
        <f t="shared" si="5"/>
        <v>0</v>
      </c>
      <c r="BH25" s="98">
        <f t="shared" si="6"/>
        <v>0</v>
      </c>
      <c r="BI25" s="98">
        <f t="shared" si="7"/>
        <v>0</v>
      </c>
      <c r="BJ25" s="98">
        <f t="shared" si="8"/>
        <v>0</v>
      </c>
      <c r="BK25" s="98">
        <f t="shared" si="9"/>
        <v>0</v>
      </c>
      <c r="BL25" s="98">
        <f t="shared" si="10"/>
        <v>0</v>
      </c>
      <c r="BM25" s="98">
        <f t="shared" si="11"/>
        <v>0</v>
      </c>
      <c r="BN25" s="98">
        <f t="shared" si="12"/>
        <v>0</v>
      </c>
    </row>
    <row r="26" spans="1:66">
      <c r="A26" s="154" t="s">
        <v>387</v>
      </c>
      <c r="B26" s="17" t="s">
        <v>150</v>
      </c>
      <c r="C26" s="17" t="s">
        <v>17</v>
      </c>
      <c r="D26" s="96">
        <f>'1'!CM28/('1'!CM28+'1'!CM66)</f>
        <v>0.50505229279905473</v>
      </c>
      <c r="E26" s="96">
        <f>-'1'!CU28/'1'!CM28</f>
        <v>3.2314539675791817E-5</v>
      </c>
      <c r="F26" s="96">
        <f t="shared" si="1"/>
        <v>0.99996768546032422</v>
      </c>
      <c r="G26" s="96">
        <v>7.3027070404297498E-2</v>
      </c>
      <c r="L26" s="96">
        <v>1.7070000000000002E-2</v>
      </c>
      <c r="M26" s="97">
        <v>6.2699999999999995E-4</v>
      </c>
      <c r="N26" s="96">
        <v>0.37845665534007761</v>
      </c>
      <c r="O26" s="96">
        <v>8.9550396143504574E-3</v>
      </c>
      <c r="Q26" s="44">
        <v>514429884.25569975</v>
      </c>
      <c r="R26" s="126">
        <v>7914660961.4230013</v>
      </c>
      <c r="S26" s="4">
        <v>24633709</v>
      </c>
      <c r="T26" s="128">
        <f t="shared" si="2"/>
        <v>2.0883168030266974E-2</v>
      </c>
      <c r="U26" s="128">
        <f t="shared" si="3"/>
        <v>0.32129392132638251</v>
      </c>
      <c r="Y26" s="14" t="s">
        <v>131</v>
      </c>
      <c r="Z26" s="14"/>
      <c r="AA26" s="14" t="s">
        <v>459</v>
      </c>
      <c r="AB26" s="88">
        <v>3668830</v>
      </c>
      <c r="AC26" s="129">
        <v>0.99921209</v>
      </c>
      <c r="AD26" s="88">
        <v>517365</v>
      </c>
      <c r="AE26" s="88">
        <v>532625</v>
      </c>
      <c r="AF26" s="88">
        <v>572386</v>
      </c>
      <c r="AG26" s="88">
        <v>4322</v>
      </c>
      <c r="AH26" s="88">
        <v>189076</v>
      </c>
      <c r="AI26" s="88">
        <v>3819</v>
      </c>
      <c r="AJ26" s="88">
        <v>3563</v>
      </c>
      <c r="AK26" s="88">
        <v>125</v>
      </c>
      <c r="AL26" s="88">
        <v>16164</v>
      </c>
      <c r="AM26" s="88">
        <v>18932</v>
      </c>
      <c r="AN26" s="88">
        <v>5009842</v>
      </c>
      <c r="AO26" s="88">
        <v>0.99957322000000004</v>
      </c>
      <c r="AQ26" s="88">
        <f>SUMIF($Y$5:$Y$191,'1'!$C28,AB$5:AB$191)</f>
        <v>24635462</v>
      </c>
      <c r="AR26" s="130">
        <f>SUMIF($Y$5:$Y$191,'1'!$C28,AC$5:AC$191)</f>
        <v>3</v>
      </c>
      <c r="AS26" s="88">
        <f>SUMIF($Y$5:$Y$191,'1'!$C28,AD$5:AD$191)</f>
        <v>1753</v>
      </c>
      <c r="AT26" s="88">
        <f>SUMIF($Y$5:$Y$191,'1'!$C28,AE$5:AE$191)</f>
        <v>0</v>
      </c>
      <c r="AU26" s="88">
        <f>SUMIF($Y$5:$Y$191,'1'!$C28,AF$5:AF$191)</f>
        <v>0</v>
      </c>
      <c r="AV26" s="88">
        <f>SUMIF($Y$5:$Y$191,'1'!$C28,AG$5:AG$191)</f>
        <v>0</v>
      </c>
      <c r="AW26" s="88">
        <f>SUMIF($Y$5:$Y$191,'1'!$C28,AH$5:AH$191)</f>
        <v>0</v>
      </c>
      <c r="AX26" s="88">
        <f>SUMIF($Y$5:$Y$191,'1'!$C28,AI$5:AI$191)</f>
        <v>0</v>
      </c>
      <c r="AY26" s="88">
        <f>SUMIF($Y$5:$Y$191,'1'!$C28,AJ$5:AJ$191)</f>
        <v>0</v>
      </c>
      <c r="AZ26" s="88">
        <f>SUMIF($Y$5:$Y$191,'1'!$C28,AK$5:AK$191)</f>
        <v>0</v>
      </c>
      <c r="BA26" s="88">
        <f>SUMIF($Y$5:$Y$191,'1'!$C28,AL$5:AL$191)</f>
        <v>0</v>
      </c>
      <c r="BB26" s="88">
        <f>SUMIF($Y$5:$Y$191,'1'!$C28,AM$5:AM$191)</f>
        <v>0</v>
      </c>
      <c r="BC26" s="88">
        <f>SUMIF($Y$5:$Y$191,'1'!$C28,AN$5:AN$191)</f>
        <v>24635462</v>
      </c>
      <c r="BD26" s="130">
        <f>SUMIF($Y$5:$Y$191,'1'!$C28,AO$5:AO$191)</f>
        <v>3</v>
      </c>
      <c r="BF26" s="98">
        <f t="shared" si="4"/>
        <v>0</v>
      </c>
      <c r="BG26" s="98">
        <f t="shared" si="5"/>
        <v>0</v>
      </c>
      <c r="BH26" s="98">
        <f t="shared" si="6"/>
        <v>0</v>
      </c>
      <c r="BI26" s="98">
        <f t="shared" si="7"/>
        <v>0</v>
      </c>
      <c r="BJ26" s="98">
        <f t="shared" si="8"/>
        <v>0</v>
      </c>
      <c r="BK26" s="98">
        <f t="shared" si="9"/>
        <v>0</v>
      </c>
      <c r="BL26" s="98">
        <f t="shared" si="10"/>
        <v>0</v>
      </c>
      <c r="BM26" s="98">
        <f t="shared" si="11"/>
        <v>0</v>
      </c>
      <c r="BN26" s="98">
        <f t="shared" si="12"/>
        <v>0</v>
      </c>
    </row>
    <row r="27" spans="1:66">
      <c r="A27" s="154" t="s">
        <v>387</v>
      </c>
      <c r="B27" s="17" t="s">
        <v>151</v>
      </c>
      <c r="C27" s="17" t="s">
        <v>18</v>
      </c>
      <c r="D27" s="96">
        <f>'1'!CM29/('1'!CM29+'1'!CM67)</f>
        <v>0.91505871303721864</v>
      </c>
      <c r="E27" s="96">
        <f>-'1'!CU29/'1'!CM29</f>
        <v>4.9474449212634118E-4</v>
      </c>
      <c r="F27" s="96">
        <f t="shared" si="1"/>
        <v>0.99950525550787361</v>
      </c>
      <c r="G27" s="96">
        <v>0.15303705746281232</v>
      </c>
      <c r="L27" s="96">
        <v>6.9869999999999993E-3</v>
      </c>
      <c r="M27" s="97">
        <v>1.85E-4</v>
      </c>
      <c r="N27" s="96">
        <v>0.46323360448550027</v>
      </c>
      <c r="O27" s="96">
        <v>1.7169906705271382E-2</v>
      </c>
      <c r="Q27" s="44">
        <v>388077.16812818451</v>
      </c>
      <c r="R27" s="126">
        <v>11512158.318362769</v>
      </c>
      <c r="S27" s="4">
        <v>4545590</v>
      </c>
      <c r="T27" s="128">
        <f t="shared" si="2"/>
        <v>8.5374432830102257E-5</v>
      </c>
      <c r="U27" s="128">
        <f t="shared" si="3"/>
        <v>2.5325993585789235E-3</v>
      </c>
      <c r="Y27" s="14" t="s">
        <v>131</v>
      </c>
      <c r="Z27" s="14"/>
      <c r="AA27" s="14" t="s">
        <v>460</v>
      </c>
      <c r="AB27" s="88">
        <v>6385955</v>
      </c>
      <c r="AC27" s="129">
        <v>0.99981790999999998</v>
      </c>
      <c r="AD27" s="88">
        <v>297977</v>
      </c>
      <c r="AE27" s="88">
        <v>1029619</v>
      </c>
      <c r="AF27" s="88">
        <v>3429794</v>
      </c>
      <c r="AG27" s="88">
        <v>4176</v>
      </c>
      <c r="AH27" s="88">
        <v>251169</v>
      </c>
      <c r="AI27" s="88">
        <v>1448</v>
      </c>
      <c r="AJ27" s="88">
        <v>1673</v>
      </c>
      <c r="AK27" s="88">
        <v>215</v>
      </c>
      <c r="AL27" s="88">
        <v>18841</v>
      </c>
      <c r="AM27" s="88">
        <v>12616</v>
      </c>
      <c r="AN27" s="88">
        <v>11135506</v>
      </c>
      <c r="AO27" s="88">
        <v>0.99989556999999996</v>
      </c>
      <c r="AQ27" s="88">
        <f>SUMIF($Y$5:$Y$191,'1'!$C29,AB$5:AB$191)</f>
        <v>4547124</v>
      </c>
      <c r="AR27" s="130">
        <f>SUMIF($Y$5:$Y$191,'1'!$C29,AC$5:AC$191)</f>
        <v>0.93670154999999999</v>
      </c>
      <c r="AS27" s="88">
        <f>SUMIF($Y$5:$Y$191,'1'!$C29,AD$5:AD$191)</f>
        <v>1534</v>
      </c>
      <c r="AT27" s="88">
        <f>SUMIF($Y$5:$Y$191,'1'!$C29,AE$5:AE$191)</f>
        <v>0</v>
      </c>
      <c r="AU27" s="88">
        <f>SUMIF($Y$5:$Y$191,'1'!$C29,AF$5:AF$191)</f>
        <v>0</v>
      </c>
      <c r="AV27" s="88">
        <f>SUMIF($Y$5:$Y$191,'1'!$C29,AG$5:AG$191)</f>
        <v>0</v>
      </c>
      <c r="AW27" s="88">
        <f>SUMIF($Y$5:$Y$191,'1'!$C29,AH$5:AH$191)</f>
        <v>0</v>
      </c>
      <c r="AX27" s="88">
        <f>SUMIF($Y$5:$Y$191,'1'!$C29,AI$5:AI$191)</f>
        <v>0</v>
      </c>
      <c r="AY27" s="88">
        <f>SUMIF($Y$5:$Y$191,'1'!$C29,AJ$5:AJ$191)</f>
        <v>0</v>
      </c>
      <c r="AZ27" s="88">
        <f>SUMIF($Y$5:$Y$191,'1'!$C29,AK$5:AK$191)</f>
        <v>0</v>
      </c>
      <c r="BA27" s="88">
        <f>SUMIF($Y$5:$Y$191,'1'!$C29,AL$5:AL$191)</f>
        <v>0</v>
      </c>
      <c r="BB27" s="88">
        <f>SUMIF($Y$5:$Y$191,'1'!$C29,AM$5:AM$191)</f>
        <v>0</v>
      </c>
      <c r="BC27" s="88">
        <f>SUMIF($Y$5:$Y$191,'1'!$C29,AN$5:AN$191)</f>
        <v>4547124</v>
      </c>
      <c r="BD27" s="130">
        <f>SUMIF($Y$5:$Y$191,'1'!$C29,AO$5:AO$191)</f>
        <v>0.93670154999999999</v>
      </c>
      <c r="BF27" s="98">
        <f t="shared" si="4"/>
        <v>0</v>
      </c>
      <c r="BG27" s="98">
        <f t="shared" si="5"/>
        <v>0</v>
      </c>
      <c r="BH27" s="98">
        <f t="shared" si="6"/>
        <v>0</v>
      </c>
      <c r="BI27" s="98">
        <f t="shared" si="7"/>
        <v>0</v>
      </c>
      <c r="BJ27" s="98">
        <f t="shared" si="8"/>
        <v>0</v>
      </c>
      <c r="BK27" s="98">
        <f t="shared" si="9"/>
        <v>0</v>
      </c>
      <c r="BL27" s="98">
        <f t="shared" si="10"/>
        <v>0</v>
      </c>
      <c r="BM27" s="98">
        <f t="shared" si="11"/>
        <v>0</v>
      </c>
      <c r="BN27" s="98">
        <f t="shared" si="12"/>
        <v>0</v>
      </c>
    </row>
    <row r="28" spans="1:66">
      <c r="A28" s="154" t="s">
        <v>387</v>
      </c>
      <c r="B28" s="17" t="s">
        <v>152</v>
      </c>
      <c r="C28" s="17" t="s">
        <v>19</v>
      </c>
      <c r="D28" s="96">
        <f>'1'!CM30/('1'!CM30+'1'!CM68)</f>
        <v>0.58406271561041745</v>
      </c>
      <c r="E28" s="96">
        <f>-'1'!CU30/'1'!CM30</f>
        <v>1.3974714500949843E-4</v>
      </c>
      <c r="F28" s="96">
        <f t="shared" si="1"/>
        <v>0.99986025285499047</v>
      </c>
      <c r="G28" s="96">
        <v>0.46414284065444678</v>
      </c>
      <c r="L28" s="96">
        <v>2.349E-3</v>
      </c>
      <c r="M28" s="97">
        <v>1.16E-4</v>
      </c>
      <c r="N28" s="96">
        <v>0.68774186242505941</v>
      </c>
      <c r="O28" s="96">
        <v>5.8881046696733649E-2</v>
      </c>
      <c r="Q28" s="44">
        <v>2971017.4917805716</v>
      </c>
      <c r="R28" s="126">
        <v>144923308.18558127</v>
      </c>
      <c r="S28" s="4">
        <v>4901980</v>
      </c>
      <c r="T28" s="128">
        <f t="shared" si="2"/>
        <v>6.0608519246928218E-4</v>
      </c>
      <c r="U28" s="128">
        <f t="shared" si="3"/>
        <v>2.9564238978041786E-2</v>
      </c>
      <c r="Y28" s="14" t="s">
        <v>131</v>
      </c>
      <c r="Z28" s="14"/>
      <c r="AA28" s="14" t="s">
        <v>632</v>
      </c>
      <c r="AB28" s="88">
        <v>3778239</v>
      </c>
      <c r="AC28" s="129">
        <v>0.99644277999999997</v>
      </c>
      <c r="AD28" s="88">
        <v>512160</v>
      </c>
      <c r="AE28" s="88">
        <v>1190618</v>
      </c>
      <c r="AF28" s="88">
        <v>997463</v>
      </c>
      <c r="AG28" s="88">
        <v>1871</v>
      </c>
      <c r="AH28" s="88">
        <v>199342</v>
      </c>
      <c r="AI28" s="88">
        <v>752</v>
      </c>
      <c r="AJ28" s="88">
        <v>839</v>
      </c>
      <c r="AK28" s="88">
        <v>261</v>
      </c>
      <c r="AL28" s="88">
        <v>14268</v>
      </c>
      <c r="AM28" s="88">
        <v>12144</v>
      </c>
      <c r="AN28" s="88">
        <v>6195797</v>
      </c>
      <c r="AO28" s="88">
        <v>0.99782777</v>
      </c>
      <c r="AQ28" s="88">
        <f>SUMIF($Y$5:$Y$191,'1'!$C30,AB$5:AB$191)</f>
        <v>4902286</v>
      </c>
      <c r="AR28" s="130">
        <f>SUMIF($Y$5:$Y$191,'1'!$C30,AC$5:AC$191)</f>
        <v>1</v>
      </c>
      <c r="AS28" s="88">
        <f>SUMIF($Y$5:$Y$191,'1'!$C30,AD$5:AD$191)</f>
        <v>306</v>
      </c>
      <c r="AT28" s="88">
        <f>SUMIF($Y$5:$Y$191,'1'!$C30,AE$5:AE$191)</f>
        <v>0</v>
      </c>
      <c r="AU28" s="88">
        <f>SUMIF($Y$5:$Y$191,'1'!$C30,AF$5:AF$191)</f>
        <v>0</v>
      </c>
      <c r="AV28" s="88">
        <f>SUMIF($Y$5:$Y$191,'1'!$C30,AG$5:AG$191)</f>
        <v>0</v>
      </c>
      <c r="AW28" s="88">
        <f>SUMIF($Y$5:$Y$191,'1'!$C30,AH$5:AH$191)</f>
        <v>0</v>
      </c>
      <c r="AX28" s="88">
        <f>SUMIF($Y$5:$Y$191,'1'!$C30,AI$5:AI$191)</f>
        <v>0</v>
      </c>
      <c r="AY28" s="88">
        <f>SUMIF($Y$5:$Y$191,'1'!$C30,AJ$5:AJ$191)</f>
        <v>0</v>
      </c>
      <c r="AZ28" s="88">
        <f>SUMIF($Y$5:$Y$191,'1'!$C30,AK$5:AK$191)</f>
        <v>0</v>
      </c>
      <c r="BA28" s="88">
        <f>SUMIF($Y$5:$Y$191,'1'!$C30,AL$5:AL$191)</f>
        <v>0</v>
      </c>
      <c r="BB28" s="88">
        <f>SUMIF($Y$5:$Y$191,'1'!$C30,AM$5:AM$191)</f>
        <v>0</v>
      </c>
      <c r="BC28" s="88">
        <f>SUMIF($Y$5:$Y$191,'1'!$C30,AN$5:AN$191)</f>
        <v>4902286</v>
      </c>
      <c r="BD28" s="130">
        <f>SUMIF($Y$5:$Y$191,'1'!$C30,AO$5:AO$191)</f>
        <v>1</v>
      </c>
      <c r="BF28" s="98">
        <f t="shared" si="4"/>
        <v>0</v>
      </c>
      <c r="BG28" s="98">
        <f t="shared" si="5"/>
        <v>0</v>
      </c>
      <c r="BH28" s="98">
        <f t="shared" si="6"/>
        <v>0</v>
      </c>
      <c r="BI28" s="98">
        <f t="shared" si="7"/>
        <v>0</v>
      </c>
      <c r="BJ28" s="98">
        <f t="shared" si="8"/>
        <v>0</v>
      </c>
      <c r="BK28" s="98">
        <f t="shared" si="9"/>
        <v>0</v>
      </c>
      <c r="BL28" s="98">
        <f t="shared" si="10"/>
        <v>0</v>
      </c>
      <c r="BM28" s="98">
        <f t="shared" si="11"/>
        <v>0</v>
      </c>
      <c r="BN28" s="98">
        <f t="shared" si="12"/>
        <v>0</v>
      </c>
    </row>
    <row r="29" spans="1:66">
      <c r="A29" s="154" t="s">
        <v>387</v>
      </c>
      <c r="B29" s="17" t="s">
        <v>153</v>
      </c>
      <c r="C29" s="17" t="s">
        <v>20</v>
      </c>
      <c r="D29" s="96">
        <f>'1'!CM31/('1'!CM31+'1'!CM69)</f>
        <v>0.67011464323281089</v>
      </c>
      <c r="E29" s="96">
        <f>-'1'!CU31/'1'!CM31</f>
        <v>1.4611828682131593E-2</v>
      </c>
      <c r="F29" s="96">
        <f t="shared" si="1"/>
        <v>0.98538817131786838</v>
      </c>
      <c r="G29" s="96">
        <v>0.31529577814933335</v>
      </c>
      <c r="L29" s="96">
        <v>0.12178799999999999</v>
      </c>
      <c r="M29" s="97">
        <v>2.3084999999999998E-2</v>
      </c>
      <c r="N29" s="96">
        <v>0.63744382778851771</v>
      </c>
      <c r="O29" s="96">
        <v>5.887190306500744E-2</v>
      </c>
      <c r="Q29" s="44">
        <v>5538884.6685120892</v>
      </c>
      <c r="R29" s="126">
        <v>808326352.15345335</v>
      </c>
      <c r="S29" s="4">
        <v>95478881</v>
      </c>
      <c r="T29" s="128">
        <f t="shared" si="2"/>
        <v>5.8011621109301534E-5</v>
      </c>
      <c r="U29" s="128">
        <f t="shared" si="3"/>
        <v>8.4660224720632549E-3</v>
      </c>
      <c r="Y29" s="14" t="s">
        <v>131</v>
      </c>
      <c r="Z29" s="14"/>
      <c r="AA29" s="14" t="s">
        <v>461</v>
      </c>
      <c r="AB29" s="88">
        <v>3882792</v>
      </c>
      <c r="AC29" s="129">
        <v>0.99801825</v>
      </c>
      <c r="AD29" s="88">
        <v>145542</v>
      </c>
      <c r="AE29" s="88">
        <v>762321</v>
      </c>
      <c r="AF29" s="88">
        <v>817334</v>
      </c>
      <c r="AG29" s="88">
        <v>4127</v>
      </c>
      <c r="AH29" s="88">
        <v>233129</v>
      </c>
      <c r="AI29" s="88">
        <v>987</v>
      </c>
      <c r="AJ29" s="88">
        <v>1957</v>
      </c>
      <c r="AK29" s="88">
        <v>322</v>
      </c>
      <c r="AL29" s="88">
        <v>19805</v>
      </c>
      <c r="AM29" s="88">
        <v>22699</v>
      </c>
      <c r="AN29" s="88">
        <v>5745473</v>
      </c>
      <c r="AO29" s="88">
        <v>0.99865987000000001</v>
      </c>
      <c r="AQ29" s="88">
        <f>SUMIF($Y$5:$Y$191,'1'!$C31,AB$5:AB$191)</f>
        <v>95668381</v>
      </c>
      <c r="AR29" s="130">
        <f>SUMIF($Y$5:$Y$191,'1'!$C31,AC$5:AC$191)</f>
        <v>2</v>
      </c>
      <c r="AS29" s="88">
        <f>SUMIF($Y$5:$Y$191,'1'!$C31,AD$5:AD$191)</f>
        <v>189500</v>
      </c>
      <c r="AT29" s="88">
        <f>SUMIF($Y$5:$Y$191,'1'!$C31,AE$5:AE$191)</f>
        <v>-51493300</v>
      </c>
      <c r="AU29" s="88">
        <f>SUMIF($Y$5:$Y$191,'1'!$C31,AF$5:AF$191)</f>
        <v>-43625372</v>
      </c>
      <c r="AV29" s="88">
        <f>SUMIF($Y$5:$Y$191,'1'!$C31,AG$5:AG$191)</f>
        <v>0</v>
      </c>
      <c r="AW29" s="88">
        <f>SUMIF($Y$5:$Y$191,'1'!$C31,AH$5:AH$191)</f>
        <v>0</v>
      </c>
      <c r="AX29" s="88">
        <f>SUMIF($Y$5:$Y$191,'1'!$C31,AI$5:AI$191)</f>
        <v>0</v>
      </c>
      <c r="AY29" s="88">
        <f>SUMIF($Y$5:$Y$191,'1'!$C31,AJ$5:AJ$191)</f>
        <v>0</v>
      </c>
      <c r="AZ29" s="88">
        <f>SUMIF($Y$5:$Y$191,'1'!$C31,AK$5:AK$191)</f>
        <v>0</v>
      </c>
      <c r="BA29" s="88">
        <f>SUMIF($Y$5:$Y$191,'1'!$C31,AL$5:AL$191)</f>
        <v>0</v>
      </c>
      <c r="BB29" s="88">
        <f>SUMIF($Y$5:$Y$191,'1'!$C31,AM$5:AM$191)</f>
        <v>0</v>
      </c>
      <c r="BC29" s="88">
        <f>SUMIF($Y$5:$Y$191,'1'!$C31,AN$5:AN$191)</f>
        <v>549709</v>
      </c>
      <c r="BD29" s="130">
        <f>SUMIF($Y$5:$Y$191,'1'!$C31,AO$5:AO$191)</f>
        <v>7.2448800000000004E-3</v>
      </c>
      <c r="BF29" s="131"/>
      <c r="BG29" s="131"/>
      <c r="BH29" s="98">
        <f t="shared" si="6"/>
        <v>0</v>
      </c>
      <c r="BI29" s="98">
        <f t="shared" si="7"/>
        <v>0</v>
      </c>
      <c r="BJ29" s="98">
        <f t="shared" si="8"/>
        <v>0</v>
      </c>
      <c r="BK29" s="98">
        <f t="shared" si="9"/>
        <v>0</v>
      </c>
      <c r="BL29" s="98">
        <f t="shared" si="10"/>
        <v>0</v>
      </c>
      <c r="BM29" s="98">
        <f t="shared" si="11"/>
        <v>0</v>
      </c>
      <c r="BN29" s="98">
        <f t="shared" si="12"/>
        <v>0</v>
      </c>
    </row>
    <row r="30" spans="1:66">
      <c r="A30" s="154" t="s">
        <v>387</v>
      </c>
      <c r="B30" s="17" t="s">
        <v>154</v>
      </c>
      <c r="C30" s="17" t="s">
        <v>21</v>
      </c>
      <c r="D30" s="96">
        <f>'1'!CM32/('1'!CM32+'1'!CM70)</f>
        <v>1</v>
      </c>
      <c r="E30" s="96">
        <f>-'1'!CU32/'1'!CM32</f>
        <v>4.564089181835241E-2</v>
      </c>
      <c r="F30" s="96">
        <f t="shared" si="1"/>
        <v>0.9543591081816476</v>
      </c>
      <c r="G30" s="96">
        <v>0.19790653175793546</v>
      </c>
      <c r="L30" s="96">
        <v>0.10938199999999999</v>
      </c>
      <c r="M30" s="97">
        <v>1.3101E-2</v>
      </c>
      <c r="N30" s="96">
        <v>0.62424129979828968</v>
      </c>
      <c r="O30" s="96">
        <v>2.7404673645252831E-2</v>
      </c>
      <c r="Q30" s="44">
        <v>262295.53903381317</v>
      </c>
      <c r="R30" s="126">
        <v>4647693.1422257563</v>
      </c>
      <c r="S30" s="4">
        <v>35448224</v>
      </c>
      <c r="T30" s="128">
        <f t="shared" si="2"/>
        <v>7.3993985998794518E-6</v>
      </c>
      <c r="U30" s="128">
        <f t="shared" si="3"/>
        <v>1.3111215789614049E-4</v>
      </c>
      <c r="Y30" s="14" t="s">
        <v>131</v>
      </c>
      <c r="Z30" s="14"/>
      <c r="AA30" s="14" t="s">
        <v>462</v>
      </c>
      <c r="AB30" s="88">
        <v>1701245</v>
      </c>
      <c r="AC30" s="129">
        <v>0.99995120999999998</v>
      </c>
      <c r="AD30" s="88">
        <v>192671</v>
      </c>
      <c r="AE30" s="88">
        <v>365141</v>
      </c>
      <c r="AF30" s="88">
        <v>517771</v>
      </c>
      <c r="AG30" s="88">
        <v>596</v>
      </c>
      <c r="AH30" s="88">
        <v>200444</v>
      </c>
      <c r="AI30" s="88">
        <v>14081</v>
      </c>
      <c r="AJ30" s="88">
        <v>10256</v>
      </c>
      <c r="AK30" s="88">
        <v>0</v>
      </c>
      <c r="AL30" s="88">
        <v>14407</v>
      </c>
      <c r="AM30" s="88">
        <v>23349</v>
      </c>
      <c r="AN30" s="88">
        <v>2847290</v>
      </c>
      <c r="AO30" s="88">
        <v>0.99997084999999997</v>
      </c>
      <c r="AQ30" s="88">
        <f>SUMIF($Y$5:$Y$191,'1'!$C32,AB$5:AB$191)</f>
        <v>36847628</v>
      </c>
      <c r="AR30" s="130">
        <f>SUMIF($Y$5:$Y$191,'1'!$C32,AC$5:AC$191)</f>
        <v>2</v>
      </c>
      <c r="AS30" s="88">
        <f>SUMIF($Y$5:$Y$191,'1'!$C32,AD$5:AD$191)</f>
        <v>1399404</v>
      </c>
      <c r="AT30" s="88">
        <f>SUMIF($Y$5:$Y$191,'1'!$C32,AE$5:AE$191)</f>
        <v>0</v>
      </c>
      <c r="AU30" s="88">
        <f>SUMIF($Y$5:$Y$191,'1'!$C32,AF$5:AF$191)</f>
        <v>0</v>
      </c>
      <c r="AV30" s="88">
        <f>SUMIF($Y$5:$Y$191,'1'!$C32,AG$5:AG$191)</f>
        <v>0</v>
      </c>
      <c r="AW30" s="88">
        <f>SUMIF($Y$5:$Y$191,'1'!$C32,AH$5:AH$191)</f>
        <v>0</v>
      </c>
      <c r="AX30" s="88">
        <f>SUMIF($Y$5:$Y$191,'1'!$C32,AI$5:AI$191)</f>
        <v>0</v>
      </c>
      <c r="AY30" s="88">
        <f>SUMIF($Y$5:$Y$191,'1'!$C32,AJ$5:AJ$191)</f>
        <v>0</v>
      </c>
      <c r="AZ30" s="88">
        <f>SUMIF($Y$5:$Y$191,'1'!$C32,AK$5:AK$191)</f>
        <v>0</v>
      </c>
      <c r="BA30" s="88">
        <f>SUMIF($Y$5:$Y$191,'1'!$C32,AL$5:AL$191)</f>
        <v>0</v>
      </c>
      <c r="BB30" s="88">
        <f>SUMIF($Y$5:$Y$191,'1'!$C32,AM$5:AM$191)</f>
        <v>0</v>
      </c>
      <c r="BC30" s="88">
        <f>SUMIF($Y$5:$Y$191,'1'!$C32,AN$5:AN$191)</f>
        <v>36847628</v>
      </c>
      <c r="BD30" s="130">
        <f>SUMIF($Y$5:$Y$191,'1'!$C32,AO$5:AO$191)</f>
        <v>2</v>
      </c>
      <c r="BF30" s="98">
        <f t="shared" si="4"/>
        <v>0</v>
      </c>
      <c r="BG30" s="98">
        <f t="shared" si="5"/>
        <v>0</v>
      </c>
      <c r="BH30" s="98">
        <f t="shared" si="6"/>
        <v>0</v>
      </c>
      <c r="BI30" s="98">
        <f t="shared" si="7"/>
        <v>0</v>
      </c>
      <c r="BJ30" s="98">
        <f t="shared" si="8"/>
        <v>0</v>
      </c>
      <c r="BK30" s="98">
        <f t="shared" si="9"/>
        <v>0</v>
      </c>
      <c r="BL30" s="98">
        <f t="shared" si="10"/>
        <v>0</v>
      </c>
      <c r="BM30" s="98">
        <f t="shared" si="11"/>
        <v>0</v>
      </c>
      <c r="BN30" s="98">
        <f t="shared" si="12"/>
        <v>0</v>
      </c>
    </row>
    <row r="31" spans="1:66">
      <c r="A31" s="154" t="s">
        <v>387</v>
      </c>
      <c r="B31" s="17" t="s">
        <v>155</v>
      </c>
      <c r="C31" s="17" t="s">
        <v>22</v>
      </c>
      <c r="D31" s="96">
        <f>'1'!CM33/('1'!CM33+'1'!CM71)</f>
        <v>0.97387497584247951</v>
      </c>
      <c r="E31" s="96">
        <f>-'1'!CU33/'1'!CM33</f>
        <v>2.6968842694129697E-5</v>
      </c>
      <c r="F31" s="96">
        <f t="shared" si="1"/>
        <v>0.99997303115730585</v>
      </c>
      <c r="G31" s="96">
        <v>6.5606400277407384E-2</v>
      </c>
      <c r="L31" s="96">
        <v>0.28433700000000001</v>
      </c>
      <c r="M31" s="97">
        <v>4.6979999999999999E-3</v>
      </c>
      <c r="N31" s="96">
        <v>0.82313886212797516</v>
      </c>
      <c r="O31" s="96">
        <v>1.150310186546053E-2</v>
      </c>
      <c r="Q31" s="44">
        <v>874379.11866418761</v>
      </c>
      <c r="R31" s="126">
        <v>15871559.491839882</v>
      </c>
      <c r="S31" s="4">
        <v>80718943</v>
      </c>
      <c r="T31" s="128">
        <f t="shared" si="2"/>
        <v>1.0832390590944527E-5</v>
      </c>
      <c r="U31" s="128">
        <f t="shared" si="3"/>
        <v>1.9662744458682867E-4</v>
      </c>
      <c r="Y31" s="14" t="s">
        <v>131</v>
      </c>
      <c r="Z31" s="14"/>
      <c r="AA31" s="14" t="s">
        <v>229</v>
      </c>
      <c r="AB31" s="88">
        <v>3561291</v>
      </c>
      <c r="AC31" s="129">
        <v>1</v>
      </c>
      <c r="AD31" s="88">
        <v>1399704</v>
      </c>
      <c r="AE31" s="88">
        <v>403011</v>
      </c>
      <c r="AF31" s="88">
        <v>948644</v>
      </c>
      <c r="AG31" s="88">
        <v>1302</v>
      </c>
      <c r="AH31" s="88">
        <v>38447</v>
      </c>
      <c r="AI31" s="88">
        <v>547</v>
      </c>
      <c r="AJ31" s="88">
        <v>573</v>
      </c>
      <c r="AK31" s="88">
        <v>184</v>
      </c>
      <c r="AL31" s="88">
        <v>3899</v>
      </c>
      <c r="AM31" s="88">
        <v>8175</v>
      </c>
      <c r="AN31" s="88">
        <v>4966073</v>
      </c>
      <c r="AO31" s="88">
        <v>1</v>
      </c>
      <c r="AQ31" s="88">
        <f>SUMIF($Y$5:$Y$191,'1'!$C33,AB$5:AB$191)</f>
        <v>80720730</v>
      </c>
      <c r="AR31" s="130">
        <f>SUMIF($Y$5:$Y$191,'1'!$C33,AC$5:AC$191)</f>
        <v>3</v>
      </c>
      <c r="AS31" s="88">
        <f>SUMIF($Y$5:$Y$191,'1'!$C33,AD$5:AD$191)</f>
        <v>1787</v>
      </c>
      <c r="AT31" s="88">
        <f>SUMIF($Y$5:$Y$191,'1'!$C33,AE$5:AE$191)</f>
        <v>0</v>
      </c>
      <c r="AU31" s="88">
        <f>SUMIF($Y$5:$Y$191,'1'!$C33,AF$5:AF$191)</f>
        <v>0</v>
      </c>
      <c r="AV31" s="88">
        <f>SUMIF($Y$5:$Y$191,'1'!$C33,AG$5:AG$191)</f>
        <v>0</v>
      </c>
      <c r="AW31" s="88">
        <f>SUMIF($Y$5:$Y$191,'1'!$C33,AH$5:AH$191)</f>
        <v>0</v>
      </c>
      <c r="AX31" s="88">
        <f>SUMIF($Y$5:$Y$191,'1'!$C33,AI$5:AI$191)</f>
        <v>0</v>
      </c>
      <c r="AY31" s="88">
        <f>SUMIF($Y$5:$Y$191,'1'!$C33,AJ$5:AJ$191)</f>
        <v>0</v>
      </c>
      <c r="AZ31" s="88">
        <f>SUMIF($Y$5:$Y$191,'1'!$C33,AK$5:AK$191)</f>
        <v>0</v>
      </c>
      <c r="BA31" s="88">
        <f>SUMIF($Y$5:$Y$191,'1'!$C33,AL$5:AL$191)</f>
        <v>0</v>
      </c>
      <c r="BB31" s="88">
        <f>SUMIF($Y$5:$Y$191,'1'!$C33,AM$5:AM$191)</f>
        <v>0</v>
      </c>
      <c r="BC31" s="88">
        <f>SUMIF($Y$5:$Y$191,'1'!$C33,AN$5:AN$191)</f>
        <v>80720730</v>
      </c>
      <c r="BD31" s="130">
        <f>SUMIF($Y$5:$Y$191,'1'!$C33,AO$5:AO$191)</f>
        <v>3</v>
      </c>
      <c r="BF31" s="98">
        <f t="shared" si="4"/>
        <v>0</v>
      </c>
      <c r="BG31" s="98">
        <f t="shared" si="5"/>
        <v>0</v>
      </c>
      <c r="BH31" s="98">
        <f t="shared" si="6"/>
        <v>0</v>
      </c>
      <c r="BI31" s="98">
        <f t="shared" si="7"/>
        <v>0</v>
      </c>
      <c r="BJ31" s="98">
        <f t="shared" si="8"/>
        <v>0</v>
      </c>
      <c r="BK31" s="98">
        <f t="shared" si="9"/>
        <v>0</v>
      </c>
      <c r="BL31" s="98">
        <f t="shared" si="10"/>
        <v>0</v>
      </c>
      <c r="BM31" s="98">
        <f t="shared" si="11"/>
        <v>0</v>
      </c>
      <c r="BN31" s="98">
        <f t="shared" si="12"/>
        <v>0</v>
      </c>
    </row>
    <row r="32" spans="1:66">
      <c r="A32" s="154" t="s">
        <v>387</v>
      </c>
      <c r="B32" s="17" t="s">
        <v>156</v>
      </c>
      <c r="C32" s="17" t="s">
        <v>23</v>
      </c>
      <c r="D32" s="96">
        <f>'1'!CM34/('1'!CM34+'1'!CM72)</f>
        <v>0.69494792451371545</v>
      </c>
      <c r="E32" s="96">
        <f>-'1'!CU34/'1'!CM34</f>
        <v>8.9731785134197509E-2</v>
      </c>
      <c r="F32" s="96">
        <f t="shared" si="1"/>
        <v>0.91026821486580245</v>
      </c>
      <c r="G32" s="96">
        <v>0.22813505711084714</v>
      </c>
      <c r="L32" s="96">
        <v>3.8405999999999996E-2</v>
      </c>
      <c r="M32" s="97">
        <v>4.548E-3</v>
      </c>
      <c r="N32" s="96">
        <v>0.42107106231433727</v>
      </c>
      <c r="O32" s="96">
        <v>4.2206969588164313E-2</v>
      </c>
      <c r="Q32" s="44">
        <v>227364728.36067566</v>
      </c>
      <c r="R32" s="126">
        <v>3245040459.0172582</v>
      </c>
      <c r="S32" s="4">
        <v>55009418</v>
      </c>
      <c r="T32" s="128">
        <f t="shared" si="2"/>
        <v>4.1331963984908128E-3</v>
      </c>
      <c r="U32" s="128">
        <f t="shared" si="3"/>
        <v>5.8990634276793442E-2</v>
      </c>
      <c r="Y32" s="14" t="s">
        <v>132</v>
      </c>
      <c r="Z32" s="14" t="s">
        <v>944</v>
      </c>
      <c r="AA32" s="14" t="s">
        <v>633</v>
      </c>
      <c r="AB32" s="88">
        <v>229424</v>
      </c>
      <c r="AC32" s="129">
        <v>0.96560548000000002</v>
      </c>
      <c r="AD32" s="88">
        <v>97353</v>
      </c>
      <c r="AE32" s="88">
        <v>42861</v>
      </c>
      <c r="AF32" s="88">
        <v>5281</v>
      </c>
      <c r="AG32" s="88">
        <v>118</v>
      </c>
      <c r="AH32" s="88">
        <v>7331</v>
      </c>
      <c r="AI32" s="88">
        <v>0</v>
      </c>
      <c r="AJ32" s="88">
        <v>8</v>
      </c>
      <c r="AK32" s="88">
        <v>1</v>
      </c>
      <c r="AL32" s="88">
        <v>560</v>
      </c>
      <c r="AM32" s="88">
        <v>2232</v>
      </c>
      <c r="AN32" s="88">
        <v>287816</v>
      </c>
      <c r="AO32" s="88">
        <v>0.97239076999999996</v>
      </c>
      <c r="AQ32" s="88">
        <f>SUMIF($Y$5:$Y$191,'1'!$C34,AB$5:AB$191)</f>
        <v>58618784</v>
      </c>
      <c r="AR32" s="130">
        <f>SUMIF($Y$5:$Y$191,'1'!$C34,AC$5:AC$191)</f>
        <v>15</v>
      </c>
      <c r="AS32" s="88">
        <f>SUMIF($Y$5:$Y$191,'1'!$C34,AD$5:AD$191)</f>
        <v>3609366</v>
      </c>
      <c r="AT32" s="88">
        <f>SUMIF($Y$5:$Y$191,'1'!$C34,AE$5:AE$191)</f>
        <v>0</v>
      </c>
      <c r="AU32" s="88">
        <f>SUMIF($Y$5:$Y$191,'1'!$C34,AF$5:AF$191)</f>
        <v>0</v>
      </c>
      <c r="AV32" s="88">
        <f>SUMIF($Y$5:$Y$191,'1'!$C34,AG$5:AG$191)</f>
        <v>-110965</v>
      </c>
      <c r="AW32" s="88">
        <f>SUMIF($Y$5:$Y$191,'1'!$C34,AH$5:AH$191)</f>
        <v>-10345390</v>
      </c>
      <c r="AX32" s="88">
        <f>SUMIF($Y$5:$Y$191,'1'!$C34,AI$5:AI$191)</f>
        <v>-575026</v>
      </c>
      <c r="AY32" s="88">
        <f>SUMIF($Y$5:$Y$191,'1'!$C34,AJ$5:AJ$191)</f>
        <v>-681426</v>
      </c>
      <c r="AZ32" s="88">
        <f>SUMIF($Y$5:$Y$191,'1'!$C34,AK$5:AK$191)</f>
        <v>-32721</v>
      </c>
      <c r="BA32" s="88">
        <f>SUMIF($Y$5:$Y$191,'1'!$C34,AL$5:AL$191)</f>
        <v>-862635</v>
      </c>
      <c r="BB32" s="88">
        <f>SUMIF($Y$5:$Y$191,'1'!$C34,AM$5:AM$191)</f>
        <v>-1822540</v>
      </c>
      <c r="BC32" s="88">
        <f>SUMIF($Y$5:$Y$191,'1'!$C34,AN$5:AN$191)</f>
        <v>44188081</v>
      </c>
      <c r="BD32" s="130">
        <f>SUMIF($Y$5:$Y$191,'1'!$C34,AO$5:AO$191)</f>
        <v>9.9232949499999989</v>
      </c>
      <c r="BF32" s="98">
        <f t="shared" si="4"/>
        <v>0</v>
      </c>
      <c r="BG32" s="98">
        <f t="shared" si="5"/>
        <v>0</v>
      </c>
      <c r="BH32" s="131"/>
      <c r="BI32" s="131"/>
      <c r="BJ32" s="131"/>
      <c r="BK32" s="131"/>
      <c r="BL32" s="131"/>
      <c r="BM32" s="131"/>
      <c r="BN32" s="131"/>
    </row>
    <row r="33" spans="1:66">
      <c r="A33" s="154" t="s">
        <v>387</v>
      </c>
      <c r="B33" s="17" t="s">
        <v>157</v>
      </c>
      <c r="C33" s="17" t="s">
        <v>24</v>
      </c>
      <c r="D33" s="96">
        <f>'1'!CM35/('1'!CM35+'1'!CM73)</f>
        <v>0.87368333535470466</v>
      </c>
      <c r="E33" s="96">
        <f>-'1'!CU35/'1'!CM35</f>
        <v>4.2253404472623157E-2</v>
      </c>
      <c r="F33" s="96">
        <f t="shared" si="1"/>
        <v>0.95774659552737684</v>
      </c>
      <c r="G33" s="96">
        <v>0.21677084331618945</v>
      </c>
      <c r="L33" s="96">
        <v>6.4098000000000002E-2</v>
      </c>
      <c r="M33" s="97">
        <v>2.5741E-2</v>
      </c>
      <c r="N33" s="96">
        <v>0.46974679927449037</v>
      </c>
      <c r="O33" s="96">
        <v>1.8866178260977591E-2</v>
      </c>
      <c r="Q33" s="44">
        <v>410738.12506646034</v>
      </c>
      <c r="R33" s="126">
        <v>7582034.1400818713</v>
      </c>
      <c r="S33" s="4">
        <v>49974511</v>
      </c>
      <c r="T33" s="128">
        <f t="shared" si="2"/>
        <v>8.2189523588627087E-6</v>
      </c>
      <c r="U33" s="128">
        <f t="shared" si="3"/>
        <v>1.5171802561673634E-4</v>
      </c>
      <c r="Y33" s="14" t="s">
        <v>132</v>
      </c>
      <c r="Z33" s="14"/>
      <c r="AA33" s="14" t="s">
        <v>463</v>
      </c>
      <c r="AB33" s="88">
        <v>551836</v>
      </c>
      <c r="AC33" s="129">
        <v>0.95095934000000004</v>
      </c>
      <c r="AD33" s="88">
        <v>154909</v>
      </c>
      <c r="AE33" s="88">
        <v>106077</v>
      </c>
      <c r="AF33" s="88">
        <v>21363</v>
      </c>
      <c r="AG33" s="88">
        <v>268</v>
      </c>
      <c r="AH33" s="88">
        <v>7912</v>
      </c>
      <c r="AI33" s="88">
        <v>6</v>
      </c>
      <c r="AJ33" s="88">
        <v>62</v>
      </c>
      <c r="AK33" s="88">
        <v>7</v>
      </c>
      <c r="AL33" s="88">
        <v>686</v>
      </c>
      <c r="AM33" s="88">
        <v>2207</v>
      </c>
      <c r="AN33" s="88">
        <v>690424</v>
      </c>
      <c r="AO33" s="88">
        <v>0.96053111000000002</v>
      </c>
      <c r="AQ33" s="88">
        <f>SUMIF($Y$5:$Y$191,'1'!$C35,AB$5:AB$191)</f>
        <v>52296176</v>
      </c>
      <c r="AR33" s="130">
        <f>SUMIF($Y$5:$Y$191,'1'!$C35,AC$5:AC$191)</f>
        <v>4.9953496499999996</v>
      </c>
      <c r="AS33" s="88">
        <f>SUMIF($Y$5:$Y$191,'1'!$C35,AD$5:AD$191)</f>
        <v>2321665</v>
      </c>
      <c r="AT33" s="88">
        <f>SUMIF($Y$5:$Y$191,'1'!$C35,AE$5:AE$191)</f>
        <v>400471</v>
      </c>
      <c r="AU33" s="88">
        <f>SUMIF($Y$5:$Y$191,'1'!$C35,AF$5:AF$191)</f>
        <v>1888914</v>
      </c>
      <c r="AV33" s="88">
        <f>SUMIF($Y$5:$Y$191,'1'!$C35,AG$5:AG$191)</f>
        <v>1388</v>
      </c>
      <c r="AW33" s="88">
        <f>SUMIF($Y$5:$Y$191,'1'!$C35,AH$5:AH$191)</f>
        <v>182634</v>
      </c>
      <c r="AX33" s="88">
        <f>SUMIF($Y$5:$Y$191,'1'!$C35,AI$5:AI$191)</f>
        <v>19</v>
      </c>
      <c r="AY33" s="88">
        <f>SUMIF($Y$5:$Y$191,'1'!$C35,AJ$5:AJ$191)</f>
        <v>209</v>
      </c>
      <c r="AZ33" s="88">
        <f>SUMIF($Y$5:$Y$191,'1'!$C35,AK$5:AK$191)</f>
        <v>716</v>
      </c>
      <c r="BA33" s="88">
        <f>SUMIF($Y$5:$Y$191,'1'!$C35,AL$5:AL$191)</f>
        <v>13561</v>
      </c>
      <c r="BB33" s="88">
        <f>SUMIF($Y$5:$Y$191,'1'!$C35,AM$5:AM$191)</f>
        <v>26655</v>
      </c>
      <c r="BC33" s="88">
        <f>SUMIF($Y$5:$Y$191,'1'!$C35,AN$5:AN$191)</f>
        <v>54810743</v>
      </c>
      <c r="BD33" s="130">
        <f>SUMIF($Y$5:$Y$191,'1'!$C35,AO$5:AO$191)</f>
        <v>4.9965291199999999</v>
      </c>
      <c r="BF33" s="98">
        <f t="shared" si="4"/>
        <v>7.3064326093882723E-3</v>
      </c>
      <c r="BG33" s="98">
        <f t="shared" si="5"/>
        <v>3.4462477547512901E-2</v>
      </c>
      <c r="BH33" s="98">
        <f t="shared" si="6"/>
        <v>2.53235027301126E-5</v>
      </c>
      <c r="BI33" s="98">
        <f t="shared" si="7"/>
        <v>3.3320840040427843E-3</v>
      </c>
      <c r="BJ33" s="98">
        <f t="shared" si="8"/>
        <v>3.4664737166580648E-7</v>
      </c>
      <c r="BK33" s="98">
        <f t="shared" si="9"/>
        <v>3.8131210883238709E-6</v>
      </c>
      <c r="BL33" s="98">
        <f t="shared" si="10"/>
        <v>1.3063132532248285E-5</v>
      </c>
      <c r="BM33" s="98">
        <f t="shared" si="11"/>
        <v>2.4741500037684218E-4</v>
      </c>
      <c r="BN33" s="98">
        <f t="shared" si="12"/>
        <v>4.86309773250109E-4</v>
      </c>
    </row>
    <row r="34" spans="1:66">
      <c r="A34" s="154" t="s">
        <v>387</v>
      </c>
      <c r="B34" s="17" t="s">
        <v>158</v>
      </c>
      <c r="C34" s="17" t="s">
        <v>25</v>
      </c>
      <c r="D34" s="96">
        <f>'1'!CM36/('1'!CM36+'1'!CM74)</f>
        <v>1</v>
      </c>
      <c r="E34" s="96">
        <f>-'1'!CU36/'1'!CM36</f>
        <v>0</v>
      </c>
      <c r="F34" s="96">
        <f t="shared" si="1"/>
        <v>1</v>
      </c>
      <c r="G34" s="96">
        <v>0.50492150568748306</v>
      </c>
      <c r="L34" s="96">
        <v>4.0169999999999997E-3</v>
      </c>
      <c r="M34" s="97">
        <v>8.8000000000000011E-5</v>
      </c>
      <c r="N34" s="96">
        <v>0.6410612736903496</v>
      </c>
      <c r="O34" s="96">
        <v>4.2140898452902663E-2</v>
      </c>
      <c r="Q34" s="44">
        <v>6843716.2896102956</v>
      </c>
      <c r="R34" s="126">
        <v>102286868.74965926</v>
      </c>
      <c r="S34" s="4">
        <v>39739035</v>
      </c>
      <c r="T34" s="128">
        <f t="shared" si="2"/>
        <v>1.7221646901114475E-4</v>
      </c>
      <c r="U34" s="128">
        <f t="shared" si="3"/>
        <v>2.5739645854424812E-3</v>
      </c>
      <c r="Y34" s="14" t="s">
        <v>132</v>
      </c>
      <c r="Z34" s="14"/>
      <c r="AA34" s="14" t="s">
        <v>464</v>
      </c>
      <c r="AB34" s="88">
        <v>102235</v>
      </c>
      <c r="AC34" s="129">
        <v>0.97627938000000003</v>
      </c>
      <c r="AD34" s="88">
        <v>16423</v>
      </c>
      <c r="AE34" s="88">
        <v>18622</v>
      </c>
      <c r="AF34" s="88">
        <v>2662</v>
      </c>
      <c r="AG34" s="88">
        <v>16</v>
      </c>
      <c r="AH34" s="88">
        <v>3722</v>
      </c>
      <c r="AI34" s="88">
        <v>2</v>
      </c>
      <c r="AJ34" s="88">
        <v>12</v>
      </c>
      <c r="AK34" s="88">
        <v>2</v>
      </c>
      <c r="AL34" s="88">
        <v>255</v>
      </c>
      <c r="AM34" s="88">
        <v>425</v>
      </c>
      <c r="AN34" s="88">
        <v>127953</v>
      </c>
      <c r="AO34" s="88">
        <v>0.98095631999999999</v>
      </c>
      <c r="AQ34" s="88">
        <f>SUMIF($Y$5:$Y$191,'1'!$C36,AB$5:AB$191)</f>
        <v>39739035</v>
      </c>
      <c r="AR34" s="130">
        <f>SUMIF($Y$5:$Y$191,'1'!$C36,AC$5:AC$191)</f>
        <v>2</v>
      </c>
      <c r="AS34" s="88">
        <f>SUMIF($Y$5:$Y$191,'1'!$C36,AD$5:AD$191)</f>
        <v>0</v>
      </c>
      <c r="AT34" s="88">
        <f>SUMIF($Y$5:$Y$191,'1'!$C36,AE$5:AE$191)</f>
        <v>0</v>
      </c>
      <c r="AU34" s="88">
        <f>SUMIF($Y$5:$Y$191,'1'!$C36,AF$5:AF$191)</f>
        <v>0</v>
      </c>
      <c r="AV34" s="88">
        <f>SUMIF($Y$5:$Y$191,'1'!$C36,AG$5:AG$191)</f>
        <v>0</v>
      </c>
      <c r="AW34" s="88">
        <f>SUMIF($Y$5:$Y$191,'1'!$C36,AH$5:AH$191)</f>
        <v>0</v>
      </c>
      <c r="AX34" s="88">
        <f>SUMIF($Y$5:$Y$191,'1'!$C36,AI$5:AI$191)</f>
        <v>0</v>
      </c>
      <c r="AY34" s="88">
        <f>SUMIF($Y$5:$Y$191,'1'!$C36,AJ$5:AJ$191)</f>
        <v>0</v>
      </c>
      <c r="AZ34" s="88">
        <f>SUMIF($Y$5:$Y$191,'1'!$C36,AK$5:AK$191)</f>
        <v>0</v>
      </c>
      <c r="BA34" s="88">
        <f>SUMIF($Y$5:$Y$191,'1'!$C36,AL$5:AL$191)</f>
        <v>0</v>
      </c>
      <c r="BB34" s="88">
        <f>SUMIF($Y$5:$Y$191,'1'!$C36,AM$5:AM$191)</f>
        <v>0</v>
      </c>
      <c r="BC34" s="88">
        <f>SUMIF($Y$5:$Y$191,'1'!$C36,AN$5:AN$191)</f>
        <v>39739035</v>
      </c>
      <c r="BD34" s="130">
        <f>SUMIF($Y$5:$Y$191,'1'!$C36,AO$5:AO$191)</f>
        <v>2</v>
      </c>
      <c r="BF34" s="98">
        <f t="shared" si="4"/>
        <v>0</v>
      </c>
      <c r="BG34" s="98">
        <f t="shared" si="5"/>
        <v>0</v>
      </c>
      <c r="BH34" s="98">
        <f t="shared" si="6"/>
        <v>0</v>
      </c>
      <c r="BI34" s="98">
        <f t="shared" si="7"/>
        <v>0</v>
      </c>
      <c r="BJ34" s="98">
        <f t="shared" si="8"/>
        <v>0</v>
      </c>
      <c r="BK34" s="98">
        <f t="shared" si="9"/>
        <v>0</v>
      </c>
      <c r="BL34" s="98">
        <f t="shared" si="10"/>
        <v>0</v>
      </c>
      <c r="BM34" s="98">
        <f t="shared" si="11"/>
        <v>0</v>
      </c>
      <c r="BN34" s="98">
        <f t="shared" si="12"/>
        <v>0</v>
      </c>
    </row>
    <row r="35" spans="1:66">
      <c r="A35" s="154" t="s">
        <v>387</v>
      </c>
      <c r="B35" s="17" t="s">
        <v>159</v>
      </c>
      <c r="C35" s="17" t="s">
        <v>26</v>
      </c>
      <c r="D35" s="96">
        <f>'1'!CM37/('1'!CM37+'1'!CM75)</f>
        <v>0.99841210927983959</v>
      </c>
      <c r="E35" s="96">
        <f>-'1'!CU37/'1'!CM37</f>
        <v>2.4247957951666121E-2</v>
      </c>
      <c r="F35" s="96">
        <f t="shared" si="1"/>
        <v>0.97575204204833388</v>
      </c>
      <c r="G35" s="96">
        <v>0.47157629876331386</v>
      </c>
      <c r="L35" s="96">
        <v>4.2533000000000001E-2</v>
      </c>
      <c r="M35" s="97">
        <v>2.9599999999999998E-4</v>
      </c>
      <c r="N35" s="96">
        <v>0.68848880537931423</v>
      </c>
      <c r="O35" s="96">
        <v>6.5387031233202608E-2</v>
      </c>
      <c r="Q35" s="44">
        <v>6387890.6422550892</v>
      </c>
      <c r="R35" s="126">
        <v>107965910.61150888</v>
      </c>
      <c r="S35" s="4">
        <v>43680514</v>
      </c>
      <c r="T35" s="128">
        <f t="shared" si="2"/>
        <v>1.4624119675549351E-4</v>
      </c>
      <c r="U35" s="128">
        <f t="shared" si="3"/>
        <v>2.4717179521172505E-3</v>
      </c>
      <c r="Y35" s="14" t="s">
        <v>132</v>
      </c>
      <c r="Z35" s="14"/>
      <c r="AA35" s="14" t="s">
        <v>465</v>
      </c>
      <c r="AB35" s="88">
        <v>307473</v>
      </c>
      <c r="AC35" s="129">
        <v>1</v>
      </c>
      <c r="AD35" s="88">
        <v>0</v>
      </c>
      <c r="AE35" s="88">
        <v>0</v>
      </c>
      <c r="AF35" s="88">
        <v>0</v>
      </c>
      <c r="AG35" s="88">
        <v>0</v>
      </c>
      <c r="AH35" s="88">
        <v>0</v>
      </c>
      <c r="AI35" s="88">
        <v>0</v>
      </c>
      <c r="AJ35" s="88">
        <v>0</v>
      </c>
      <c r="AK35" s="88">
        <v>0</v>
      </c>
      <c r="AL35" s="88">
        <v>0</v>
      </c>
      <c r="AM35" s="88">
        <v>0</v>
      </c>
      <c r="AN35" s="88">
        <v>307473</v>
      </c>
      <c r="AO35" s="88">
        <v>1</v>
      </c>
      <c r="AQ35" s="88">
        <f>SUMIF($Y$5:$Y$191,'1'!$C37,AB$5:AB$191)</f>
        <v>45728258</v>
      </c>
      <c r="AR35" s="130">
        <f>SUMIF($Y$5:$Y$191,'1'!$C37,AC$5:AC$191)</f>
        <v>4</v>
      </c>
      <c r="AS35" s="88">
        <f>SUMIF($Y$5:$Y$191,'1'!$C37,AD$5:AD$191)</f>
        <v>2047744</v>
      </c>
      <c r="AT35" s="88">
        <f>SUMIF($Y$5:$Y$191,'1'!$C37,AE$5:AE$191)</f>
        <v>0</v>
      </c>
      <c r="AU35" s="88">
        <f>SUMIF($Y$5:$Y$191,'1'!$C37,AF$5:AF$191)</f>
        <v>0</v>
      </c>
      <c r="AV35" s="88">
        <f>SUMIF($Y$5:$Y$191,'1'!$C37,AG$5:AG$191)</f>
        <v>0</v>
      </c>
      <c r="AW35" s="88">
        <f>SUMIF($Y$5:$Y$191,'1'!$C37,AH$5:AH$191)</f>
        <v>631</v>
      </c>
      <c r="AX35" s="88">
        <f>SUMIF($Y$5:$Y$191,'1'!$C37,AI$5:AI$191)</f>
        <v>0</v>
      </c>
      <c r="AY35" s="88">
        <f>SUMIF($Y$5:$Y$191,'1'!$C37,AJ$5:AJ$191)</f>
        <v>0</v>
      </c>
      <c r="AZ35" s="88">
        <f>SUMIF($Y$5:$Y$191,'1'!$C37,AK$5:AK$191)</f>
        <v>0</v>
      </c>
      <c r="BA35" s="88">
        <f>SUMIF($Y$5:$Y$191,'1'!$C37,AL$5:AL$191)</f>
        <v>0</v>
      </c>
      <c r="BB35" s="88">
        <f>SUMIF($Y$5:$Y$191,'1'!$C37,AM$5:AM$191)</f>
        <v>0</v>
      </c>
      <c r="BC35" s="88">
        <f>SUMIF($Y$5:$Y$191,'1'!$C37,AN$5:AN$191)</f>
        <v>45728889</v>
      </c>
      <c r="BD35" s="130">
        <f>SUMIF($Y$5:$Y$191,'1'!$C37,AO$5:AO$191)</f>
        <v>4</v>
      </c>
      <c r="BF35" s="98">
        <f t="shared" si="4"/>
        <v>0</v>
      </c>
      <c r="BG35" s="98">
        <f t="shared" si="5"/>
        <v>0</v>
      </c>
      <c r="BH35" s="98">
        <f t="shared" si="6"/>
        <v>0</v>
      </c>
      <c r="BI35" s="98">
        <f t="shared" si="7"/>
        <v>1.3798717042961616E-5</v>
      </c>
      <c r="BJ35" s="98">
        <f t="shared" si="8"/>
        <v>0</v>
      </c>
      <c r="BK35" s="98">
        <f t="shared" si="9"/>
        <v>0</v>
      </c>
      <c r="BL35" s="98">
        <f t="shared" si="10"/>
        <v>0</v>
      </c>
      <c r="BM35" s="98">
        <f t="shared" si="11"/>
        <v>0</v>
      </c>
      <c r="BN35" s="98">
        <f t="shared" si="12"/>
        <v>0</v>
      </c>
    </row>
    <row r="36" spans="1:66">
      <c r="A36" s="154" t="s">
        <v>387</v>
      </c>
      <c r="B36" s="17" t="s">
        <v>160</v>
      </c>
      <c r="C36" s="17" t="s">
        <v>27</v>
      </c>
      <c r="D36" s="96">
        <f>'1'!CM38/('1'!CM38+'1'!CM76)</f>
        <v>1</v>
      </c>
      <c r="E36" s="96">
        <f>-'1'!CU38/'1'!CM38</f>
        <v>1.0304635611966547E-4</v>
      </c>
      <c r="F36" s="96">
        <f t="shared" si="1"/>
        <v>0.99989695364388032</v>
      </c>
      <c r="G36" s="96">
        <v>0.47485954473509462</v>
      </c>
      <c r="L36" s="96">
        <v>5.0265999999999998E-2</v>
      </c>
      <c r="M36" s="97">
        <v>4.7000000000000004E-5</v>
      </c>
      <c r="N36" s="96">
        <v>0.57519964854931804</v>
      </c>
      <c r="O36" s="96">
        <v>7.943013447824053E-2</v>
      </c>
      <c r="Q36" s="44">
        <v>9140229.4656457752</v>
      </c>
      <c r="R36" s="126">
        <v>153699759.55755663</v>
      </c>
      <c r="S36" s="4">
        <v>67586805</v>
      </c>
      <c r="T36" s="128">
        <f t="shared" si="2"/>
        <v>1.3523689225501597E-4</v>
      </c>
      <c r="U36" s="128">
        <f t="shared" si="3"/>
        <v>2.2741089707903287E-3</v>
      </c>
      <c r="Y36" s="14" t="s">
        <v>132</v>
      </c>
      <c r="Z36" s="14"/>
      <c r="AA36" s="14" t="s">
        <v>634</v>
      </c>
      <c r="AB36" s="88">
        <v>700647</v>
      </c>
      <c r="AC36" s="129">
        <v>1</v>
      </c>
      <c r="AD36" s="88">
        <v>212712</v>
      </c>
      <c r="AE36" s="88">
        <v>125089</v>
      </c>
      <c r="AF36" s="88">
        <v>84967</v>
      </c>
      <c r="AG36" s="88">
        <v>33</v>
      </c>
      <c r="AH36" s="88">
        <v>7799</v>
      </c>
      <c r="AI36" s="88">
        <v>1</v>
      </c>
      <c r="AJ36" s="88">
        <v>313</v>
      </c>
      <c r="AK36" s="88">
        <v>30</v>
      </c>
      <c r="AL36" s="88">
        <v>524</v>
      </c>
      <c r="AM36" s="88">
        <v>6618</v>
      </c>
      <c r="AN36" s="88">
        <v>926021</v>
      </c>
      <c r="AO36" s="88">
        <v>1</v>
      </c>
      <c r="AQ36" s="88">
        <f>SUMIF($Y$5:$Y$191,'1'!$C38,AB$5:AB$191)</f>
        <v>67590374</v>
      </c>
      <c r="AR36" s="130">
        <f>SUMIF($Y$5:$Y$191,'1'!$C38,AC$5:AC$191)</f>
        <v>4</v>
      </c>
      <c r="AS36" s="88">
        <f>SUMIF($Y$5:$Y$191,'1'!$C38,AD$5:AD$191)</f>
        <v>3569</v>
      </c>
      <c r="AT36" s="88">
        <f>SUMIF($Y$5:$Y$191,'1'!$C38,AE$5:AE$191)</f>
        <v>0</v>
      </c>
      <c r="AU36" s="88">
        <f>SUMIF($Y$5:$Y$191,'1'!$C38,AF$5:AF$191)</f>
        <v>0</v>
      </c>
      <c r="AV36" s="88">
        <f>SUMIF($Y$5:$Y$191,'1'!$C38,AG$5:AG$191)</f>
        <v>0</v>
      </c>
      <c r="AW36" s="88">
        <f>SUMIF($Y$5:$Y$191,'1'!$C38,AH$5:AH$191)</f>
        <v>0</v>
      </c>
      <c r="AX36" s="88">
        <f>SUMIF($Y$5:$Y$191,'1'!$C38,AI$5:AI$191)</f>
        <v>0</v>
      </c>
      <c r="AY36" s="88">
        <f>SUMIF($Y$5:$Y$191,'1'!$C38,AJ$5:AJ$191)</f>
        <v>0</v>
      </c>
      <c r="AZ36" s="88">
        <f>SUMIF($Y$5:$Y$191,'1'!$C38,AK$5:AK$191)</f>
        <v>0</v>
      </c>
      <c r="BA36" s="88">
        <f>SUMIF($Y$5:$Y$191,'1'!$C38,AL$5:AL$191)</f>
        <v>0</v>
      </c>
      <c r="BB36" s="88">
        <f>SUMIF($Y$5:$Y$191,'1'!$C38,AM$5:AM$191)</f>
        <v>0</v>
      </c>
      <c r="BC36" s="88">
        <f>SUMIF($Y$5:$Y$191,'1'!$C38,AN$5:AN$191)</f>
        <v>67590374</v>
      </c>
      <c r="BD36" s="130">
        <f>SUMIF($Y$5:$Y$191,'1'!$C38,AO$5:AO$191)</f>
        <v>4</v>
      </c>
      <c r="BF36" s="98">
        <f t="shared" si="4"/>
        <v>0</v>
      </c>
      <c r="BG36" s="98">
        <f t="shared" si="5"/>
        <v>0</v>
      </c>
      <c r="BH36" s="98">
        <f t="shared" si="6"/>
        <v>0</v>
      </c>
      <c r="BI36" s="98">
        <f t="shared" si="7"/>
        <v>0</v>
      </c>
      <c r="BJ36" s="98">
        <f t="shared" si="8"/>
        <v>0</v>
      </c>
      <c r="BK36" s="98">
        <f t="shared" si="9"/>
        <v>0</v>
      </c>
      <c r="BL36" s="98">
        <f t="shared" si="10"/>
        <v>0</v>
      </c>
      <c r="BM36" s="98">
        <f t="shared" si="11"/>
        <v>0</v>
      </c>
      <c r="BN36" s="98">
        <f t="shared" si="12"/>
        <v>0</v>
      </c>
    </row>
    <row r="37" spans="1:66">
      <c r="A37" s="154" t="s">
        <v>387</v>
      </c>
      <c r="B37" s="17" t="s">
        <v>161</v>
      </c>
      <c r="C37" s="17" t="s">
        <v>601</v>
      </c>
      <c r="D37" s="96">
        <f>'1'!CM39/('1'!CM39+'1'!CM77)</f>
        <v>0.83829273209022148</v>
      </c>
      <c r="E37" s="96">
        <f>-'1'!CU39/'1'!CM39</f>
        <v>4.6689678124188692E-2</v>
      </c>
      <c r="F37" s="96">
        <f t="shared" si="1"/>
        <v>0.95331032187581133</v>
      </c>
      <c r="G37" s="96">
        <v>0.33688513467670805</v>
      </c>
      <c r="L37" s="96">
        <v>9.2569999999999996E-3</v>
      </c>
      <c r="M37" s="97">
        <v>3.28E-4</v>
      </c>
      <c r="N37" s="96">
        <v>0.41766571680575343</v>
      </c>
      <c r="O37" s="96">
        <v>8.3385914919601054E-2</v>
      </c>
      <c r="Q37" s="44">
        <v>770595.08487970592</v>
      </c>
      <c r="R37" s="126">
        <v>13037397.717295565</v>
      </c>
      <c r="S37" s="4">
        <v>4431793</v>
      </c>
      <c r="T37" s="128">
        <f t="shared" si="2"/>
        <v>1.7387885329475132E-4</v>
      </c>
      <c r="U37" s="128">
        <f t="shared" si="3"/>
        <v>2.9417885080137013E-3</v>
      </c>
      <c r="Y37" s="14" t="s">
        <v>132</v>
      </c>
      <c r="Z37" s="14"/>
      <c r="AA37" s="14" t="s">
        <v>635</v>
      </c>
      <c r="AB37" s="88">
        <v>4708522</v>
      </c>
      <c r="AC37" s="129">
        <v>1</v>
      </c>
      <c r="AD37" s="88">
        <v>3462250</v>
      </c>
      <c r="AE37" s="88">
        <v>1336093</v>
      </c>
      <c r="AF37" s="88">
        <v>3646746</v>
      </c>
      <c r="AG37" s="88">
        <v>237</v>
      </c>
      <c r="AH37" s="88">
        <v>200661</v>
      </c>
      <c r="AI37" s="88">
        <v>18</v>
      </c>
      <c r="AJ37" s="88">
        <v>3506</v>
      </c>
      <c r="AK37" s="88">
        <v>1962</v>
      </c>
      <c r="AL37" s="88">
        <v>15687</v>
      </c>
      <c r="AM37" s="88">
        <v>16781</v>
      </c>
      <c r="AN37" s="88">
        <v>9930213</v>
      </c>
      <c r="AO37" s="88">
        <v>1</v>
      </c>
      <c r="AQ37" s="88">
        <f>SUMIF($Y$5:$Y$191,'1'!$C39,AB$5:AB$191)</f>
        <v>4560137</v>
      </c>
      <c r="AR37" s="130">
        <f>SUMIF($Y$5:$Y$191,'1'!$C39,AC$5:AC$191)</f>
        <v>1</v>
      </c>
      <c r="AS37" s="88">
        <f>SUMIF($Y$5:$Y$191,'1'!$C39,AD$5:AD$191)</f>
        <v>128344</v>
      </c>
      <c r="AT37" s="88">
        <f>SUMIF($Y$5:$Y$191,'1'!$C39,AE$5:AE$191)</f>
        <v>0</v>
      </c>
      <c r="AU37" s="88">
        <f>SUMIF($Y$5:$Y$191,'1'!$C39,AF$5:AF$191)</f>
        <v>0</v>
      </c>
      <c r="AV37" s="88">
        <f>SUMIF($Y$5:$Y$191,'1'!$C39,AG$5:AG$191)</f>
        <v>0</v>
      </c>
      <c r="AW37" s="88">
        <f>SUMIF($Y$5:$Y$191,'1'!$C39,AH$5:AH$191)</f>
        <v>0</v>
      </c>
      <c r="AX37" s="88">
        <f>SUMIF($Y$5:$Y$191,'1'!$C39,AI$5:AI$191)</f>
        <v>0</v>
      </c>
      <c r="AY37" s="88">
        <f>SUMIF($Y$5:$Y$191,'1'!$C39,AJ$5:AJ$191)</f>
        <v>0</v>
      </c>
      <c r="AZ37" s="88">
        <f>SUMIF($Y$5:$Y$191,'1'!$C39,AK$5:AK$191)</f>
        <v>0</v>
      </c>
      <c r="BA37" s="88">
        <f>SUMIF($Y$5:$Y$191,'1'!$C39,AL$5:AL$191)</f>
        <v>0</v>
      </c>
      <c r="BB37" s="88">
        <f>SUMIF($Y$5:$Y$191,'1'!$C39,AM$5:AM$191)</f>
        <v>0</v>
      </c>
      <c r="BC37" s="88">
        <f>SUMIF($Y$5:$Y$191,'1'!$C39,AN$5:AN$191)</f>
        <v>4560137</v>
      </c>
      <c r="BD37" s="130">
        <f>SUMIF($Y$5:$Y$191,'1'!$C39,AO$5:AO$191)</f>
        <v>1</v>
      </c>
      <c r="BF37" s="98">
        <f t="shared" si="4"/>
        <v>0</v>
      </c>
      <c r="BG37" s="98">
        <f t="shared" si="5"/>
        <v>0</v>
      </c>
      <c r="BH37" s="98">
        <f t="shared" si="6"/>
        <v>0</v>
      </c>
      <c r="BI37" s="98">
        <f t="shared" si="7"/>
        <v>0</v>
      </c>
      <c r="BJ37" s="98">
        <f t="shared" si="8"/>
        <v>0</v>
      </c>
      <c r="BK37" s="98">
        <f t="shared" si="9"/>
        <v>0</v>
      </c>
      <c r="BL37" s="98">
        <f t="shared" si="10"/>
        <v>0</v>
      </c>
      <c r="BM37" s="98">
        <f t="shared" si="11"/>
        <v>0</v>
      </c>
      <c r="BN37" s="98">
        <f t="shared" si="12"/>
        <v>0</v>
      </c>
    </row>
    <row r="38" spans="1:66">
      <c r="A38" s="154" t="s">
        <v>387</v>
      </c>
      <c r="B38" s="17" t="s">
        <v>162</v>
      </c>
      <c r="C38" s="17" t="s">
        <v>28</v>
      </c>
      <c r="D38" s="96">
        <f>'1'!CM40/('1'!CM40+'1'!CM78)</f>
        <v>0.96509410846336297</v>
      </c>
      <c r="E38" s="96">
        <f>-'1'!CU40/'1'!CM40</f>
        <v>3.9391559272294499E-2</v>
      </c>
      <c r="F38" s="96">
        <f t="shared" si="1"/>
        <v>0.96060844072770546</v>
      </c>
      <c r="G38" s="96">
        <v>0.24622939423331922</v>
      </c>
      <c r="L38" s="96">
        <v>7.0610000000000006E-2</v>
      </c>
      <c r="M38" s="97">
        <v>2.9057999999999997E-2</v>
      </c>
      <c r="N38" s="96">
        <v>0.50906932326408183</v>
      </c>
      <c r="O38" s="96">
        <v>4.1868921997500495E-2</v>
      </c>
      <c r="Q38" s="44">
        <v>2400999.2974080155</v>
      </c>
      <c r="R38" s="126">
        <v>37055249.278810374</v>
      </c>
      <c r="S38" s="4">
        <v>74788605</v>
      </c>
      <c r="T38" s="128">
        <f t="shared" si="2"/>
        <v>3.2103811769293137E-5</v>
      </c>
      <c r="U38" s="128">
        <f t="shared" si="3"/>
        <v>4.9546651229569498E-4</v>
      </c>
      <c r="Y38" s="14" t="s">
        <v>132</v>
      </c>
      <c r="Z38" s="14"/>
      <c r="AA38" s="14" t="s">
        <v>466</v>
      </c>
      <c r="AB38" s="88">
        <v>673495</v>
      </c>
      <c r="AC38" s="129">
        <v>1</v>
      </c>
      <c r="AD38" s="88">
        <v>518301</v>
      </c>
      <c r="AE38" s="88">
        <v>278970</v>
      </c>
      <c r="AF38" s="88">
        <v>463960</v>
      </c>
      <c r="AG38" s="88">
        <v>24</v>
      </c>
      <c r="AH38" s="88">
        <v>28236</v>
      </c>
      <c r="AI38" s="88">
        <v>1</v>
      </c>
      <c r="AJ38" s="88">
        <v>313</v>
      </c>
      <c r="AK38" s="88">
        <v>177</v>
      </c>
      <c r="AL38" s="88">
        <v>1765</v>
      </c>
      <c r="AM38" s="88">
        <v>759</v>
      </c>
      <c r="AN38" s="88">
        <v>1447700</v>
      </c>
      <c r="AO38" s="88">
        <v>1</v>
      </c>
      <c r="AQ38" s="88">
        <f>SUMIF($Y$5:$Y$191,'1'!$C40,AB$5:AB$191)</f>
        <v>78571900</v>
      </c>
      <c r="AR38" s="130">
        <f>SUMIF($Y$5:$Y$191,'1'!$C40,AC$5:AC$191)</f>
        <v>6</v>
      </c>
      <c r="AS38" s="88">
        <f>SUMIF($Y$5:$Y$191,'1'!$C40,AD$5:AD$191)</f>
        <v>3783295</v>
      </c>
      <c r="AT38" s="88">
        <f>SUMIF($Y$5:$Y$191,'1'!$C40,AE$5:AE$191)</f>
        <v>0</v>
      </c>
      <c r="AU38" s="88">
        <f>SUMIF($Y$5:$Y$191,'1'!$C40,AF$5:AF$191)</f>
        <v>0</v>
      </c>
      <c r="AV38" s="88">
        <f>SUMIF($Y$5:$Y$191,'1'!$C40,AG$5:AG$191)</f>
        <v>0</v>
      </c>
      <c r="AW38" s="88">
        <f>SUMIF($Y$5:$Y$191,'1'!$C40,AH$5:AH$191)</f>
        <v>0</v>
      </c>
      <c r="AX38" s="88">
        <f>SUMIF($Y$5:$Y$191,'1'!$C40,AI$5:AI$191)</f>
        <v>0</v>
      </c>
      <c r="AY38" s="88">
        <f>SUMIF($Y$5:$Y$191,'1'!$C40,AJ$5:AJ$191)</f>
        <v>0</v>
      </c>
      <c r="AZ38" s="88">
        <f>SUMIF($Y$5:$Y$191,'1'!$C40,AK$5:AK$191)</f>
        <v>0</v>
      </c>
      <c r="BA38" s="88">
        <f>SUMIF($Y$5:$Y$191,'1'!$C40,AL$5:AL$191)</f>
        <v>0</v>
      </c>
      <c r="BB38" s="88">
        <f>SUMIF($Y$5:$Y$191,'1'!$C40,AM$5:AM$191)</f>
        <v>0</v>
      </c>
      <c r="BC38" s="88">
        <f>SUMIF($Y$5:$Y$191,'1'!$C40,AN$5:AN$191)</f>
        <v>78571900</v>
      </c>
      <c r="BD38" s="130">
        <f>SUMIF($Y$5:$Y$191,'1'!$C40,AO$5:AO$191)</f>
        <v>6</v>
      </c>
      <c r="BF38" s="98">
        <f t="shared" si="4"/>
        <v>0</v>
      </c>
      <c r="BG38" s="98">
        <f t="shared" si="5"/>
        <v>0</v>
      </c>
      <c r="BH38" s="98">
        <f t="shared" si="6"/>
        <v>0</v>
      </c>
      <c r="BI38" s="98">
        <f t="shared" si="7"/>
        <v>0</v>
      </c>
      <c r="BJ38" s="98">
        <f t="shared" si="8"/>
        <v>0</v>
      </c>
      <c r="BK38" s="98">
        <f t="shared" si="9"/>
        <v>0</v>
      </c>
      <c r="BL38" s="98">
        <f t="shared" si="10"/>
        <v>0</v>
      </c>
      <c r="BM38" s="98">
        <f t="shared" si="11"/>
        <v>0</v>
      </c>
      <c r="BN38" s="98">
        <f t="shared" si="12"/>
        <v>0</v>
      </c>
    </row>
    <row r="39" spans="1:66">
      <c r="A39" s="154" t="s">
        <v>387</v>
      </c>
      <c r="B39" s="17" t="s">
        <v>163</v>
      </c>
      <c r="C39" s="17" t="s">
        <v>29</v>
      </c>
      <c r="D39" s="96">
        <f>'1'!CM41/('1'!CM41+'1'!CM79)</f>
        <v>0.9882406466095931</v>
      </c>
      <c r="E39" s="96">
        <f>-'1'!CU41/'1'!CM41</f>
        <v>2.4530457558310591E-2</v>
      </c>
      <c r="F39" s="96">
        <f t="shared" si="1"/>
        <v>0.97546954244168937</v>
      </c>
      <c r="G39" s="96">
        <v>0.21745832398893625</v>
      </c>
      <c r="L39" s="96">
        <v>0.13064199999999998</v>
      </c>
      <c r="M39" s="97">
        <v>1.1979999999999998E-3</v>
      </c>
      <c r="N39" s="96">
        <v>0.4428266427450101</v>
      </c>
      <c r="O39" s="96">
        <v>0.11895671675263512</v>
      </c>
      <c r="Q39" s="44">
        <v>17862574.625876259</v>
      </c>
      <c r="R39" s="126">
        <v>297905394.15351981</v>
      </c>
      <c r="S39" s="4">
        <v>54806089</v>
      </c>
      <c r="T39" s="128">
        <f t="shared" si="2"/>
        <v>3.2592317663601684E-4</v>
      </c>
      <c r="U39" s="128">
        <f t="shared" si="3"/>
        <v>5.4356258508706911E-3</v>
      </c>
      <c r="Y39" s="14" t="s">
        <v>132</v>
      </c>
      <c r="Z39" s="14"/>
      <c r="AA39" s="14" t="s">
        <v>467</v>
      </c>
      <c r="AB39" s="88">
        <v>1466889</v>
      </c>
      <c r="AC39" s="129">
        <v>1</v>
      </c>
      <c r="AD39" s="88">
        <v>692573</v>
      </c>
      <c r="AE39" s="88">
        <v>373024</v>
      </c>
      <c r="AF39" s="88">
        <v>660326</v>
      </c>
      <c r="AG39" s="88">
        <v>64</v>
      </c>
      <c r="AH39" s="88">
        <v>76088</v>
      </c>
      <c r="AI39" s="88">
        <v>356</v>
      </c>
      <c r="AJ39" s="88">
        <v>802</v>
      </c>
      <c r="AK39" s="88">
        <v>401</v>
      </c>
      <c r="AL39" s="88">
        <v>5429</v>
      </c>
      <c r="AM39" s="88">
        <v>5893</v>
      </c>
      <c r="AN39" s="88">
        <v>2589272</v>
      </c>
      <c r="AO39" s="88">
        <v>1</v>
      </c>
      <c r="AQ39" s="88">
        <f>SUMIF($Y$5:$Y$191,'1'!$C41,AB$5:AB$191)</f>
        <v>56081273</v>
      </c>
      <c r="AR39" s="130">
        <f>SUMIF($Y$5:$Y$191,'1'!$C41,AC$5:AC$191)</f>
        <v>5</v>
      </c>
      <c r="AS39" s="88">
        <f>SUMIF($Y$5:$Y$191,'1'!$C41,AD$5:AD$191)</f>
        <v>1275184</v>
      </c>
      <c r="AT39" s="88">
        <f>SUMIF($Y$5:$Y$191,'1'!$C41,AE$5:AE$191)</f>
        <v>990</v>
      </c>
      <c r="AU39" s="88">
        <f>SUMIF($Y$5:$Y$191,'1'!$C41,AF$5:AF$191)</f>
        <v>0</v>
      </c>
      <c r="AV39" s="88">
        <f>SUMIF($Y$5:$Y$191,'1'!$C41,AG$5:AG$191)</f>
        <v>0</v>
      </c>
      <c r="AW39" s="88">
        <f>SUMIF($Y$5:$Y$191,'1'!$C41,AH$5:AH$191)</f>
        <v>331</v>
      </c>
      <c r="AX39" s="88">
        <f>SUMIF($Y$5:$Y$191,'1'!$C41,AI$5:AI$191)</f>
        <v>0</v>
      </c>
      <c r="AY39" s="88">
        <f>SUMIF($Y$5:$Y$191,'1'!$C41,AJ$5:AJ$191)</f>
        <v>0</v>
      </c>
      <c r="AZ39" s="88">
        <f>SUMIF($Y$5:$Y$191,'1'!$C41,AK$5:AK$191)</f>
        <v>0</v>
      </c>
      <c r="BA39" s="88">
        <f>SUMIF($Y$5:$Y$191,'1'!$C41,AL$5:AL$191)</f>
        <v>20</v>
      </c>
      <c r="BB39" s="88">
        <f>SUMIF($Y$5:$Y$191,'1'!$C41,AM$5:AM$191)</f>
        <v>0</v>
      </c>
      <c r="BC39" s="88">
        <f>SUMIF($Y$5:$Y$191,'1'!$C41,AN$5:AN$191)</f>
        <v>56082614</v>
      </c>
      <c r="BD39" s="130">
        <f>SUMIF($Y$5:$Y$191,'1'!$C41,AO$5:AO$191)</f>
        <v>5</v>
      </c>
      <c r="BF39" s="98">
        <f t="shared" si="4"/>
        <v>1.7652529534375841E-5</v>
      </c>
      <c r="BG39" s="98">
        <f t="shared" si="5"/>
        <v>0</v>
      </c>
      <c r="BH39" s="98">
        <f t="shared" si="6"/>
        <v>0</v>
      </c>
      <c r="BI39" s="98">
        <f t="shared" si="7"/>
        <v>5.9020073493721243E-6</v>
      </c>
      <c r="BJ39" s="98">
        <f t="shared" si="8"/>
        <v>0</v>
      </c>
      <c r="BK39" s="98">
        <f t="shared" si="9"/>
        <v>0</v>
      </c>
      <c r="BL39" s="98">
        <f t="shared" si="10"/>
        <v>0</v>
      </c>
      <c r="BM39" s="98">
        <f t="shared" si="11"/>
        <v>3.5661675827021899E-7</v>
      </c>
      <c r="BN39" s="98">
        <f t="shared" si="12"/>
        <v>0</v>
      </c>
    </row>
    <row r="40" spans="1:66">
      <c r="A40" s="154" t="s">
        <v>387</v>
      </c>
      <c r="B40" s="17" t="s">
        <v>164</v>
      </c>
      <c r="C40" s="17" t="s">
        <v>30</v>
      </c>
      <c r="D40" s="96">
        <f>'1'!CM42/('1'!CM42+'1'!CM80)</f>
        <v>1</v>
      </c>
      <c r="E40" s="96">
        <f>-'1'!CU42/'1'!CM42</f>
        <v>0</v>
      </c>
      <c r="F40" s="96">
        <f t="shared" si="1"/>
        <v>1</v>
      </c>
      <c r="G40" s="96">
        <v>0</v>
      </c>
      <c r="L40" s="96">
        <v>1.078E-3</v>
      </c>
      <c r="M40" s="97">
        <v>3.1599999999999998E-4</v>
      </c>
      <c r="N40" s="96">
        <v>0</v>
      </c>
      <c r="O40" s="96">
        <v>0</v>
      </c>
      <c r="Q40" s="125"/>
      <c r="R40" s="127"/>
      <c r="S40" s="28"/>
      <c r="T40" s="28"/>
      <c r="U40" s="28"/>
      <c r="Y40" s="14" t="s">
        <v>133</v>
      </c>
      <c r="Z40" s="14" t="s">
        <v>945</v>
      </c>
      <c r="AA40" s="14" t="s">
        <v>636</v>
      </c>
      <c r="AB40" s="88">
        <v>2125780</v>
      </c>
      <c r="AC40" s="129">
        <v>0.98942564</v>
      </c>
      <c r="AD40" s="88">
        <v>908961</v>
      </c>
      <c r="AE40" s="88">
        <v>328150</v>
      </c>
      <c r="AF40" s="88">
        <v>60</v>
      </c>
      <c r="AG40" s="88">
        <v>156</v>
      </c>
      <c r="AH40" s="88">
        <v>178391</v>
      </c>
      <c r="AI40" s="88">
        <v>3341</v>
      </c>
      <c r="AJ40" s="88">
        <v>6941</v>
      </c>
      <c r="AK40" s="88">
        <v>0</v>
      </c>
      <c r="AL40" s="88">
        <v>11400</v>
      </c>
      <c r="AM40" s="88">
        <v>9218</v>
      </c>
      <c r="AN40" s="88">
        <v>2663437</v>
      </c>
      <c r="AO40" s="88">
        <v>0.99184017000000002</v>
      </c>
      <c r="AQ40" s="88">
        <f>SUMIF($Y$5:$Y$191,'1'!$C42,AB$5:AB$191)</f>
        <v>1463403</v>
      </c>
      <c r="AR40" s="130">
        <f>SUMIF($Y$5:$Y$191,'1'!$C42,AC$5:AC$191)</f>
        <v>1</v>
      </c>
      <c r="AS40" s="88">
        <f>SUMIF($Y$5:$Y$191,'1'!$C42,AD$5:AD$191)</f>
        <v>0</v>
      </c>
      <c r="AT40" s="88">
        <f>SUMIF($Y$5:$Y$191,'1'!$C42,AE$5:AE$191)</f>
        <v>0</v>
      </c>
      <c r="AU40" s="88">
        <f>SUMIF($Y$5:$Y$191,'1'!$C42,AF$5:AF$191)</f>
        <v>0</v>
      </c>
      <c r="AV40" s="88">
        <f>SUMIF($Y$5:$Y$191,'1'!$C42,AG$5:AG$191)</f>
        <v>0</v>
      </c>
      <c r="AW40" s="88">
        <f>SUMIF($Y$5:$Y$191,'1'!$C42,AH$5:AH$191)</f>
        <v>0</v>
      </c>
      <c r="AX40" s="88">
        <f>SUMIF($Y$5:$Y$191,'1'!$C42,AI$5:AI$191)</f>
        <v>0</v>
      </c>
      <c r="AY40" s="88">
        <f>SUMIF($Y$5:$Y$191,'1'!$C42,AJ$5:AJ$191)</f>
        <v>0</v>
      </c>
      <c r="AZ40" s="88">
        <f>SUMIF($Y$5:$Y$191,'1'!$C42,AK$5:AK$191)</f>
        <v>0</v>
      </c>
      <c r="BA40" s="88">
        <f>SUMIF($Y$5:$Y$191,'1'!$C42,AL$5:AL$191)</f>
        <v>0</v>
      </c>
      <c r="BB40" s="88">
        <f>SUMIF($Y$5:$Y$191,'1'!$C42,AM$5:AM$191)</f>
        <v>0</v>
      </c>
      <c r="BC40" s="88">
        <f>SUMIF($Y$5:$Y$191,'1'!$C42,AN$5:AN$191)</f>
        <v>1463403</v>
      </c>
      <c r="BD40" s="130">
        <f>SUMIF($Y$5:$Y$191,'1'!$C42,AO$5:AO$191)</f>
        <v>1</v>
      </c>
      <c r="BF40" s="98">
        <f t="shared" si="4"/>
        <v>0</v>
      </c>
      <c r="BG40" s="98">
        <f t="shared" si="5"/>
        <v>0</v>
      </c>
      <c r="BH40" s="98">
        <f t="shared" si="6"/>
        <v>0</v>
      </c>
      <c r="BI40" s="98">
        <f t="shared" si="7"/>
        <v>0</v>
      </c>
      <c r="BJ40" s="98">
        <f t="shared" si="8"/>
        <v>0</v>
      </c>
      <c r="BK40" s="98">
        <f t="shared" si="9"/>
        <v>0</v>
      </c>
      <c r="BL40" s="98">
        <f t="shared" si="10"/>
        <v>0</v>
      </c>
      <c r="BM40" s="98">
        <f t="shared" si="11"/>
        <v>0</v>
      </c>
      <c r="BN40" s="98">
        <f t="shared" si="12"/>
        <v>0</v>
      </c>
    </row>
    <row r="41" spans="1:66">
      <c r="A41" s="154" t="s">
        <v>387</v>
      </c>
      <c r="B41" s="17" t="s">
        <v>165</v>
      </c>
      <c r="C41" s="17" t="s">
        <v>31</v>
      </c>
      <c r="D41" s="96">
        <f>'1'!CM43/('1'!CM43+'1'!CM81)</f>
        <v>1</v>
      </c>
      <c r="E41" s="96">
        <f>-'1'!CU43/'1'!CM43</f>
        <v>9.3281508802938017E-3</v>
      </c>
      <c r="F41" s="96">
        <f t="shared" si="1"/>
        <v>0.99067184911970618</v>
      </c>
      <c r="G41" s="96">
        <v>1.3481909295281399E-2</v>
      </c>
      <c r="L41" s="96">
        <v>4.1419999999999998E-3</v>
      </c>
      <c r="M41" s="97">
        <v>4.4699999999999997E-4</v>
      </c>
      <c r="N41" s="96">
        <v>0.53446702016089809</v>
      </c>
      <c r="O41" s="96">
        <v>1.9442626926772324E-3</v>
      </c>
      <c r="Q41" s="44">
        <v>3362335.4078431008</v>
      </c>
      <c r="R41" s="126">
        <v>49478773.477248594</v>
      </c>
      <c r="S41" s="4">
        <v>4692988</v>
      </c>
      <c r="T41" s="128">
        <f t="shared" si="2"/>
        <v>7.1645940876965822E-4</v>
      </c>
      <c r="U41" s="128">
        <f t="shared" si="3"/>
        <v>1.0543128061961504E-2</v>
      </c>
      <c r="Y41" s="14" t="s">
        <v>133</v>
      </c>
      <c r="Z41" s="14"/>
      <c r="AA41" s="14" t="s">
        <v>468</v>
      </c>
      <c r="AB41" s="88">
        <v>1501853</v>
      </c>
      <c r="AC41" s="129">
        <v>0.99747353000000005</v>
      </c>
      <c r="AD41" s="88">
        <v>311787</v>
      </c>
      <c r="AE41" s="88">
        <v>231909</v>
      </c>
      <c r="AF41" s="88">
        <v>65151</v>
      </c>
      <c r="AG41" s="88">
        <v>242</v>
      </c>
      <c r="AH41" s="88">
        <v>94110</v>
      </c>
      <c r="AI41" s="88">
        <v>2201</v>
      </c>
      <c r="AJ41" s="88">
        <v>925</v>
      </c>
      <c r="AK41" s="88">
        <v>95</v>
      </c>
      <c r="AL41" s="88">
        <v>6445</v>
      </c>
      <c r="AM41" s="88">
        <v>7284</v>
      </c>
      <c r="AN41" s="88">
        <v>1910215</v>
      </c>
      <c r="AO41" s="88">
        <v>0.99813719000000001</v>
      </c>
      <c r="AQ41" s="88">
        <f>SUMIF($Y$5:$Y$191,'1'!$C43,AB$5:AB$191)</f>
        <v>4743636</v>
      </c>
      <c r="AR41" s="130">
        <f>SUMIF($Y$5:$Y$191,'1'!$C43,AC$5:AC$191)</f>
        <v>1</v>
      </c>
      <c r="AS41" s="88">
        <f>SUMIF($Y$5:$Y$191,'1'!$C43,AD$5:AD$191)</f>
        <v>50648</v>
      </c>
      <c r="AT41" s="88">
        <f>SUMIF($Y$5:$Y$191,'1'!$C43,AE$5:AE$191)</f>
        <v>59083</v>
      </c>
      <c r="AU41" s="88">
        <f>SUMIF($Y$5:$Y$191,'1'!$C43,AF$5:AF$191)</f>
        <v>58732</v>
      </c>
      <c r="AV41" s="88">
        <f>SUMIF($Y$5:$Y$191,'1'!$C43,AG$5:AG$191)</f>
        <v>8446</v>
      </c>
      <c r="AW41" s="88">
        <f>SUMIF($Y$5:$Y$191,'1'!$C43,AH$5:AH$191)</f>
        <v>34103</v>
      </c>
      <c r="AX41" s="88">
        <f>SUMIF($Y$5:$Y$191,'1'!$C43,AI$5:AI$191)</f>
        <v>12584</v>
      </c>
      <c r="AY41" s="88">
        <f>SUMIF($Y$5:$Y$191,'1'!$C43,AJ$5:AJ$191)</f>
        <v>11932</v>
      </c>
      <c r="AZ41" s="88">
        <f>SUMIF($Y$5:$Y$191,'1'!$C43,AK$5:AK$191)</f>
        <v>1767</v>
      </c>
      <c r="BA41" s="88">
        <f>SUMIF($Y$5:$Y$191,'1'!$C43,AL$5:AL$191)</f>
        <v>17333</v>
      </c>
      <c r="BB41" s="88">
        <f>SUMIF($Y$5:$Y$191,'1'!$C43,AM$5:AM$191)</f>
        <v>64695</v>
      </c>
      <c r="BC41" s="88">
        <f>SUMIF($Y$5:$Y$191,'1'!$C43,AN$5:AN$191)</f>
        <v>5012311</v>
      </c>
      <c r="BD41" s="130">
        <f>SUMIF($Y$5:$Y$191,'1'!$C43,AO$5:AO$191)</f>
        <v>1</v>
      </c>
      <c r="BF41" s="98">
        <f>IF(AT41=0,0,AT41/$BC41)</f>
        <v>1.1787576628824509E-2</v>
      </c>
      <c r="BG41" s="98">
        <f t="shared" si="5"/>
        <v>1.17175490507273E-2</v>
      </c>
      <c r="BH41" s="98">
        <f t="shared" si="6"/>
        <v>1.685051067262187E-3</v>
      </c>
      <c r="BI41" s="98">
        <f t="shared" si="7"/>
        <v>6.8038475665217106E-3</v>
      </c>
      <c r="BJ41" s="98">
        <f t="shared" si="8"/>
        <v>2.5106183554851245E-3</v>
      </c>
      <c r="BK41" s="98">
        <f t="shared" si="9"/>
        <v>2.3805386377660923E-3</v>
      </c>
      <c r="BL41" s="98">
        <f t="shared" si="10"/>
        <v>3.5253199572013786E-4</v>
      </c>
      <c r="BM41" s="98">
        <f t="shared" si="11"/>
        <v>3.4580855018772776E-3</v>
      </c>
      <c r="BN41" s="98">
        <f t="shared" si="12"/>
        <v>1.2907219843301822E-2</v>
      </c>
    </row>
    <row r="42" spans="1:66">
      <c r="A42" s="154" t="s">
        <v>387</v>
      </c>
      <c r="B42" s="17" t="s">
        <v>166</v>
      </c>
      <c r="C42" s="17" t="s">
        <v>32</v>
      </c>
      <c r="D42" s="96">
        <f>'1'!CM44/('1'!CM44+'1'!CM82)</f>
        <v>0.64105960659909833</v>
      </c>
      <c r="E42" s="96">
        <f>-'1'!CU44/'1'!CM44</f>
        <v>0</v>
      </c>
      <c r="F42" s="96">
        <f t="shared" si="1"/>
        <v>1</v>
      </c>
      <c r="G42" s="96">
        <v>0.46937915983893042</v>
      </c>
      <c r="L42" s="96">
        <v>7.0110999999999993E-2</v>
      </c>
      <c r="M42" s="97">
        <v>4.7077000000000001E-2</v>
      </c>
      <c r="N42" s="96">
        <v>0.65431752125191434</v>
      </c>
      <c r="O42" s="96">
        <v>9.4618967131416792E-2</v>
      </c>
      <c r="Q42" s="125"/>
      <c r="R42" s="127"/>
      <c r="S42" s="28"/>
      <c r="T42" s="28"/>
      <c r="U42" s="28"/>
      <c r="Y42" s="14" t="s">
        <v>133</v>
      </c>
      <c r="Z42" s="14"/>
      <c r="AA42" s="14" t="s">
        <v>231</v>
      </c>
      <c r="AB42" s="88">
        <v>2594623</v>
      </c>
      <c r="AC42" s="129">
        <v>0.98933272000000005</v>
      </c>
      <c r="AD42" s="88">
        <v>751465</v>
      </c>
      <c r="AE42" s="88">
        <v>1072654</v>
      </c>
      <c r="AF42" s="88">
        <v>792735</v>
      </c>
      <c r="AG42" s="88">
        <v>494</v>
      </c>
      <c r="AH42" s="88">
        <v>82880</v>
      </c>
      <c r="AI42" s="88">
        <v>466</v>
      </c>
      <c r="AJ42" s="88">
        <v>1629</v>
      </c>
      <c r="AK42" s="88">
        <v>374</v>
      </c>
      <c r="AL42" s="88">
        <v>6041</v>
      </c>
      <c r="AM42" s="88">
        <v>6646</v>
      </c>
      <c r="AN42" s="88">
        <v>4558542</v>
      </c>
      <c r="AO42" s="88">
        <v>0.99396605000000005</v>
      </c>
      <c r="AQ42" s="95"/>
      <c r="AR42" s="95"/>
      <c r="AS42" s="95"/>
      <c r="AT42" s="95"/>
      <c r="AU42" s="95"/>
      <c r="AV42" s="95"/>
      <c r="AW42" s="95"/>
      <c r="AX42" s="95"/>
      <c r="AY42" s="95"/>
      <c r="AZ42" s="95"/>
      <c r="BA42" s="95"/>
      <c r="BB42" s="95"/>
      <c r="BC42" s="95"/>
      <c r="BD42" s="95"/>
      <c r="BF42" s="98">
        <v>0</v>
      </c>
      <c r="BG42" s="98">
        <v>0</v>
      </c>
      <c r="BH42" s="98">
        <v>0</v>
      </c>
      <c r="BI42" s="98">
        <v>0</v>
      </c>
      <c r="BJ42" s="98">
        <v>0</v>
      </c>
      <c r="BK42" s="98">
        <v>0</v>
      </c>
      <c r="BL42" s="98">
        <v>0</v>
      </c>
      <c r="BM42" s="98">
        <v>0</v>
      </c>
      <c r="BN42" s="98">
        <v>0</v>
      </c>
    </row>
    <row r="43" spans="1:66">
      <c r="A43" s="154" t="s">
        <v>388</v>
      </c>
      <c r="B43" s="17" t="s">
        <v>342</v>
      </c>
      <c r="C43" s="17" t="s">
        <v>598</v>
      </c>
      <c r="D43" s="96"/>
      <c r="E43" s="96">
        <f>-'1'!DM45/'1'!DE45</f>
        <v>0.18515082332205862</v>
      </c>
      <c r="F43" s="96">
        <f>1-E43</f>
        <v>0.81484917667794132</v>
      </c>
      <c r="G43" s="96">
        <v>0.10399286526899228</v>
      </c>
      <c r="L43" s="96">
        <v>3.1571000000000002E-2</v>
      </c>
      <c r="M43" s="97">
        <v>3.4790999999999996E-2</v>
      </c>
      <c r="N43" s="96">
        <v>0.45946028384691706</v>
      </c>
      <c r="O43" s="96">
        <v>0.30069015054545217</v>
      </c>
      <c r="Y43" s="14" t="s">
        <v>133</v>
      </c>
      <c r="Z43" s="14"/>
      <c r="AA43" s="14" t="s">
        <v>233</v>
      </c>
      <c r="AB43" s="88">
        <v>755225</v>
      </c>
      <c r="AC43" s="129">
        <v>0.68380808000000004</v>
      </c>
      <c r="AD43" s="88">
        <v>174344</v>
      </c>
      <c r="AE43" s="88">
        <v>104034</v>
      </c>
      <c r="AF43" s="88">
        <v>0</v>
      </c>
      <c r="AG43" s="88">
        <v>357</v>
      </c>
      <c r="AH43" s="88">
        <v>37182</v>
      </c>
      <c r="AI43" s="88">
        <v>1254</v>
      </c>
      <c r="AJ43" s="88">
        <v>5035</v>
      </c>
      <c r="AK43" s="88">
        <v>0</v>
      </c>
      <c r="AL43" s="88">
        <v>2767</v>
      </c>
      <c r="AM43" s="88">
        <v>13070</v>
      </c>
      <c r="AN43" s="88">
        <v>918924</v>
      </c>
      <c r="AO43" s="88">
        <v>0.72462404000000002</v>
      </c>
    </row>
    <row r="44" spans="1:66">
      <c r="A44" s="154" t="s">
        <v>388</v>
      </c>
      <c r="B44" s="17" t="s">
        <v>343</v>
      </c>
      <c r="C44" s="17" t="s">
        <v>9</v>
      </c>
      <c r="D44" s="96"/>
      <c r="E44" s="96">
        <f>-'1'!DM46/'1'!DE46</f>
        <v>0.96372839884444728</v>
      </c>
      <c r="F44" s="96">
        <f t="shared" ref="F44:F80" si="13">1-E44</f>
        <v>3.6271601155552724E-2</v>
      </c>
      <c r="G44" s="96">
        <v>0.14512260143827227</v>
      </c>
      <c r="L44" s="96">
        <v>7.8199999999999993E-4</v>
      </c>
      <c r="M44" s="97">
        <v>1.2439999999999999E-3</v>
      </c>
      <c r="N44" s="96">
        <v>0.40004198638543742</v>
      </c>
      <c r="O44" s="96">
        <v>3.9075965537765683E-2</v>
      </c>
      <c r="Y44" s="14" t="s">
        <v>133</v>
      </c>
      <c r="Z44" s="14"/>
      <c r="AA44" s="14" t="s">
        <v>469</v>
      </c>
      <c r="AB44" s="88">
        <v>2797529</v>
      </c>
      <c r="AC44" s="129">
        <v>0.99192990999999997</v>
      </c>
      <c r="AD44" s="88">
        <v>149315</v>
      </c>
      <c r="AE44" s="88">
        <v>933732</v>
      </c>
      <c r="AF44" s="88">
        <v>123677</v>
      </c>
      <c r="AG44" s="88">
        <v>11716</v>
      </c>
      <c r="AH44" s="88">
        <v>194538</v>
      </c>
      <c r="AI44" s="88">
        <v>2849</v>
      </c>
      <c r="AJ44" s="88">
        <v>9095</v>
      </c>
      <c r="AK44" s="88">
        <v>0</v>
      </c>
      <c r="AL44" s="88">
        <v>23184</v>
      </c>
      <c r="AM44" s="88">
        <v>26741</v>
      </c>
      <c r="AN44" s="88">
        <v>4123061</v>
      </c>
      <c r="AO44" s="88">
        <v>0.99451012999999999</v>
      </c>
    </row>
    <row r="45" spans="1:66">
      <c r="A45" s="154" t="s">
        <v>388</v>
      </c>
      <c r="B45" s="17" t="s">
        <v>344</v>
      </c>
      <c r="C45" s="17" t="s">
        <v>533</v>
      </c>
      <c r="D45" s="96"/>
      <c r="E45" s="96">
        <f>-'1'!DM47/'1'!DE47</f>
        <v>0.18065873665842827</v>
      </c>
      <c r="F45" s="96">
        <f t="shared" si="13"/>
        <v>0.81934126334157176</v>
      </c>
      <c r="G45" s="96">
        <v>0.10119299699379099</v>
      </c>
      <c r="L45" s="96">
        <v>9.3630000000000005E-2</v>
      </c>
      <c r="M45" s="97">
        <v>0.10850499999999999</v>
      </c>
      <c r="N45" s="96">
        <v>0.33348115087020613</v>
      </c>
      <c r="O45" s="96">
        <v>3.190978688641747E-2</v>
      </c>
      <c r="Y45" s="14" t="s">
        <v>133</v>
      </c>
      <c r="Z45" s="14"/>
      <c r="AA45" s="14" t="s">
        <v>470</v>
      </c>
      <c r="AB45" s="88">
        <v>1114976</v>
      </c>
      <c r="AC45" s="129">
        <v>0.98536676999999995</v>
      </c>
      <c r="AD45" s="88">
        <v>96821</v>
      </c>
      <c r="AE45" s="88">
        <v>192331</v>
      </c>
      <c r="AF45" s="88">
        <v>251</v>
      </c>
      <c r="AG45" s="88">
        <v>573</v>
      </c>
      <c r="AH45" s="88">
        <v>72420</v>
      </c>
      <c r="AI45" s="88">
        <v>1027</v>
      </c>
      <c r="AJ45" s="88">
        <v>3409</v>
      </c>
      <c r="AK45" s="88">
        <v>0</v>
      </c>
      <c r="AL45" s="88">
        <v>5070</v>
      </c>
      <c r="AM45" s="88">
        <v>10660</v>
      </c>
      <c r="AN45" s="88">
        <v>1400717</v>
      </c>
      <c r="AO45" s="88">
        <v>0.98831701999999999</v>
      </c>
    </row>
    <row r="46" spans="1:66">
      <c r="A46" s="154" t="s">
        <v>388</v>
      </c>
      <c r="B46" s="17" t="s">
        <v>345</v>
      </c>
      <c r="C46" s="17" t="s">
        <v>54</v>
      </c>
      <c r="D46" s="96"/>
      <c r="E46" s="96">
        <f>-'1'!DM48/'1'!DE48</f>
        <v>0.63259127877255117</v>
      </c>
      <c r="F46" s="96">
        <f t="shared" si="13"/>
        <v>0.36740872122744883</v>
      </c>
      <c r="G46" s="96">
        <v>0.20508668883367437</v>
      </c>
      <c r="L46" s="96">
        <v>4.3100000000000005E-3</v>
      </c>
      <c r="M46" s="97">
        <v>7.1779999999999995E-3</v>
      </c>
      <c r="N46" s="96">
        <v>0.34028136190076003</v>
      </c>
      <c r="O46" s="96">
        <v>0.11228327791581409</v>
      </c>
      <c r="Y46" s="14" t="s">
        <v>133</v>
      </c>
      <c r="Z46" s="14"/>
      <c r="AA46" s="14" t="s">
        <v>471</v>
      </c>
      <c r="AB46" s="88">
        <v>1998301</v>
      </c>
      <c r="AC46" s="129">
        <v>0.99549653000000005</v>
      </c>
      <c r="AD46" s="88">
        <v>55786</v>
      </c>
      <c r="AE46" s="88">
        <v>327638</v>
      </c>
      <c r="AF46" s="88">
        <v>21930</v>
      </c>
      <c r="AG46" s="88">
        <v>551</v>
      </c>
      <c r="AH46" s="88">
        <v>141426</v>
      </c>
      <c r="AI46" s="88">
        <v>5373</v>
      </c>
      <c r="AJ46" s="88">
        <v>2793</v>
      </c>
      <c r="AK46" s="88">
        <v>0</v>
      </c>
      <c r="AL46" s="88">
        <v>9835</v>
      </c>
      <c r="AM46" s="88">
        <v>25703</v>
      </c>
      <c r="AN46" s="88">
        <v>2533550</v>
      </c>
      <c r="AO46" s="88">
        <v>0.99676838999999995</v>
      </c>
    </row>
    <row r="47" spans="1:66">
      <c r="A47" s="154" t="s">
        <v>388</v>
      </c>
      <c r="B47" s="17" t="s">
        <v>346</v>
      </c>
      <c r="C47" s="17" t="s">
        <v>8</v>
      </c>
      <c r="D47" s="96"/>
      <c r="E47" s="96">
        <f>-'1'!DM49/'1'!DE49</f>
        <v>0.18935202681432012</v>
      </c>
      <c r="F47" s="96">
        <f t="shared" si="13"/>
        <v>0.81064797318567994</v>
      </c>
      <c r="G47" s="96">
        <v>0.13711771755995703</v>
      </c>
      <c r="L47" s="96">
        <v>1.2884E-2</v>
      </c>
      <c r="M47" s="97">
        <v>1.3280000000000002E-2</v>
      </c>
      <c r="N47" s="96">
        <v>0.31982124622864938</v>
      </c>
      <c r="O47" s="96">
        <v>4.1640595908751417E-2</v>
      </c>
      <c r="Y47" s="14" t="s">
        <v>133</v>
      </c>
      <c r="Z47" s="14"/>
      <c r="AA47" s="14" t="s">
        <v>472</v>
      </c>
      <c r="AB47" s="88">
        <v>1631784</v>
      </c>
      <c r="AC47" s="129">
        <v>1</v>
      </c>
      <c r="AD47" s="88">
        <v>117963</v>
      </c>
      <c r="AE47" s="88">
        <v>368421</v>
      </c>
      <c r="AF47" s="88">
        <v>222641</v>
      </c>
      <c r="AG47" s="88">
        <v>2519</v>
      </c>
      <c r="AH47" s="88">
        <v>125298</v>
      </c>
      <c r="AI47" s="88">
        <v>3568</v>
      </c>
      <c r="AJ47" s="88">
        <v>6135</v>
      </c>
      <c r="AK47" s="88">
        <v>0</v>
      </c>
      <c r="AL47" s="88">
        <v>10279</v>
      </c>
      <c r="AM47" s="88">
        <v>15034</v>
      </c>
      <c r="AN47" s="88">
        <v>2385679</v>
      </c>
      <c r="AO47" s="88">
        <v>1</v>
      </c>
    </row>
    <row r="48" spans="1:66">
      <c r="A48" s="154" t="s">
        <v>388</v>
      </c>
      <c r="B48" s="17" t="s">
        <v>347</v>
      </c>
      <c r="C48" s="17" t="s">
        <v>55</v>
      </c>
      <c r="D48" s="96"/>
      <c r="E48" s="96">
        <f>-'1'!DM50/'1'!DE50</f>
        <v>0.2651701744627129</v>
      </c>
      <c r="F48" s="96">
        <f t="shared" si="13"/>
        <v>0.73482982553728715</v>
      </c>
      <c r="G48" s="96">
        <v>6.729514666572009E-2</v>
      </c>
      <c r="L48" s="96">
        <v>2.1284999999999998E-2</v>
      </c>
      <c r="M48" s="97">
        <v>2.5107999999999998E-2</v>
      </c>
      <c r="N48" s="96">
        <v>0.30209155543526223</v>
      </c>
      <c r="O48" s="96">
        <v>9.9506625695011779E-3</v>
      </c>
      <c r="Y48" s="14" t="s">
        <v>148</v>
      </c>
      <c r="Z48" s="14" t="s">
        <v>946</v>
      </c>
      <c r="AA48" s="14" t="s">
        <v>637</v>
      </c>
      <c r="AB48" s="88">
        <v>5036791</v>
      </c>
      <c r="AC48" s="129">
        <v>0.99863254999999995</v>
      </c>
      <c r="AD48" s="88">
        <v>64348</v>
      </c>
      <c r="AE48" s="88">
        <v>213976</v>
      </c>
      <c r="AF48" s="88">
        <v>92977</v>
      </c>
      <c r="AG48" s="88">
        <v>297</v>
      </c>
      <c r="AH48" s="88">
        <v>148579</v>
      </c>
      <c r="AI48" s="88">
        <v>0</v>
      </c>
      <c r="AJ48" s="88">
        <v>0</v>
      </c>
      <c r="AK48" s="88">
        <v>0</v>
      </c>
      <c r="AL48" s="88">
        <v>9349</v>
      </c>
      <c r="AM48" s="88">
        <v>35123</v>
      </c>
      <c r="AN48" s="88">
        <v>5537092</v>
      </c>
      <c r="AO48" s="88">
        <v>0.99875594999999995</v>
      </c>
    </row>
    <row r="49" spans="1:41">
      <c r="A49" s="154" t="s">
        <v>388</v>
      </c>
      <c r="B49" s="17" t="s">
        <v>348</v>
      </c>
      <c r="C49" s="17" t="s">
        <v>56</v>
      </c>
      <c r="D49" s="96"/>
      <c r="E49" s="96">
        <f>-'1'!DM51/'1'!DE51</f>
        <v>0.18308892812756519</v>
      </c>
      <c r="F49" s="96">
        <f t="shared" si="13"/>
        <v>0.81691107187243484</v>
      </c>
      <c r="G49" s="96">
        <v>8.1208839493901314E-3</v>
      </c>
      <c r="L49" s="96">
        <v>2.0198000000000001E-2</v>
      </c>
      <c r="M49" s="97">
        <v>3.0501E-2</v>
      </c>
      <c r="N49" s="96">
        <v>0.28292894043562417</v>
      </c>
      <c r="O49" s="96">
        <v>9.3633159384523979E-4</v>
      </c>
      <c r="Y49" s="14" t="s">
        <v>134</v>
      </c>
      <c r="Z49" s="14" t="s">
        <v>947</v>
      </c>
      <c r="AA49" s="14" t="s">
        <v>236</v>
      </c>
      <c r="AB49" s="88">
        <v>508856</v>
      </c>
      <c r="AC49" s="129">
        <v>0.92961601000000005</v>
      </c>
      <c r="AD49" s="88">
        <v>119859</v>
      </c>
      <c r="AE49" s="88">
        <v>89915</v>
      </c>
      <c r="AF49" s="88">
        <v>84459</v>
      </c>
      <c r="AG49" s="88">
        <v>273</v>
      </c>
      <c r="AH49" s="88">
        <v>14081</v>
      </c>
      <c r="AI49" s="88">
        <v>1035</v>
      </c>
      <c r="AJ49" s="88">
        <v>10909</v>
      </c>
      <c r="AK49" s="88">
        <v>0</v>
      </c>
      <c r="AL49" s="88">
        <v>1261</v>
      </c>
      <c r="AM49" s="88">
        <v>2384</v>
      </c>
      <c r="AN49" s="88">
        <v>713173</v>
      </c>
      <c r="AO49" s="88">
        <v>0.94918753</v>
      </c>
    </row>
    <row r="50" spans="1:41">
      <c r="A50" s="154" t="s">
        <v>388</v>
      </c>
      <c r="B50" s="17" t="s">
        <v>349</v>
      </c>
      <c r="C50" s="17" t="s">
        <v>599</v>
      </c>
      <c r="D50" s="96"/>
      <c r="E50" s="96">
        <f>-'1'!DM52/'1'!DE52</f>
        <v>0.14193105590495103</v>
      </c>
      <c r="F50" s="96">
        <f t="shared" si="13"/>
        <v>0.85806894409504897</v>
      </c>
      <c r="G50" s="96">
        <v>0.20375570058849157</v>
      </c>
      <c r="L50" s="96">
        <v>1.1002999999999999E-2</v>
      </c>
      <c r="M50" s="97">
        <v>1.4237999999999999E-2</v>
      </c>
      <c r="N50" s="96">
        <v>0.35237422720483935</v>
      </c>
      <c r="O50" s="96">
        <v>4.3319725291844982E-2</v>
      </c>
      <c r="Y50" s="14" t="s">
        <v>134</v>
      </c>
      <c r="Z50" s="14"/>
      <c r="AA50" s="14" t="s">
        <v>473</v>
      </c>
      <c r="AB50" s="88">
        <v>455898</v>
      </c>
      <c r="AC50" s="129">
        <v>0.99614345000000004</v>
      </c>
      <c r="AD50" s="88">
        <v>15934</v>
      </c>
      <c r="AE50" s="88">
        <v>62400</v>
      </c>
      <c r="AF50" s="88">
        <v>5</v>
      </c>
      <c r="AG50" s="88">
        <v>128</v>
      </c>
      <c r="AH50" s="88">
        <v>7281</v>
      </c>
      <c r="AI50" s="88">
        <v>2039</v>
      </c>
      <c r="AJ50" s="88">
        <v>176</v>
      </c>
      <c r="AK50" s="88">
        <v>0</v>
      </c>
      <c r="AL50" s="88">
        <v>835</v>
      </c>
      <c r="AM50" s="88">
        <v>1268</v>
      </c>
      <c r="AN50" s="88">
        <v>530030</v>
      </c>
      <c r="AO50" s="88">
        <v>0.99721923000000001</v>
      </c>
    </row>
    <row r="51" spans="1:41">
      <c r="A51" s="154" t="s">
        <v>388</v>
      </c>
      <c r="B51" s="17" t="s">
        <v>350</v>
      </c>
      <c r="C51" s="17" t="s">
        <v>122</v>
      </c>
      <c r="D51" s="96"/>
      <c r="E51" s="96">
        <f>-'1'!DM53/'1'!DE53</f>
        <v>0.12491207277046508</v>
      </c>
      <c r="F51" s="96">
        <f t="shared" si="13"/>
        <v>0.87508792722953488</v>
      </c>
      <c r="G51" s="96">
        <v>0.1958700150305491</v>
      </c>
      <c r="L51" s="96">
        <v>2.026E-3</v>
      </c>
      <c r="M51" s="97">
        <v>2.4059999999999997E-3</v>
      </c>
      <c r="N51" s="96">
        <v>0.44684244601039774</v>
      </c>
      <c r="O51" s="96">
        <v>4.4479851906797582E-2</v>
      </c>
      <c r="Y51" s="14" t="s">
        <v>134</v>
      </c>
      <c r="Z51" s="14"/>
      <c r="AA51" s="14" t="s">
        <v>638</v>
      </c>
      <c r="AB51" s="88">
        <v>2094693</v>
      </c>
      <c r="AC51" s="129">
        <v>0.9910757</v>
      </c>
      <c r="AD51" s="88">
        <v>532308</v>
      </c>
      <c r="AE51" s="88">
        <v>303588</v>
      </c>
      <c r="AF51" s="88">
        <v>12192</v>
      </c>
      <c r="AG51" s="88">
        <v>2077</v>
      </c>
      <c r="AH51" s="88">
        <v>76036</v>
      </c>
      <c r="AI51" s="88">
        <v>9559</v>
      </c>
      <c r="AJ51" s="88">
        <v>6647</v>
      </c>
      <c r="AK51" s="88">
        <v>58</v>
      </c>
      <c r="AL51" s="88">
        <v>7923</v>
      </c>
      <c r="AM51" s="88">
        <v>12339</v>
      </c>
      <c r="AN51" s="88">
        <v>2525112</v>
      </c>
      <c r="AO51" s="88">
        <v>0.99280064999999995</v>
      </c>
    </row>
    <row r="52" spans="1:41">
      <c r="A52" s="154" t="s">
        <v>388</v>
      </c>
      <c r="B52" s="17" t="s">
        <v>351</v>
      </c>
      <c r="C52" s="17" t="s">
        <v>50</v>
      </c>
      <c r="D52" s="96"/>
      <c r="E52" s="96">
        <f>-'1'!DM54/'1'!DE54</f>
        <v>4.2309181302344893E-2</v>
      </c>
      <c r="F52" s="96">
        <f t="shared" si="13"/>
        <v>0.95769081869765516</v>
      </c>
      <c r="G52" s="96">
        <v>5.3226580063020931E-2</v>
      </c>
      <c r="L52" s="96">
        <v>6.3109999999999998E-3</v>
      </c>
      <c r="M52" s="97">
        <v>8.4049999999999993E-3</v>
      </c>
      <c r="N52" s="96">
        <v>0.25510517563124419</v>
      </c>
      <c r="O52" s="96">
        <v>7.8894832095967558E-3</v>
      </c>
      <c r="Y52" s="14" t="s">
        <v>134</v>
      </c>
      <c r="Z52" s="14"/>
      <c r="AA52" s="14" t="s">
        <v>639</v>
      </c>
      <c r="AB52" s="88">
        <v>3087831</v>
      </c>
      <c r="AC52" s="129">
        <v>0.98183162000000002</v>
      </c>
      <c r="AD52" s="88">
        <v>46246</v>
      </c>
      <c r="AE52" s="88">
        <v>72517</v>
      </c>
      <c r="AF52" s="88">
        <v>0</v>
      </c>
      <c r="AG52" s="88">
        <v>1309</v>
      </c>
      <c r="AH52" s="88">
        <v>118447</v>
      </c>
      <c r="AI52" s="88">
        <v>19157</v>
      </c>
      <c r="AJ52" s="88">
        <v>1527</v>
      </c>
      <c r="AK52" s="88">
        <v>0</v>
      </c>
      <c r="AL52" s="88">
        <v>11176</v>
      </c>
      <c r="AM52" s="88">
        <v>12829</v>
      </c>
      <c r="AN52" s="88">
        <v>3324793</v>
      </c>
      <c r="AO52" s="88">
        <v>0.98310463000000003</v>
      </c>
    </row>
    <row r="53" spans="1:41">
      <c r="A53" s="154" t="s">
        <v>388</v>
      </c>
      <c r="B53" s="17" t="s">
        <v>352</v>
      </c>
      <c r="C53" s="17" t="s">
        <v>51</v>
      </c>
      <c r="D53" s="96"/>
      <c r="E53" s="96">
        <f>-'1'!DM55/'1'!DE55</f>
        <v>0.36420651658039421</v>
      </c>
      <c r="F53" s="96">
        <f t="shared" si="13"/>
        <v>0.63579348341960573</v>
      </c>
      <c r="G53" s="96">
        <v>8.2697864396061249E-2</v>
      </c>
      <c r="L53" s="96">
        <v>2.4259999999999998E-3</v>
      </c>
      <c r="M53" s="97">
        <v>3.2469999999999999E-3</v>
      </c>
      <c r="N53" s="96">
        <v>0.21920503233908648</v>
      </c>
      <c r="O53" s="96">
        <v>1.3467013238543322E-2</v>
      </c>
      <c r="Y53" s="14" t="s">
        <v>134</v>
      </c>
      <c r="Z53" s="14"/>
      <c r="AA53" s="14" t="s">
        <v>640</v>
      </c>
      <c r="AB53" s="88">
        <v>4846379</v>
      </c>
      <c r="AC53" s="129">
        <v>0.99328061000000001</v>
      </c>
      <c r="AD53" s="88">
        <v>1335771</v>
      </c>
      <c r="AE53" s="88">
        <v>315082</v>
      </c>
      <c r="AF53" s="88">
        <v>242</v>
      </c>
      <c r="AG53" s="88">
        <v>1977</v>
      </c>
      <c r="AH53" s="88">
        <v>86594</v>
      </c>
      <c r="AI53" s="88">
        <v>16588</v>
      </c>
      <c r="AJ53" s="88">
        <v>1400</v>
      </c>
      <c r="AK53" s="88">
        <v>2</v>
      </c>
      <c r="AL53" s="88">
        <v>9498</v>
      </c>
      <c r="AM53" s="88">
        <v>10919</v>
      </c>
      <c r="AN53" s="88">
        <v>5288681</v>
      </c>
      <c r="AO53" s="88">
        <v>0.99422622000000005</v>
      </c>
    </row>
    <row r="54" spans="1:41">
      <c r="A54" s="154" t="s">
        <v>388</v>
      </c>
      <c r="B54" s="17" t="s">
        <v>353</v>
      </c>
      <c r="C54" s="17" t="s">
        <v>57</v>
      </c>
      <c r="D54" s="96"/>
      <c r="E54" s="96">
        <f>-'1'!DM56/'1'!DE56</f>
        <v>0.10374850846695137</v>
      </c>
      <c r="F54" s="96">
        <f t="shared" si="13"/>
        <v>0.89625149153304862</v>
      </c>
      <c r="G54" s="96">
        <v>0.24969675804890532</v>
      </c>
      <c r="L54" s="96">
        <v>4.7729999999999995E-3</v>
      </c>
      <c r="M54" s="97">
        <v>5.6800000000000002E-3</v>
      </c>
      <c r="N54" s="96">
        <v>0.40363972040205587</v>
      </c>
      <c r="O54" s="96">
        <v>6.479982380851726E-2</v>
      </c>
      <c r="Y54" s="14" t="s">
        <v>134</v>
      </c>
      <c r="Z54" s="14"/>
      <c r="AA54" s="14" t="s">
        <v>474</v>
      </c>
      <c r="AB54" s="88">
        <v>647342</v>
      </c>
      <c r="AC54" s="129">
        <v>1</v>
      </c>
      <c r="AD54" s="88">
        <v>53414</v>
      </c>
      <c r="AE54" s="88">
        <v>63394</v>
      </c>
      <c r="AF54" s="88">
        <v>0</v>
      </c>
      <c r="AG54" s="88">
        <v>125</v>
      </c>
      <c r="AH54" s="88">
        <v>14590</v>
      </c>
      <c r="AI54" s="88">
        <v>103</v>
      </c>
      <c r="AJ54" s="88">
        <v>306</v>
      </c>
      <c r="AK54" s="88">
        <v>0</v>
      </c>
      <c r="AL54" s="88">
        <v>1022</v>
      </c>
      <c r="AM54" s="88">
        <v>2983</v>
      </c>
      <c r="AN54" s="88">
        <v>729865</v>
      </c>
      <c r="AO54" s="88">
        <v>1</v>
      </c>
    </row>
    <row r="55" spans="1:41">
      <c r="A55" s="154" t="s">
        <v>388</v>
      </c>
      <c r="B55" s="17" t="s">
        <v>354</v>
      </c>
      <c r="C55" s="17" t="s">
        <v>10</v>
      </c>
      <c r="D55" s="96"/>
      <c r="E55" s="96">
        <f>-'1'!DM57/'1'!DE57</f>
        <v>0.18417417778051859</v>
      </c>
      <c r="F55" s="96">
        <f t="shared" si="13"/>
        <v>0.81582582221948141</v>
      </c>
      <c r="G55" s="96">
        <v>0.19899079875945519</v>
      </c>
      <c r="L55" s="96">
        <v>9.4299999999999994E-4</v>
      </c>
      <c r="M55" s="97">
        <v>1.356E-3</v>
      </c>
      <c r="N55" s="96">
        <v>0.40057952673193892</v>
      </c>
      <c r="O55" s="96">
        <v>3.084335594790167E-2</v>
      </c>
      <c r="Y55" s="14" t="s">
        <v>134</v>
      </c>
      <c r="Z55" s="14"/>
      <c r="AA55" s="14" t="s">
        <v>641</v>
      </c>
      <c r="AB55" s="88">
        <v>1974911</v>
      </c>
      <c r="AC55" s="129">
        <v>1</v>
      </c>
      <c r="AD55" s="88">
        <v>455212</v>
      </c>
      <c r="AE55" s="88">
        <v>270243</v>
      </c>
      <c r="AF55" s="88">
        <v>0</v>
      </c>
      <c r="AG55" s="88">
        <v>265</v>
      </c>
      <c r="AH55" s="88">
        <v>40403</v>
      </c>
      <c r="AI55" s="88">
        <v>5027</v>
      </c>
      <c r="AJ55" s="88">
        <v>703</v>
      </c>
      <c r="AK55" s="88">
        <v>224</v>
      </c>
      <c r="AL55" s="88">
        <v>3788</v>
      </c>
      <c r="AM55" s="88">
        <v>4867</v>
      </c>
      <c r="AN55" s="88">
        <v>2300431</v>
      </c>
      <c r="AO55" s="88">
        <v>1</v>
      </c>
    </row>
    <row r="56" spans="1:41">
      <c r="A56" s="154" t="s">
        <v>388</v>
      </c>
      <c r="B56" s="17" t="s">
        <v>355</v>
      </c>
      <c r="C56" s="17" t="s">
        <v>11</v>
      </c>
      <c r="D56" s="96"/>
      <c r="E56" s="96">
        <f>-'1'!DM58/'1'!DE58</f>
        <v>0.16948036635886662</v>
      </c>
      <c r="F56" s="96">
        <f t="shared" si="13"/>
        <v>0.83051963364113335</v>
      </c>
      <c r="G56" s="96">
        <v>0.20614419370006426</v>
      </c>
      <c r="L56" s="96">
        <v>7.85E-4</v>
      </c>
      <c r="M56" s="97">
        <v>1.158E-3</v>
      </c>
      <c r="N56" s="96">
        <v>0.41860347032245049</v>
      </c>
      <c r="O56" s="96">
        <v>3.6324145544712305E-2</v>
      </c>
      <c r="Y56" s="14" t="s">
        <v>134</v>
      </c>
      <c r="Z56" s="14"/>
      <c r="AA56" s="14" t="s">
        <v>238</v>
      </c>
      <c r="AB56" s="88">
        <v>3186354</v>
      </c>
      <c r="AC56" s="129">
        <v>0.99543046000000002</v>
      </c>
      <c r="AD56" s="88">
        <v>674678</v>
      </c>
      <c r="AE56" s="88">
        <v>514705</v>
      </c>
      <c r="AF56" s="88">
        <v>0</v>
      </c>
      <c r="AG56" s="88">
        <v>663</v>
      </c>
      <c r="AH56" s="88">
        <v>82603</v>
      </c>
      <c r="AI56" s="88">
        <v>634</v>
      </c>
      <c r="AJ56" s="88">
        <v>1668</v>
      </c>
      <c r="AK56" s="88">
        <v>42</v>
      </c>
      <c r="AL56" s="88">
        <v>5635</v>
      </c>
      <c r="AM56" s="88">
        <v>19686</v>
      </c>
      <c r="AN56" s="88">
        <v>3811990</v>
      </c>
      <c r="AO56" s="88">
        <v>0.99645307000000005</v>
      </c>
    </row>
    <row r="57" spans="1:41">
      <c r="A57" s="154" t="s">
        <v>388</v>
      </c>
      <c r="B57" s="17" t="s">
        <v>356</v>
      </c>
      <c r="C57" s="17" t="s">
        <v>12</v>
      </c>
      <c r="D57" s="96"/>
      <c r="E57" s="96">
        <f>-'1'!DM59/'1'!DE59</f>
        <v>0.32581131194119184</v>
      </c>
      <c r="F57" s="96">
        <f t="shared" si="13"/>
        <v>0.67418868805880816</v>
      </c>
      <c r="G57" s="96">
        <v>0.17129107472969843</v>
      </c>
      <c r="L57" s="96">
        <v>7.3499999999999998E-4</v>
      </c>
      <c r="M57" s="97">
        <v>1.155E-3</v>
      </c>
      <c r="N57" s="96">
        <v>0.36816329213261778</v>
      </c>
      <c r="O57" s="96">
        <v>2.7084324906864809E-2</v>
      </c>
      <c r="Y57" s="14" t="s">
        <v>134</v>
      </c>
      <c r="Z57" s="14"/>
      <c r="AA57" s="14" t="s">
        <v>239</v>
      </c>
      <c r="AB57" s="88">
        <v>597970</v>
      </c>
      <c r="AC57" s="129">
        <v>0.94463498000000001</v>
      </c>
      <c r="AD57" s="88">
        <v>104252</v>
      </c>
      <c r="AE57" s="88">
        <v>128886</v>
      </c>
      <c r="AF57" s="88">
        <v>0</v>
      </c>
      <c r="AG57" s="88">
        <v>0</v>
      </c>
      <c r="AH57" s="88">
        <v>20838</v>
      </c>
      <c r="AI57" s="88">
        <v>1</v>
      </c>
      <c r="AJ57" s="88">
        <v>34</v>
      </c>
      <c r="AK57" s="88">
        <v>18</v>
      </c>
      <c r="AL57" s="88">
        <v>1300</v>
      </c>
      <c r="AM57" s="88">
        <v>3911</v>
      </c>
      <c r="AN57" s="88">
        <v>752958</v>
      </c>
      <c r="AO57" s="88">
        <v>0.95552439</v>
      </c>
    </row>
    <row r="58" spans="1:41">
      <c r="A58" s="154" t="s">
        <v>388</v>
      </c>
      <c r="B58" s="17" t="s">
        <v>357</v>
      </c>
      <c r="C58" s="17" t="s">
        <v>13</v>
      </c>
      <c r="D58" s="96"/>
      <c r="E58" s="96">
        <f>-'1'!DM60/'1'!DE60</f>
        <v>0.38888605959804629</v>
      </c>
      <c r="F58" s="96">
        <f t="shared" si="13"/>
        <v>0.61111394040195366</v>
      </c>
      <c r="G58" s="96">
        <v>0.17819576380022842</v>
      </c>
      <c r="L58" s="96">
        <v>3.4879999999999998E-3</v>
      </c>
      <c r="M58" s="97">
        <v>3.8869999999999998E-3</v>
      </c>
      <c r="N58" s="96">
        <v>0.33758230776964182</v>
      </c>
      <c r="O58" s="96">
        <v>2.7547770821002758E-2</v>
      </c>
      <c r="Y58" s="14" t="s">
        <v>134</v>
      </c>
      <c r="Z58" s="14"/>
      <c r="AA58" s="14" t="s">
        <v>642</v>
      </c>
      <c r="AB58" s="88">
        <v>10204167</v>
      </c>
      <c r="AC58" s="129">
        <v>1</v>
      </c>
      <c r="AD58" s="88">
        <v>3148733</v>
      </c>
      <c r="AE58" s="88">
        <v>2722334</v>
      </c>
      <c r="AF58" s="88">
        <v>668457</v>
      </c>
      <c r="AG58" s="88">
        <v>6471</v>
      </c>
      <c r="AH58" s="88">
        <v>315831</v>
      </c>
      <c r="AI58" s="88">
        <v>1624</v>
      </c>
      <c r="AJ58" s="88">
        <v>3959</v>
      </c>
      <c r="AK58" s="88">
        <v>1084</v>
      </c>
      <c r="AL58" s="88">
        <v>27129</v>
      </c>
      <c r="AM58" s="88">
        <v>21638</v>
      </c>
      <c r="AN58" s="88">
        <v>13972694</v>
      </c>
      <c r="AO58" s="88">
        <v>1</v>
      </c>
    </row>
    <row r="59" spans="1:41">
      <c r="A59" s="154" t="s">
        <v>388</v>
      </c>
      <c r="B59" s="17" t="s">
        <v>358</v>
      </c>
      <c r="C59" s="17" t="s">
        <v>123</v>
      </c>
      <c r="D59" s="96"/>
      <c r="E59" s="96">
        <f>-'1'!DM61/'1'!DE61</f>
        <v>0.33194756805146852</v>
      </c>
      <c r="F59" s="96">
        <f t="shared" si="13"/>
        <v>0.66805243194853148</v>
      </c>
      <c r="G59" s="96">
        <v>0.17665296498290392</v>
      </c>
      <c r="L59" s="96">
        <v>7.2069999999999999E-3</v>
      </c>
      <c r="M59" s="97">
        <v>9.4029999999999999E-3</v>
      </c>
      <c r="N59" s="96">
        <v>0.33716699805003253</v>
      </c>
      <c r="O59" s="96">
        <v>2.5118280894457664E-2</v>
      </c>
      <c r="Y59" s="14" t="s">
        <v>134</v>
      </c>
      <c r="Z59" s="14"/>
      <c r="AA59" s="14" t="s">
        <v>643</v>
      </c>
      <c r="AB59" s="88">
        <v>1171903</v>
      </c>
      <c r="AC59" s="129">
        <v>1</v>
      </c>
      <c r="AD59" s="88">
        <v>143583</v>
      </c>
      <c r="AE59" s="88">
        <v>281820</v>
      </c>
      <c r="AF59" s="88">
        <v>198459</v>
      </c>
      <c r="AG59" s="88">
        <v>1254</v>
      </c>
      <c r="AH59" s="88">
        <v>22771</v>
      </c>
      <c r="AI59" s="88">
        <v>130</v>
      </c>
      <c r="AJ59" s="88">
        <v>511</v>
      </c>
      <c r="AK59" s="88">
        <v>0</v>
      </c>
      <c r="AL59" s="88">
        <v>2421</v>
      </c>
      <c r="AM59" s="88">
        <v>2610</v>
      </c>
      <c r="AN59" s="88">
        <v>1681879</v>
      </c>
      <c r="AO59" s="88">
        <v>1</v>
      </c>
    </row>
    <row r="60" spans="1:41">
      <c r="A60" s="154" t="s">
        <v>388</v>
      </c>
      <c r="B60" s="17" t="s">
        <v>359</v>
      </c>
      <c r="C60" s="17" t="s">
        <v>600</v>
      </c>
      <c r="D60" s="96"/>
      <c r="E60" s="96">
        <f>-'1'!DM62/'1'!DE62</f>
        <v>0.65005704175049905</v>
      </c>
      <c r="F60" s="96">
        <f t="shared" si="13"/>
        <v>0.34994295824950095</v>
      </c>
      <c r="G60" s="96">
        <v>0.15866098468743664</v>
      </c>
      <c r="L60" s="96">
        <v>2.611E-3</v>
      </c>
      <c r="M60" s="97">
        <v>4.2319999999999997E-3</v>
      </c>
      <c r="N60" s="96">
        <v>0.30618830986191875</v>
      </c>
      <c r="O60" s="96">
        <v>1.9498621476834923E-2</v>
      </c>
      <c r="Y60" s="14" t="s">
        <v>134</v>
      </c>
      <c r="Z60" s="14"/>
      <c r="AA60" s="14" t="s">
        <v>644</v>
      </c>
      <c r="AB60" s="88">
        <v>1846989</v>
      </c>
      <c r="AC60" s="129">
        <v>1</v>
      </c>
      <c r="AD60" s="88">
        <v>311323</v>
      </c>
      <c r="AE60" s="88">
        <v>920150</v>
      </c>
      <c r="AF60" s="88">
        <v>1132510</v>
      </c>
      <c r="AG60" s="88">
        <v>101</v>
      </c>
      <c r="AH60" s="88">
        <v>29560</v>
      </c>
      <c r="AI60" s="88">
        <v>284</v>
      </c>
      <c r="AJ60" s="88">
        <v>736</v>
      </c>
      <c r="AK60" s="88">
        <v>139</v>
      </c>
      <c r="AL60" s="88">
        <v>2070</v>
      </c>
      <c r="AM60" s="88">
        <v>4107</v>
      </c>
      <c r="AN60" s="88">
        <v>3936646</v>
      </c>
      <c r="AO60" s="88">
        <v>1</v>
      </c>
    </row>
    <row r="61" spans="1:41">
      <c r="A61" s="154" t="s">
        <v>388</v>
      </c>
      <c r="B61" s="17" t="s">
        <v>360</v>
      </c>
      <c r="C61" s="17" t="s">
        <v>14</v>
      </c>
      <c r="D61" s="96"/>
      <c r="E61" s="96">
        <f>-'1'!DM63/'1'!DE63</f>
        <v>0.1095015419346813</v>
      </c>
      <c r="F61" s="96">
        <f t="shared" si="13"/>
        <v>0.89049845806531869</v>
      </c>
      <c r="G61" s="96">
        <v>0.1102857734083101</v>
      </c>
      <c r="L61" s="96">
        <v>2.0837999999999999E-2</v>
      </c>
      <c r="M61" s="97">
        <v>3.6823000000000002E-2</v>
      </c>
      <c r="N61" s="96">
        <v>0.21869704026847861</v>
      </c>
      <c r="O61" s="96">
        <v>1.4019604594035281E-2</v>
      </c>
      <c r="Y61" s="14" t="s">
        <v>134</v>
      </c>
      <c r="Z61" s="14"/>
      <c r="AA61" s="14" t="s">
        <v>475</v>
      </c>
      <c r="AB61" s="88">
        <v>1328044</v>
      </c>
      <c r="AC61" s="129">
        <v>0.99930622999999996</v>
      </c>
      <c r="AD61" s="88">
        <v>53751</v>
      </c>
      <c r="AE61" s="88">
        <v>295613</v>
      </c>
      <c r="AF61" s="88">
        <v>8198</v>
      </c>
      <c r="AG61" s="88">
        <v>548</v>
      </c>
      <c r="AH61" s="88">
        <v>21118</v>
      </c>
      <c r="AI61" s="88">
        <v>177</v>
      </c>
      <c r="AJ61" s="88">
        <v>501</v>
      </c>
      <c r="AK61" s="88">
        <v>0</v>
      </c>
      <c r="AL61" s="88">
        <v>1795</v>
      </c>
      <c r="AM61" s="88">
        <v>2322</v>
      </c>
      <c r="AN61" s="88">
        <v>1658316</v>
      </c>
      <c r="AO61" s="88">
        <v>0.99992643999999997</v>
      </c>
    </row>
    <row r="62" spans="1:41">
      <c r="A62" s="154" t="s">
        <v>388</v>
      </c>
      <c r="B62" s="17" t="s">
        <v>361</v>
      </c>
      <c r="C62" s="17" t="s">
        <v>15</v>
      </c>
      <c r="D62" s="96"/>
      <c r="E62" s="96">
        <f>-'1'!DM64/'1'!DE64</f>
        <v>0.30633015577487888</v>
      </c>
      <c r="F62" s="96">
        <f t="shared" si="13"/>
        <v>0.69366984422512112</v>
      </c>
      <c r="G62" s="96">
        <v>0.17399813432857439</v>
      </c>
      <c r="L62" s="96">
        <v>1.0241E-2</v>
      </c>
      <c r="M62" s="97">
        <v>1.3900000000000001E-2</v>
      </c>
      <c r="N62" s="96">
        <v>0.34139446599355577</v>
      </c>
      <c r="O62" s="96">
        <v>6.294839347985956E-2</v>
      </c>
      <c r="Y62" s="14" t="s">
        <v>134</v>
      </c>
      <c r="Z62" s="14"/>
      <c r="AA62" s="14" t="s">
        <v>476</v>
      </c>
      <c r="AB62" s="88">
        <v>425486</v>
      </c>
      <c r="AC62" s="129">
        <v>1</v>
      </c>
      <c r="AD62" s="88">
        <v>38290</v>
      </c>
      <c r="AE62" s="88">
        <v>59077</v>
      </c>
      <c r="AF62" s="88">
        <v>153603</v>
      </c>
      <c r="AG62" s="88">
        <v>289</v>
      </c>
      <c r="AH62" s="88">
        <v>10548</v>
      </c>
      <c r="AI62" s="88">
        <v>73</v>
      </c>
      <c r="AJ62" s="88">
        <v>198</v>
      </c>
      <c r="AK62" s="88">
        <v>0</v>
      </c>
      <c r="AL62" s="88">
        <v>915</v>
      </c>
      <c r="AM62" s="88">
        <v>992</v>
      </c>
      <c r="AN62" s="88">
        <v>651181</v>
      </c>
      <c r="AO62" s="88">
        <v>1</v>
      </c>
    </row>
    <row r="63" spans="1:41">
      <c r="A63" s="154" t="s">
        <v>388</v>
      </c>
      <c r="B63" s="17" t="s">
        <v>362</v>
      </c>
      <c r="C63" s="17" t="s">
        <v>16</v>
      </c>
      <c r="D63" s="96"/>
      <c r="E63" s="96">
        <f>-'1'!DM65/'1'!DE65</f>
        <v>0</v>
      </c>
      <c r="F63" s="96">
        <f t="shared" si="13"/>
        <v>1</v>
      </c>
      <c r="G63" s="96">
        <v>0.32335187553548944</v>
      </c>
      <c r="L63" s="96">
        <v>1.6249999999999999E-3</v>
      </c>
      <c r="M63" s="97">
        <v>5.7209999999999995E-3</v>
      </c>
      <c r="N63" s="96">
        <v>0.43182380577646684</v>
      </c>
      <c r="O63" s="96">
        <v>7.6614830839292936E-2</v>
      </c>
      <c r="Y63" s="14" t="s">
        <v>134</v>
      </c>
      <c r="Z63" s="14"/>
      <c r="AA63" s="14" t="s">
        <v>477</v>
      </c>
      <c r="AB63" s="88">
        <v>3356197</v>
      </c>
      <c r="AC63" s="129">
        <v>0.99249874000000005</v>
      </c>
      <c r="AD63" s="88">
        <v>692734</v>
      </c>
      <c r="AE63" s="88">
        <v>510782</v>
      </c>
      <c r="AF63" s="88">
        <v>393093</v>
      </c>
      <c r="AG63" s="88">
        <v>975</v>
      </c>
      <c r="AH63" s="88">
        <v>85064</v>
      </c>
      <c r="AI63" s="88">
        <v>491</v>
      </c>
      <c r="AJ63" s="88">
        <v>1511</v>
      </c>
      <c r="AK63" s="88">
        <v>108</v>
      </c>
      <c r="AL63" s="88">
        <v>6556</v>
      </c>
      <c r="AM63" s="88">
        <v>7896</v>
      </c>
      <c r="AN63" s="88">
        <v>4362673</v>
      </c>
      <c r="AO63" s="88">
        <v>0.99421928999999998</v>
      </c>
    </row>
    <row r="64" spans="1:41">
      <c r="A64" s="154" t="s">
        <v>388</v>
      </c>
      <c r="B64" s="17" t="s">
        <v>363</v>
      </c>
      <c r="C64" s="17" t="s">
        <v>17</v>
      </c>
      <c r="D64" s="96"/>
      <c r="E64" s="96">
        <f>-'1'!DM66/'1'!DE66</f>
        <v>7.8286256998839502E-5</v>
      </c>
      <c r="F64" s="96">
        <f t="shared" si="13"/>
        <v>0.99992171374300121</v>
      </c>
      <c r="G64" s="96">
        <v>6.4282836615538019E-2</v>
      </c>
      <c r="L64" s="96">
        <v>2.4638E-2</v>
      </c>
      <c r="M64" s="97">
        <v>4.8833999999999995E-2</v>
      </c>
      <c r="N64" s="96">
        <v>0.32216253099596237</v>
      </c>
      <c r="O64" s="96">
        <v>7.6666936167153182E-3</v>
      </c>
      <c r="Y64" s="14" t="s">
        <v>135</v>
      </c>
      <c r="Z64" s="14" t="s">
        <v>948</v>
      </c>
      <c r="AA64" s="14" t="s">
        <v>241</v>
      </c>
      <c r="AB64" s="88">
        <v>18648183</v>
      </c>
      <c r="AC64" s="129">
        <v>0.98702557000000002</v>
      </c>
      <c r="AD64" s="88">
        <v>3265571</v>
      </c>
      <c r="AE64" s="88">
        <v>2326629</v>
      </c>
      <c r="AF64" s="88">
        <v>2650826</v>
      </c>
      <c r="AG64" s="88">
        <v>15605</v>
      </c>
      <c r="AH64" s="88">
        <v>224858</v>
      </c>
      <c r="AI64" s="88">
        <v>137306</v>
      </c>
      <c r="AJ64" s="88">
        <v>6118</v>
      </c>
      <c r="AK64" s="88">
        <v>27</v>
      </c>
      <c r="AL64" s="88">
        <v>45635</v>
      </c>
      <c r="AM64" s="88">
        <v>38920</v>
      </c>
      <c r="AN64" s="88">
        <v>24094107</v>
      </c>
      <c r="AO64" s="88">
        <v>0.99045713999999996</v>
      </c>
    </row>
    <row r="65" spans="1:41">
      <c r="A65" s="154" t="s">
        <v>388</v>
      </c>
      <c r="B65" s="17" t="s">
        <v>364</v>
      </c>
      <c r="C65" s="17" t="s">
        <v>18</v>
      </c>
      <c r="D65" s="96"/>
      <c r="E65" s="96">
        <f>-'1'!DM67/'1'!DE67</f>
        <v>3.1769331585845346E-4</v>
      </c>
      <c r="F65" s="96">
        <f t="shared" si="13"/>
        <v>0.9996823066841416</v>
      </c>
      <c r="G65" s="96">
        <v>0.14194337267071172</v>
      </c>
      <c r="L65" s="96">
        <v>1.624E-3</v>
      </c>
      <c r="M65" s="97">
        <v>1.0988999999999999E-2</v>
      </c>
      <c r="N65" s="96">
        <v>0.50503542419120329</v>
      </c>
      <c r="O65" s="96">
        <v>2.1984833616761113E-2</v>
      </c>
      <c r="Y65" s="14" t="s">
        <v>135</v>
      </c>
      <c r="Z65" s="14"/>
      <c r="AA65" s="14" t="s">
        <v>242</v>
      </c>
      <c r="AB65" s="88">
        <v>1538131</v>
      </c>
      <c r="AC65" s="129">
        <v>0.76158747000000004</v>
      </c>
      <c r="AD65" s="88">
        <v>86131</v>
      </c>
      <c r="AE65" s="88">
        <v>87802</v>
      </c>
      <c r="AF65" s="88">
        <v>924</v>
      </c>
      <c r="AG65" s="88">
        <v>101</v>
      </c>
      <c r="AH65" s="88">
        <v>56154</v>
      </c>
      <c r="AI65" s="88">
        <v>6410</v>
      </c>
      <c r="AJ65" s="88">
        <v>10910</v>
      </c>
      <c r="AK65" s="88">
        <v>0</v>
      </c>
      <c r="AL65" s="88">
        <v>4281</v>
      </c>
      <c r="AM65" s="88">
        <v>1137</v>
      </c>
      <c r="AN65" s="88">
        <v>1705850</v>
      </c>
      <c r="AO65" s="88">
        <v>0.78123819000000005</v>
      </c>
    </row>
    <row r="66" spans="1:41">
      <c r="A66" s="154" t="s">
        <v>388</v>
      </c>
      <c r="B66" s="17" t="s">
        <v>365</v>
      </c>
      <c r="C66" s="17" t="s">
        <v>19</v>
      </c>
      <c r="D66" s="96"/>
      <c r="E66" s="96">
        <f>-'1'!DM68/'1'!DE68</f>
        <v>5.888554960779061E-5</v>
      </c>
      <c r="F66" s="96">
        <f t="shared" si="13"/>
        <v>0.99994111445039224</v>
      </c>
      <c r="G66" s="96">
        <v>0.42806727224804814</v>
      </c>
      <c r="L66" s="96">
        <v>2.745E-3</v>
      </c>
      <c r="M66" s="97">
        <v>5.9689999999999995E-3</v>
      </c>
      <c r="N66" s="96">
        <v>0.58952710497001537</v>
      </c>
      <c r="O66" s="96">
        <v>9.2203242877268596E-2</v>
      </c>
      <c r="Y66" s="14" t="s">
        <v>136</v>
      </c>
      <c r="Z66" s="14" t="s">
        <v>949</v>
      </c>
      <c r="AA66" s="14" t="s">
        <v>243</v>
      </c>
      <c r="AB66" s="88">
        <v>11889514</v>
      </c>
      <c r="AC66" s="129">
        <v>0.99082281000000005</v>
      </c>
      <c r="AD66" s="88">
        <v>1062748</v>
      </c>
      <c r="AE66" s="88">
        <v>2096301</v>
      </c>
      <c r="AF66" s="88">
        <v>479004</v>
      </c>
      <c r="AG66" s="88">
        <v>2033</v>
      </c>
      <c r="AH66" s="88">
        <v>365731</v>
      </c>
      <c r="AI66" s="88">
        <v>1509</v>
      </c>
      <c r="AJ66" s="88">
        <v>5637</v>
      </c>
      <c r="AK66" s="88">
        <v>261</v>
      </c>
      <c r="AL66" s="88">
        <v>24613</v>
      </c>
      <c r="AM66" s="88">
        <v>62842</v>
      </c>
      <c r="AN66" s="88">
        <v>14927445</v>
      </c>
      <c r="AO66" s="88">
        <v>0.99284919999999999</v>
      </c>
    </row>
    <row r="67" spans="1:41">
      <c r="A67" s="154" t="s">
        <v>388</v>
      </c>
      <c r="B67" s="17" t="s">
        <v>366</v>
      </c>
      <c r="C67" s="17" t="s">
        <v>20</v>
      </c>
      <c r="D67" s="96"/>
      <c r="E67" s="96">
        <f>-'1'!DM69/'1'!DE69</f>
        <v>1.1089489117437998E-3</v>
      </c>
      <c r="F67" s="96">
        <f t="shared" si="13"/>
        <v>0.99889105108825615</v>
      </c>
      <c r="G67" s="96">
        <v>0.2898382159073874</v>
      </c>
      <c r="L67" s="96">
        <v>5.0615999999999994E-2</v>
      </c>
      <c r="M67" s="97">
        <v>0.18054899999999999</v>
      </c>
      <c r="N67" s="96">
        <v>0.53663354086687698</v>
      </c>
      <c r="O67" s="96">
        <v>0.10374323528205377</v>
      </c>
      <c r="Y67" s="14" t="s">
        <v>136</v>
      </c>
      <c r="Z67" s="14"/>
      <c r="AA67" s="14" t="s">
        <v>245</v>
      </c>
      <c r="AB67" s="88">
        <v>1454345</v>
      </c>
      <c r="AC67" s="129">
        <v>1</v>
      </c>
      <c r="AD67" s="88">
        <v>150217</v>
      </c>
      <c r="AE67" s="88">
        <v>161778</v>
      </c>
      <c r="AF67" s="88">
        <v>1654</v>
      </c>
      <c r="AG67" s="88">
        <v>238</v>
      </c>
      <c r="AH67" s="88">
        <v>51026</v>
      </c>
      <c r="AI67" s="88">
        <v>4111</v>
      </c>
      <c r="AJ67" s="88">
        <v>807</v>
      </c>
      <c r="AK67" s="88">
        <v>228</v>
      </c>
      <c r="AL67" s="88">
        <v>4464</v>
      </c>
      <c r="AM67" s="88">
        <v>3616</v>
      </c>
      <c r="AN67" s="88">
        <v>1682267</v>
      </c>
      <c r="AO67" s="88">
        <v>1</v>
      </c>
    </row>
    <row r="68" spans="1:41">
      <c r="A68" s="154" t="s">
        <v>388</v>
      </c>
      <c r="B68" s="17" t="s">
        <v>367</v>
      </c>
      <c r="C68" s="17" t="s">
        <v>21</v>
      </c>
      <c r="D68" s="96"/>
      <c r="E68" s="96">
        <f>-'1'!DM70/'1'!DE70</f>
        <v>4.4641030696847307E-2</v>
      </c>
      <c r="F68" s="96">
        <f t="shared" si="13"/>
        <v>0.95535896930315267</v>
      </c>
      <c r="G68" s="96">
        <v>0.2300562309453682</v>
      </c>
      <c r="L68" s="96">
        <v>4.3319999999999999E-3</v>
      </c>
      <c r="M68" s="97">
        <v>7.3598999999999998E-2</v>
      </c>
      <c r="N68" s="96">
        <v>0.52048300119201929</v>
      </c>
      <c r="O68" s="96">
        <v>4.9475551832673118E-2</v>
      </c>
      <c r="Y68" s="14" t="s">
        <v>136</v>
      </c>
      <c r="Z68" s="14"/>
      <c r="AA68" s="14" t="s">
        <v>478</v>
      </c>
      <c r="AB68" s="88">
        <v>2607129</v>
      </c>
      <c r="AC68" s="129">
        <v>0.99261383000000003</v>
      </c>
      <c r="AD68" s="88">
        <v>740036</v>
      </c>
      <c r="AE68" s="88">
        <v>398843</v>
      </c>
      <c r="AF68" s="88">
        <v>548971</v>
      </c>
      <c r="AG68" s="88">
        <v>289</v>
      </c>
      <c r="AH68" s="88">
        <v>71432</v>
      </c>
      <c r="AI68" s="88">
        <v>5002</v>
      </c>
      <c r="AJ68" s="88">
        <v>1200</v>
      </c>
      <c r="AK68" s="88">
        <v>189</v>
      </c>
      <c r="AL68" s="88">
        <v>5569</v>
      </c>
      <c r="AM68" s="88">
        <v>4992</v>
      </c>
      <c r="AN68" s="88">
        <v>3643616</v>
      </c>
      <c r="AO68" s="88">
        <v>0.99470382000000002</v>
      </c>
    </row>
    <row r="69" spans="1:41">
      <c r="A69" s="154" t="s">
        <v>388</v>
      </c>
      <c r="B69" s="17" t="s">
        <v>368</v>
      </c>
      <c r="C69" s="17" t="s">
        <v>22</v>
      </c>
      <c r="D69" s="96"/>
      <c r="E69" s="96">
        <f>-'1'!DM71/'1'!DE71</f>
        <v>2.156403766811594E-5</v>
      </c>
      <c r="F69" s="96">
        <f t="shared" si="13"/>
        <v>0.99997843596233194</v>
      </c>
      <c r="G69" s="96">
        <v>4.2788108778165836E-2</v>
      </c>
      <c r="L69" s="96">
        <v>6.5339999999999999E-3</v>
      </c>
      <c r="M69" s="97">
        <v>0.23119099999999998</v>
      </c>
      <c r="N69" s="96">
        <v>0.82587578778310233</v>
      </c>
      <c r="O69" s="96">
        <v>8.9261608846055423E-3</v>
      </c>
      <c r="Y69" s="14" t="s">
        <v>148</v>
      </c>
      <c r="Z69" s="14" t="s">
        <v>946</v>
      </c>
      <c r="AA69" s="14" t="s">
        <v>479</v>
      </c>
      <c r="AB69" s="88">
        <v>351470</v>
      </c>
      <c r="AC69" s="129">
        <v>0.99736944000000005</v>
      </c>
      <c r="AD69" s="88">
        <v>233556</v>
      </c>
      <c r="AE69" s="88">
        <v>84973</v>
      </c>
      <c r="AF69" s="88">
        <v>239848</v>
      </c>
      <c r="AG69" s="88">
        <v>8</v>
      </c>
      <c r="AH69" s="88">
        <v>9213</v>
      </c>
      <c r="AI69" s="88">
        <v>1</v>
      </c>
      <c r="AJ69" s="88">
        <v>199</v>
      </c>
      <c r="AK69" s="88">
        <v>133</v>
      </c>
      <c r="AL69" s="88">
        <v>792</v>
      </c>
      <c r="AM69" s="88">
        <v>674</v>
      </c>
      <c r="AN69" s="88">
        <v>687311</v>
      </c>
      <c r="AO69" s="88">
        <v>0.99865307999999997</v>
      </c>
    </row>
    <row r="70" spans="1:41">
      <c r="A70" s="154" t="s">
        <v>388</v>
      </c>
      <c r="B70" s="17" t="s">
        <v>369</v>
      </c>
      <c r="C70" s="17" t="s">
        <v>23</v>
      </c>
      <c r="D70" s="96"/>
      <c r="E70" s="96">
        <f>-'1'!DM72/'1'!DE72</f>
        <v>7.3242794208188577E-2</v>
      </c>
      <c r="F70" s="96">
        <f t="shared" si="13"/>
        <v>0.92675720579181142</v>
      </c>
      <c r="G70" s="96">
        <v>0.25059328452091834</v>
      </c>
      <c r="L70" s="96">
        <v>4.6751999999999995E-2</v>
      </c>
      <c r="M70" s="97">
        <v>8.5420999999999997E-2</v>
      </c>
      <c r="N70" s="96">
        <v>0.46880190587680959</v>
      </c>
      <c r="O70" s="96">
        <v>5.7260545242945077E-2</v>
      </c>
      <c r="Y70" s="14" t="s">
        <v>148</v>
      </c>
      <c r="Z70" s="14"/>
      <c r="AA70" s="14" t="s">
        <v>645</v>
      </c>
      <c r="AB70" s="88">
        <v>1102861</v>
      </c>
      <c r="AC70" s="129">
        <v>0.99965011999999998</v>
      </c>
      <c r="AD70" s="88">
        <v>877443</v>
      </c>
      <c r="AE70" s="88">
        <v>239348</v>
      </c>
      <c r="AF70" s="88">
        <v>458391</v>
      </c>
      <c r="AG70" s="88">
        <v>22</v>
      </c>
      <c r="AH70" s="88">
        <v>24897</v>
      </c>
      <c r="AI70" s="88">
        <v>1038</v>
      </c>
      <c r="AJ70" s="88">
        <v>489</v>
      </c>
      <c r="AK70" s="88">
        <v>95</v>
      </c>
      <c r="AL70" s="88">
        <v>1752</v>
      </c>
      <c r="AM70" s="88">
        <v>3757</v>
      </c>
      <c r="AN70" s="88">
        <v>1832650</v>
      </c>
      <c r="AO70" s="88">
        <v>0.99978942000000004</v>
      </c>
    </row>
    <row r="71" spans="1:41">
      <c r="A71" s="154" t="s">
        <v>388</v>
      </c>
      <c r="B71" s="17" t="s">
        <v>370</v>
      </c>
      <c r="C71" s="17" t="s">
        <v>24</v>
      </c>
      <c r="D71" s="96"/>
      <c r="E71" s="96">
        <f>-'1'!DM73/'1'!DE73</f>
        <v>6.7088877440768704E-2</v>
      </c>
      <c r="F71" s="96">
        <f t="shared" si="13"/>
        <v>0.93291112255923125</v>
      </c>
      <c r="G71" s="96">
        <v>0.10962170656072848</v>
      </c>
      <c r="L71" s="96">
        <v>1.3786E-2</v>
      </c>
      <c r="M71" s="97">
        <v>6.0510000000000008E-2</v>
      </c>
      <c r="N71" s="96">
        <v>0.42874614769839092</v>
      </c>
      <c r="O71" s="96">
        <v>2.5185240155123925E-2</v>
      </c>
      <c r="Y71" s="14" t="s">
        <v>137</v>
      </c>
      <c r="Z71" s="14" t="s">
        <v>950</v>
      </c>
      <c r="AA71" s="14" t="s">
        <v>246</v>
      </c>
      <c r="AB71" s="88">
        <v>1502871</v>
      </c>
      <c r="AC71" s="129">
        <v>0.98063807999999997</v>
      </c>
      <c r="AD71" s="88">
        <v>264834</v>
      </c>
      <c r="AE71" s="88">
        <v>157485</v>
      </c>
      <c r="AF71" s="88">
        <v>129858</v>
      </c>
      <c r="AG71" s="88">
        <v>473</v>
      </c>
      <c r="AH71" s="88">
        <v>70410</v>
      </c>
      <c r="AI71" s="88">
        <v>5489</v>
      </c>
      <c r="AJ71" s="88">
        <v>3409</v>
      </c>
      <c r="AK71" s="88">
        <v>57</v>
      </c>
      <c r="AL71" s="88">
        <v>5478</v>
      </c>
      <c r="AM71" s="88">
        <v>11820</v>
      </c>
      <c r="AN71" s="88">
        <v>1887350</v>
      </c>
      <c r="AO71" s="88">
        <v>0.98527374999999995</v>
      </c>
    </row>
    <row r="72" spans="1:41">
      <c r="A72" s="154" t="s">
        <v>388</v>
      </c>
      <c r="B72" s="17" t="s">
        <v>371</v>
      </c>
      <c r="C72" s="17" t="s">
        <v>25</v>
      </c>
      <c r="D72" s="96"/>
      <c r="E72" s="96">
        <f>-'1'!DM74/'1'!DE74</f>
        <v>0</v>
      </c>
      <c r="F72" s="96">
        <f t="shared" si="13"/>
        <v>1</v>
      </c>
      <c r="G72" s="96">
        <v>0.33130347416207717</v>
      </c>
      <c r="L72" s="96">
        <v>5.2000000000000006E-4</v>
      </c>
      <c r="M72" s="97">
        <v>5.4539999999999996E-3</v>
      </c>
      <c r="N72" s="96">
        <v>0.72185883357966074</v>
      </c>
      <c r="O72" s="96">
        <v>5.2844216470801689E-2</v>
      </c>
      <c r="Y72" s="14" t="s">
        <v>137</v>
      </c>
      <c r="Z72" s="14"/>
      <c r="AA72" s="14" t="s">
        <v>247</v>
      </c>
      <c r="AB72" s="88">
        <v>2685018</v>
      </c>
      <c r="AC72" s="129">
        <v>0.99947587999999998</v>
      </c>
      <c r="AD72" s="88">
        <v>18257</v>
      </c>
      <c r="AE72" s="88">
        <v>733202</v>
      </c>
      <c r="AF72" s="88">
        <v>822</v>
      </c>
      <c r="AG72" s="88">
        <v>1163</v>
      </c>
      <c r="AH72" s="88">
        <v>174630</v>
      </c>
      <c r="AI72" s="88">
        <v>21718</v>
      </c>
      <c r="AJ72" s="88">
        <v>8712</v>
      </c>
      <c r="AK72" s="88">
        <v>0</v>
      </c>
      <c r="AL72" s="88">
        <v>10678</v>
      </c>
      <c r="AM72" s="88">
        <v>1244</v>
      </c>
      <c r="AN72" s="88">
        <v>3637187</v>
      </c>
      <c r="AO72" s="88">
        <v>0.99991916999999997</v>
      </c>
    </row>
    <row r="73" spans="1:41">
      <c r="A73" s="154" t="s">
        <v>388</v>
      </c>
      <c r="B73" s="17" t="s">
        <v>372</v>
      </c>
      <c r="C73" s="17" t="s">
        <v>26</v>
      </c>
      <c r="D73" s="96"/>
      <c r="E73" s="96">
        <f>-'1'!DM75/'1'!DE75</f>
        <v>5.0502680690870251E-2</v>
      </c>
      <c r="F73" s="96">
        <f t="shared" si="13"/>
        <v>0.94949731930912973</v>
      </c>
      <c r="G73" s="96">
        <v>0.48534301259757634</v>
      </c>
      <c r="L73" s="96">
        <v>2.43E-4</v>
      </c>
      <c r="M73" s="97">
        <v>2.6241999999999998E-2</v>
      </c>
      <c r="N73" s="96">
        <v>0.69140884873833319</v>
      </c>
      <c r="O73" s="96">
        <v>7.1249516872421273E-2</v>
      </c>
      <c r="Y73" s="14" t="s">
        <v>137</v>
      </c>
      <c r="Z73" s="14"/>
      <c r="AA73" s="14" t="s">
        <v>248</v>
      </c>
      <c r="AB73" s="88">
        <v>807332</v>
      </c>
      <c r="AC73" s="129">
        <v>1</v>
      </c>
      <c r="AD73" s="88">
        <v>138250</v>
      </c>
      <c r="AE73" s="88">
        <v>112605</v>
      </c>
      <c r="AF73" s="88">
        <v>75022</v>
      </c>
      <c r="AG73" s="88">
        <v>38</v>
      </c>
      <c r="AH73" s="88">
        <v>27133</v>
      </c>
      <c r="AI73" s="88">
        <v>1955</v>
      </c>
      <c r="AJ73" s="88">
        <v>1602</v>
      </c>
      <c r="AK73" s="88">
        <v>8</v>
      </c>
      <c r="AL73" s="88">
        <v>1961</v>
      </c>
      <c r="AM73" s="88">
        <v>785</v>
      </c>
      <c r="AN73" s="88">
        <v>1028441</v>
      </c>
      <c r="AO73" s="88">
        <v>1</v>
      </c>
    </row>
    <row r="74" spans="1:41">
      <c r="A74" s="154" t="s">
        <v>388</v>
      </c>
      <c r="B74" s="17" t="s">
        <v>373</v>
      </c>
      <c r="C74" s="17" t="s">
        <v>27</v>
      </c>
      <c r="D74" s="96"/>
      <c r="E74" s="96">
        <f>-'1'!DM76/'1'!DE76</f>
        <v>4.6775049369564025E-5</v>
      </c>
      <c r="F74" s="96">
        <f t="shared" si="13"/>
        <v>0.99995322495063044</v>
      </c>
      <c r="G74" s="96">
        <v>0.43303556986162678</v>
      </c>
      <c r="L74" s="96">
        <v>1.0499999999999999E-4</v>
      </c>
      <c r="M74" s="97">
        <v>5.3016000000000001E-2</v>
      </c>
      <c r="N74" s="96">
        <v>0.53308043510447489</v>
      </c>
      <c r="O74" s="96">
        <v>9.6554871011141727E-2</v>
      </c>
      <c r="Y74" s="14" t="s">
        <v>137</v>
      </c>
      <c r="Z74" s="14"/>
      <c r="AA74" s="14" t="s">
        <v>480</v>
      </c>
      <c r="AB74" s="88">
        <v>466675</v>
      </c>
      <c r="AC74" s="129">
        <v>0.96767537999999997</v>
      </c>
      <c r="AD74" s="88">
        <v>62996</v>
      </c>
      <c r="AE74" s="88">
        <v>118320</v>
      </c>
      <c r="AF74" s="88">
        <v>277</v>
      </c>
      <c r="AG74" s="88">
        <v>141</v>
      </c>
      <c r="AH74" s="88">
        <v>28480</v>
      </c>
      <c r="AI74" s="88">
        <v>1420</v>
      </c>
      <c r="AJ74" s="88">
        <v>968</v>
      </c>
      <c r="AK74" s="88">
        <v>0</v>
      </c>
      <c r="AL74" s="88">
        <v>2012</v>
      </c>
      <c r="AM74" s="88">
        <v>331</v>
      </c>
      <c r="AN74" s="88">
        <v>618624</v>
      </c>
      <c r="AO74" s="88">
        <v>0.97541993000000005</v>
      </c>
    </row>
    <row r="75" spans="1:41">
      <c r="A75" s="154" t="s">
        <v>388</v>
      </c>
      <c r="B75" s="17" t="s">
        <v>374</v>
      </c>
      <c r="C75" s="17" t="s">
        <v>601</v>
      </c>
      <c r="D75" s="96"/>
      <c r="E75" s="96">
        <f>-'1'!DM77/'1'!DE77</f>
        <v>2.6677812633736499E-2</v>
      </c>
      <c r="F75" s="96">
        <f t="shared" si="13"/>
        <v>0.97332218736626352</v>
      </c>
      <c r="G75" s="96">
        <v>0.36780773055668409</v>
      </c>
      <c r="L75" s="96">
        <v>2.503E-3</v>
      </c>
      <c r="M75" s="97">
        <v>1.2378999999999999E-2</v>
      </c>
      <c r="N75" s="96">
        <v>0.44264494110586211</v>
      </c>
      <c r="O75" s="96">
        <v>9.7925086791977478E-2</v>
      </c>
      <c r="Y75" s="14" t="s">
        <v>137</v>
      </c>
      <c r="Z75" s="14"/>
      <c r="AA75" s="14" t="s">
        <v>249</v>
      </c>
      <c r="AB75" s="88">
        <v>1588897</v>
      </c>
      <c r="AC75" s="129">
        <v>0.98661432999999998</v>
      </c>
      <c r="AD75" s="88">
        <v>255838</v>
      </c>
      <c r="AE75" s="88">
        <v>211542</v>
      </c>
      <c r="AF75" s="88">
        <v>51583</v>
      </c>
      <c r="AG75" s="88">
        <v>263</v>
      </c>
      <c r="AH75" s="88">
        <v>71730</v>
      </c>
      <c r="AI75" s="88">
        <v>4927</v>
      </c>
      <c r="AJ75" s="88">
        <v>3020</v>
      </c>
      <c r="AK75" s="88">
        <v>26</v>
      </c>
      <c r="AL75" s="88">
        <v>5286</v>
      </c>
      <c r="AM75" s="88">
        <v>11982</v>
      </c>
      <c r="AN75" s="88">
        <v>1949256</v>
      </c>
      <c r="AO75" s="88">
        <v>0.98921597000000006</v>
      </c>
    </row>
    <row r="76" spans="1:41">
      <c r="A76" s="154" t="s">
        <v>388</v>
      </c>
      <c r="B76" s="17" t="s">
        <v>375</v>
      </c>
      <c r="C76" s="17" t="s">
        <v>28</v>
      </c>
      <c r="D76" s="96"/>
      <c r="E76" s="96">
        <f>-'1'!DM78/'1'!DE78</f>
        <v>6.2430607505353189E-2</v>
      </c>
      <c r="F76" s="96">
        <f t="shared" si="13"/>
        <v>0.93756939249464677</v>
      </c>
      <c r="G76" s="96">
        <v>0.31149414384348872</v>
      </c>
      <c r="L76" s="96">
        <v>2.7470000000000001E-2</v>
      </c>
      <c r="M76" s="97">
        <v>7.8797999999999993E-2</v>
      </c>
      <c r="N76" s="96">
        <v>0.5654948624532663</v>
      </c>
      <c r="O76" s="96">
        <v>0.10127978846057038</v>
      </c>
      <c r="Y76" s="14" t="s">
        <v>138</v>
      </c>
      <c r="Z76" s="14" t="s">
        <v>951</v>
      </c>
      <c r="AA76" s="14" t="s">
        <v>250</v>
      </c>
      <c r="AB76" s="88">
        <v>9623045</v>
      </c>
      <c r="AC76" s="129">
        <v>0.99975066000000001</v>
      </c>
      <c r="AD76" s="88">
        <v>320374</v>
      </c>
      <c r="AE76" s="88">
        <v>70867</v>
      </c>
      <c r="AF76" s="88">
        <v>0</v>
      </c>
      <c r="AG76" s="88">
        <v>275</v>
      </c>
      <c r="AH76" s="88">
        <v>73734</v>
      </c>
      <c r="AI76" s="88">
        <v>4868</v>
      </c>
      <c r="AJ76" s="88">
        <v>12303</v>
      </c>
      <c r="AK76" s="88">
        <v>0</v>
      </c>
      <c r="AL76" s="88">
        <v>5481</v>
      </c>
      <c r="AM76" s="88">
        <v>9970</v>
      </c>
      <c r="AN76" s="88">
        <v>9800543</v>
      </c>
      <c r="AO76" s="88">
        <v>0.99975588999999998</v>
      </c>
    </row>
    <row r="77" spans="1:41">
      <c r="A77" s="154" t="s">
        <v>388</v>
      </c>
      <c r="B77" s="17" t="s">
        <v>376</v>
      </c>
      <c r="C77" s="17" t="s">
        <v>29</v>
      </c>
      <c r="D77" s="96"/>
      <c r="E77" s="96">
        <f>-'1'!DM79/'1'!DE79</f>
        <v>2.3268232699516896E-2</v>
      </c>
      <c r="F77" s="96">
        <f t="shared" si="13"/>
        <v>0.97673176730048306</v>
      </c>
      <c r="G77" s="96">
        <v>0.21470473756714906</v>
      </c>
      <c r="L77" s="96">
        <v>2.1429999999999999E-3</v>
      </c>
      <c r="M77" s="97">
        <v>0.13292299999999999</v>
      </c>
      <c r="N77" s="96">
        <v>0.45718439716993187</v>
      </c>
      <c r="O77" s="96">
        <v>0.14869444961431177</v>
      </c>
      <c r="Y77" s="14" t="s">
        <v>138</v>
      </c>
      <c r="Z77" s="14"/>
      <c r="AA77" s="14" t="s">
        <v>481</v>
      </c>
      <c r="AB77" s="88">
        <v>24086</v>
      </c>
      <c r="AC77" s="129">
        <v>5.7459669999999997E-2</v>
      </c>
      <c r="AD77" s="88">
        <v>24086</v>
      </c>
      <c r="AE77" s="88">
        <v>0</v>
      </c>
      <c r="AF77" s="88">
        <v>0</v>
      </c>
      <c r="AG77" s="88">
        <v>0</v>
      </c>
      <c r="AH77" s="88">
        <v>0</v>
      </c>
      <c r="AI77" s="88">
        <v>0</v>
      </c>
      <c r="AJ77" s="88">
        <v>0</v>
      </c>
      <c r="AK77" s="88">
        <v>0</v>
      </c>
      <c r="AL77" s="88">
        <v>0</v>
      </c>
      <c r="AM77" s="88">
        <v>0</v>
      </c>
      <c r="AN77" s="88">
        <v>24086</v>
      </c>
      <c r="AO77" s="88">
        <v>5.7459669999999997E-2</v>
      </c>
    </row>
    <row r="78" spans="1:41">
      <c r="A78" s="154" t="s">
        <v>388</v>
      </c>
      <c r="B78" s="17" t="s">
        <v>377</v>
      </c>
      <c r="C78" s="17" t="s">
        <v>30</v>
      </c>
      <c r="D78" s="96"/>
      <c r="E78" s="96">
        <f>-'1'!DM80/'1'!DE80</f>
        <v>0</v>
      </c>
      <c r="F78" s="96">
        <f t="shared" si="13"/>
        <v>1</v>
      </c>
      <c r="G78" s="96">
        <v>0</v>
      </c>
      <c r="L78" s="96">
        <v>5.2799999999999993E-4</v>
      </c>
      <c r="M78" s="97">
        <v>1.8189999999999999E-3</v>
      </c>
      <c r="N78" s="96">
        <v>0</v>
      </c>
      <c r="O78" s="96">
        <v>0</v>
      </c>
      <c r="Y78" s="14" t="s">
        <v>138</v>
      </c>
      <c r="Z78" s="14"/>
      <c r="AA78" s="14" t="s">
        <v>482</v>
      </c>
      <c r="AB78" s="88">
        <v>8164994</v>
      </c>
      <c r="AC78" s="129">
        <v>0.98814287999999995</v>
      </c>
      <c r="AD78" s="88">
        <v>272125</v>
      </c>
      <c r="AE78" s="88">
        <v>774766</v>
      </c>
      <c r="AF78" s="88">
        <v>0</v>
      </c>
      <c r="AG78" s="88">
        <v>78</v>
      </c>
      <c r="AH78" s="88">
        <v>245376</v>
      </c>
      <c r="AI78" s="88">
        <v>16158</v>
      </c>
      <c r="AJ78" s="88">
        <v>44652</v>
      </c>
      <c r="AK78" s="88">
        <v>0</v>
      </c>
      <c r="AL78" s="88">
        <v>17422</v>
      </c>
      <c r="AM78" s="88">
        <v>33594</v>
      </c>
      <c r="AN78" s="88">
        <v>9297040</v>
      </c>
      <c r="AO78" s="88">
        <v>0.98970685999999997</v>
      </c>
    </row>
    <row r="79" spans="1:41">
      <c r="A79" s="154" t="s">
        <v>388</v>
      </c>
      <c r="B79" s="17" t="s">
        <v>378</v>
      </c>
      <c r="C79" s="17" t="s">
        <v>31</v>
      </c>
      <c r="D79" s="96"/>
      <c r="E79" s="96">
        <f>-'1'!DM81/'1'!DE81</f>
        <v>1.0947261954115261E-2</v>
      </c>
      <c r="F79" s="96">
        <f t="shared" si="13"/>
        <v>0.98905273804588478</v>
      </c>
      <c r="G79" s="96">
        <v>1.2508576247756859E-2</v>
      </c>
      <c r="L79" s="96">
        <v>2.032E-3</v>
      </c>
      <c r="M79" s="97">
        <v>5.5509999999999995E-3</v>
      </c>
      <c r="N79" s="96">
        <v>0.38839971338528756</v>
      </c>
      <c r="O79" s="96">
        <v>1.9439072179983894E-3</v>
      </c>
      <c r="Y79" s="14" t="s">
        <v>138</v>
      </c>
      <c r="Z79" s="14"/>
      <c r="AA79" s="14" t="s">
        <v>483</v>
      </c>
      <c r="AB79" s="88">
        <v>1250366</v>
      </c>
      <c r="AC79" s="129">
        <v>0.96851841999999999</v>
      </c>
      <c r="AD79" s="88">
        <v>37604</v>
      </c>
      <c r="AE79" s="88">
        <v>143784</v>
      </c>
      <c r="AF79" s="88">
        <v>0</v>
      </c>
      <c r="AG79" s="88">
        <v>18</v>
      </c>
      <c r="AH79" s="88">
        <v>33563</v>
      </c>
      <c r="AI79" s="88">
        <v>2220</v>
      </c>
      <c r="AJ79" s="88">
        <v>6379</v>
      </c>
      <c r="AK79" s="88">
        <v>0</v>
      </c>
      <c r="AL79" s="88">
        <v>2378</v>
      </c>
      <c r="AM79" s="88">
        <v>4613</v>
      </c>
      <c r="AN79" s="88">
        <v>1443321</v>
      </c>
      <c r="AO79" s="88">
        <v>0.97289903</v>
      </c>
    </row>
    <row r="80" spans="1:41">
      <c r="A80" s="154" t="s">
        <v>388</v>
      </c>
      <c r="B80" s="17" t="s">
        <v>379</v>
      </c>
      <c r="C80" s="17" t="s">
        <v>32</v>
      </c>
      <c r="D80" s="96"/>
      <c r="E80" s="96">
        <f>-'1'!DM82/'1'!DE82</f>
        <v>0</v>
      </c>
      <c r="F80" s="96">
        <f t="shared" si="13"/>
        <v>1</v>
      </c>
      <c r="G80" s="96">
        <v>0.50809205257890189</v>
      </c>
      <c r="L80" s="96">
        <v>5.8083999999999997E-2</v>
      </c>
      <c r="M80" s="97">
        <v>9.0699000000000002E-2</v>
      </c>
      <c r="N80" s="96">
        <v>0.72046809784342569</v>
      </c>
      <c r="O80" s="96">
        <v>0.1509810409912328</v>
      </c>
      <c r="Y80" s="14" t="s">
        <v>138</v>
      </c>
      <c r="Z80" s="14"/>
      <c r="AA80" s="14" t="s">
        <v>484</v>
      </c>
      <c r="AB80" s="88">
        <v>5034824</v>
      </c>
      <c r="AC80" s="129">
        <v>0.98598810000000003</v>
      </c>
      <c r="AD80" s="88">
        <v>179752</v>
      </c>
      <c r="AE80" s="88">
        <v>654212</v>
      </c>
      <c r="AF80" s="88">
        <v>0</v>
      </c>
      <c r="AG80" s="88">
        <v>136</v>
      </c>
      <c r="AH80" s="88">
        <v>118046</v>
      </c>
      <c r="AI80" s="88">
        <v>8711</v>
      </c>
      <c r="AJ80" s="88">
        <v>26796</v>
      </c>
      <c r="AK80" s="88">
        <v>0</v>
      </c>
      <c r="AL80" s="88">
        <v>8348</v>
      </c>
      <c r="AM80" s="88">
        <v>15748</v>
      </c>
      <c r="AN80" s="88">
        <v>5866821</v>
      </c>
      <c r="AO80" s="88">
        <v>0.98795124000000001</v>
      </c>
    </row>
    <row r="81" spans="8:41">
      <c r="Y81" s="14" t="s">
        <v>138</v>
      </c>
      <c r="Z81" s="14"/>
      <c r="AA81" s="14" t="s">
        <v>646</v>
      </c>
      <c r="AB81" s="88">
        <v>1850873</v>
      </c>
      <c r="AC81" s="129">
        <v>0.98678334000000001</v>
      </c>
      <c r="AD81" s="88">
        <v>30584</v>
      </c>
      <c r="AE81" s="88">
        <v>62799</v>
      </c>
      <c r="AF81" s="88">
        <v>23</v>
      </c>
      <c r="AG81" s="88">
        <v>99</v>
      </c>
      <c r="AH81" s="88">
        <v>45484</v>
      </c>
      <c r="AI81" s="88">
        <v>2980</v>
      </c>
      <c r="AJ81" s="88">
        <v>11097</v>
      </c>
      <c r="AK81" s="88">
        <v>0</v>
      </c>
      <c r="AL81" s="88">
        <v>3298</v>
      </c>
      <c r="AM81" s="88">
        <v>6200</v>
      </c>
      <c r="AN81" s="88">
        <v>1982853</v>
      </c>
      <c r="AO81" s="88">
        <v>0.98788001000000003</v>
      </c>
    </row>
    <row r="82" spans="8:41">
      <c r="Y82" s="14" t="s">
        <v>138</v>
      </c>
      <c r="Z82" s="14"/>
      <c r="AA82" s="14" t="s">
        <v>252</v>
      </c>
      <c r="AB82" s="88">
        <v>2439703</v>
      </c>
      <c r="AC82" s="129">
        <v>0.99918499000000005</v>
      </c>
      <c r="AD82" s="88">
        <v>180644</v>
      </c>
      <c r="AE82" s="88">
        <v>131190</v>
      </c>
      <c r="AF82" s="88">
        <v>0</v>
      </c>
      <c r="AG82" s="88">
        <v>129</v>
      </c>
      <c r="AH82" s="88">
        <v>54701</v>
      </c>
      <c r="AI82" s="88">
        <v>3481</v>
      </c>
      <c r="AJ82" s="88">
        <v>11648</v>
      </c>
      <c r="AK82" s="88">
        <v>0</v>
      </c>
      <c r="AL82" s="88">
        <v>3889</v>
      </c>
      <c r="AM82" s="88">
        <v>7358</v>
      </c>
      <c r="AN82" s="88">
        <v>2652099</v>
      </c>
      <c r="AO82" s="88">
        <v>0.99937860999999995</v>
      </c>
    </row>
    <row r="83" spans="8:41">
      <c r="H83" s="139"/>
      <c r="Y83" s="14" t="s">
        <v>139</v>
      </c>
      <c r="Z83" s="14" t="s">
        <v>952</v>
      </c>
      <c r="AA83" s="14" t="s">
        <v>253</v>
      </c>
      <c r="AB83" s="88">
        <v>5437148</v>
      </c>
      <c r="AC83" s="129">
        <v>0.99170597000000005</v>
      </c>
      <c r="AD83" s="88">
        <v>1955266</v>
      </c>
      <c r="AE83" s="88">
        <v>560621</v>
      </c>
      <c r="AF83" s="88">
        <v>214491</v>
      </c>
      <c r="AG83" s="88">
        <v>701</v>
      </c>
      <c r="AH83" s="88">
        <v>135514</v>
      </c>
      <c r="AI83" s="88">
        <v>1065</v>
      </c>
      <c r="AJ83" s="88">
        <v>6417</v>
      </c>
      <c r="AK83" s="88">
        <v>74</v>
      </c>
      <c r="AL83" s="88">
        <v>9255</v>
      </c>
      <c r="AM83" s="88">
        <v>58604</v>
      </c>
      <c r="AN83" s="88">
        <v>6423890</v>
      </c>
      <c r="AO83" s="88">
        <v>0.99316000000000004</v>
      </c>
    </row>
    <row r="84" spans="8:41">
      <c r="H84" s="139"/>
      <c r="O84" s="139"/>
      <c r="Y84" s="14" t="s">
        <v>139</v>
      </c>
      <c r="Z84" s="14"/>
      <c r="AA84" s="14" t="s">
        <v>485</v>
      </c>
      <c r="AB84" s="88">
        <v>475880</v>
      </c>
      <c r="AC84" s="129">
        <v>0.52717462000000004</v>
      </c>
      <c r="AD84" s="88">
        <v>475880</v>
      </c>
      <c r="AE84" s="88">
        <v>0</v>
      </c>
      <c r="AF84" s="88">
        <v>0</v>
      </c>
      <c r="AG84" s="88">
        <v>0</v>
      </c>
      <c r="AH84" s="88">
        <v>0</v>
      </c>
      <c r="AI84" s="88">
        <v>0</v>
      </c>
      <c r="AJ84" s="88">
        <v>0</v>
      </c>
      <c r="AK84" s="88">
        <v>0</v>
      </c>
      <c r="AL84" s="88">
        <v>0</v>
      </c>
      <c r="AM84" s="88">
        <v>0</v>
      </c>
      <c r="AN84" s="88">
        <v>475880</v>
      </c>
      <c r="AO84" s="88">
        <v>0.52717462000000004</v>
      </c>
    </row>
    <row r="85" spans="8:41">
      <c r="H85" s="139"/>
      <c r="O85" s="139"/>
      <c r="Y85" s="14" t="s">
        <v>139</v>
      </c>
      <c r="Z85" s="14"/>
      <c r="AA85" s="14" t="s">
        <v>486</v>
      </c>
      <c r="AB85" s="88">
        <v>2116236</v>
      </c>
      <c r="AC85" s="129">
        <v>0.99266326999999999</v>
      </c>
      <c r="AD85" s="88">
        <v>830633</v>
      </c>
      <c r="AE85" s="88">
        <v>119593</v>
      </c>
      <c r="AF85" s="88">
        <v>0</v>
      </c>
      <c r="AG85" s="88">
        <v>157</v>
      </c>
      <c r="AH85" s="88">
        <v>22437</v>
      </c>
      <c r="AI85" s="88">
        <v>182</v>
      </c>
      <c r="AJ85" s="88">
        <v>1475</v>
      </c>
      <c r="AK85" s="88">
        <v>0</v>
      </c>
      <c r="AL85" s="88">
        <v>1584</v>
      </c>
      <c r="AM85" s="88">
        <v>10177</v>
      </c>
      <c r="AN85" s="88">
        <v>2271841</v>
      </c>
      <c r="AO85" s="88">
        <v>0.99318406000000004</v>
      </c>
    </row>
    <row r="86" spans="8:41">
      <c r="H86" s="139"/>
      <c r="O86" s="139"/>
      <c r="Y86" s="14" t="s">
        <v>139</v>
      </c>
      <c r="Z86" s="14"/>
      <c r="AA86" s="14" t="s">
        <v>487</v>
      </c>
      <c r="AB86" s="88">
        <v>4431097</v>
      </c>
      <c r="AC86" s="129">
        <v>0.98657322999999997</v>
      </c>
      <c r="AD86" s="88">
        <v>391947</v>
      </c>
      <c r="AE86" s="88">
        <v>553090</v>
      </c>
      <c r="AF86" s="88">
        <v>9383</v>
      </c>
      <c r="AG86" s="88">
        <v>133</v>
      </c>
      <c r="AH86" s="88">
        <v>127702</v>
      </c>
      <c r="AI86" s="88">
        <v>756</v>
      </c>
      <c r="AJ86" s="88">
        <v>6113</v>
      </c>
      <c r="AK86" s="88">
        <v>68</v>
      </c>
      <c r="AL86" s="88">
        <v>8171</v>
      </c>
      <c r="AM86" s="88">
        <v>31157</v>
      </c>
      <c r="AN86" s="88">
        <v>5167670</v>
      </c>
      <c r="AO86" s="88">
        <v>0.98846493999999996</v>
      </c>
    </row>
    <row r="87" spans="8:41">
      <c r="H87" s="139"/>
      <c r="O87" s="139"/>
      <c r="Y87" s="14" t="s">
        <v>140</v>
      </c>
      <c r="Z87" s="14" t="s">
        <v>953</v>
      </c>
      <c r="AA87" s="14" t="s">
        <v>488</v>
      </c>
      <c r="AB87" s="88">
        <v>2401735</v>
      </c>
      <c r="AC87" s="129">
        <v>1</v>
      </c>
      <c r="AD87" s="88">
        <v>229899</v>
      </c>
      <c r="AE87" s="88">
        <v>94262</v>
      </c>
      <c r="AF87" s="88">
        <v>0</v>
      </c>
      <c r="AG87" s="88">
        <v>71</v>
      </c>
      <c r="AH87" s="88">
        <v>258964</v>
      </c>
      <c r="AI87" s="88">
        <v>450</v>
      </c>
      <c r="AJ87" s="88">
        <v>541</v>
      </c>
      <c r="AK87" s="88">
        <v>0</v>
      </c>
      <c r="AL87" s="88">
        <v>16038</v>
      </c>
      <c r="AM87" s="88">
        <v>2554</v>
      </c>
      <c r="AN87" s="88">
        <v>2774615</v>
      </c>
      <c r="AO87" s="88">
        <v>1</v>
      </c>
    </row>
    <row r="88" spans="8:41">
      <c r="H88" s="139"/>
      <c r="O88" s="139"/>
      <c r="Y88" s="14" t="s">
        <v>140</v>
      </c>
      <c r="Z88" s="14"/>
      <c r="AA88" s="14" t="s">
        <v>489</v>
      </c>
      <c r="AB88" s="88">
        <v>2196349</v>
      </c>
      <c r="AC88" s="129">
        <v>1</v>
      </c>
      <c r="AD88" s="88">
        <v>141296</v>
      </c>
      <c r="AE88" s="88">
        <v>503953</v>
      </c>
      <c r="AF88" s="88">
        <v>26363</v>
      </c>
      <c r="AG88" s="88">
        <v>693</v>
      </c>
      <c r="AH88" s="88">
        <v>104994</v>
      </c>
      <c r="AI88" s="88">
        <v>512</v>
      </c>
      <c r="AJ88" s="88">
        <v>612</v>
      </c>
      <c r="AK88" s="88">
        <v>0</v>
      </c>
      <c r="AL88" s="88">
        <v>7134</v>
      </c>
      <c r="AM88" s="88">
        <v>2912</v>
      </c>
      <c r="AN88" s="88">
        <v>2843522</v>
      </c>
      <c r="AO88" s="88">
        <v>1</v>
      </c>
    </row>
    <row r="89" spans="8:41">
      <c r="H89" s="139"/>
      <c r="O89" s="139"/>
      <c r="Y89" s="14" t="s">
        <v>140</v>
      </c>
      <c r="Z89" s="14"/>
      <c r="AA89" s="14" t="s">
        <v>647</v>
      </c>
      <c r="AB89" s="88">
        <v>801131</v>
      </c>
      <c r="AC89" s="129">
        <v>0.97179466000000003</v>
      </c>
      <c r="AD89" s="88">
        <v>18970</v>
      </c>
      <c r="AE89" s="88">
        <v>55604</v>
      </c>
      <c r="AF89" s="88">
        <v>52270</v>
      </c>
      <c r="AG89" s="88">
        <v>63</v>
      </c>
      <c r="AH89" s="88">
        <v>14371</v>
      </c>
      <c r="AI89" s="88">
        <v>0</v>
      </c>
      <c r="AJ89" s="88">
        <v>417</v>
      </c>
      <c r="AK89" s="88">
        <v>0</v>
      </c>
      <c r="AL89" s="88">
        <v>942</v>
      </c>
      <c r="AM89" s="88">
        <v>8262</v>
      </c>
      <c r="AN89" s="88">
        <v>933060</v>
      </c>
      <c r="AO89" s="88">
        <v>0.97568575999999996</v>
      </c>
    </row>
    <row r="90" spans="8:41">
      <c r="H90" s="139"/>
      <c r="O90" s="139"/>
      <c r="Y90" s="14" t="s">
        <v>140</v>
      </c>
      <c r="Z90" s="14"/>
      <c r="AA90" s="14" t="s">
        <v>255</v>
      </c>
      <c r="AB90" s="88">
        <v>7582590</v>
      </c>
      <c r="AC90" s="129">
        <v>1</v>
      </c>
      <c r="AD90" s="88">
        <v>854691</v>
      </c>
      <c r="AE90" s="88">
        <v>1082613</v>
      </c>
      <c r="AF90" s="88">
        <v>279040</v>
      </c>
      <c r="AG90" s="88">
        <v>1216</v>
      </c>
      <c r="AH90" s="88">
        <v>224747</v>
      </c>
      <c r="AI90" s="88">
        <v>11413</v>
      </c>
      <c r="AJ90" s="88">
        <v>3923</v>
      </c>
      <c r="AK90" s="88">
        <v>86</v>
      </c>
      <c r="AL90" s="88">
        <v>16519</v>
      </c>
      <c r="AM90" s="88">
        <v>13654</v>
      </c>
      <c r="AN90" s="88">
        <v>9215801</v>
      </c>
      <c r="AO90" s="88">
        <v>1</v>
      </c>
    </row>
    <row r="91" spans="8:41">
      <c r="H91" s="139"/>
      <c r="O91" s="139"/>
      <c r="Y91" s="14" t="s">
        <v>141</v>
      </c>
      <c r="Z91" s="14" t="s">
        <v>954</v>
      </c>
      <c r="AA91" s="14" t="s">
        <v>490</v>
      </c>
      <c r="AB91" s="88">
        <v>2405546</v>
      </c>
      <c r="AC91" s="129">
        <v>1</v>
      </c>
      <c r="AD91" s="88">
        <v>308194</v>
      </c>
      <c r="AE91" s="88">
        <v>364301</v>
      </c>
      <c r="AF91" s="88">
        <v>0</v>
      </c>
      <c r="AG91" s="88">
        <v>11</v>
      </c>
      <c r="AH91" s="88">
        <v>28730</v>
      </c>
      <c r="AI91" s="88">
        <v>122</v>
      </c>
      <c r="AJ91" s="88">
        <v>756</v>
      </c>
      <c r="AK91" s="88">
        <v>0</v>
      </c>
      <c r="AL91" s="88">
        <v>1770</v>
      </c>
      <c r="AM91" s="88">
        <v>3033</v>
      </c>
      <c r="AN91" s="88">
        <v>2804269</v>
      </c>
      <c r="AO91" s="88">
        <v>1</v>
      </c>
    </row>
    <row r="92" spans="8:41">
      <c r="H92" s="139"/>
      <c r="O92" s="139"/>
      <c r="Y92" s="14" t="s">
        <v>141</v>
      </c>
      <c r="Z92" s="14"/>
      <c r="AA92" s="14" t="s">
        <v>491</v>
      </c>
      <c r="AB92" s="88">
        <v>2410870</v>
      </c>
      <c r="AC92" s="129">
        <v>1</v>
      </c>
      <c r="AD92" s="88">
        <v>380570</v>
      </c>
      <c r="AE92" s="88">
        <v>336104</v>
      </c>
      <c r="AF92" s="88">
        <v>11163</v>
      </c>
      <c r="AG92" s="88">
        <v>10</v>
      </c>
      <c r="AH92" s="88">
        <v>29137</v>
      </c>
      <c r="AI92" s="88">
        <v>110</v>
      </c>
      <c r="AJ92" s="88">
        <v>891</v>
      </c>
      <c r="AK92" s="88">
        <v>0</v>
      </c>
      <c r="AL92" s="88">
        <v>1785</v>
      </c>
      <c r="AM92" s="88">
        <v>3054</v>
      </c>
      <c r="AN92" s="88">
        <v>2793124</v>
      </c>
      <c r="AO92" s="88">
        <v>1</v>
      </c>
    </row>
    <row r="93" spans="8:41">
      <c r="H93" s="139"/>
      <c r="O93" s="139"/>
      <c r="Y93" s="14" t="s">
        <v>141</v>
      </c>
      <c r="Z93" s="14"/>
      <c r="AA93" s="14" t="s">
        <v>492</v>
      </c>
      <c r="AB93" s="88">
        <v>1387014</v>
      </c>
      <c r="AC93" s="129">
        <v>1</v>
      </c>
      <c r="AD93" s="88">
        <v>98704</v>
      </c>
      <c r="AE93" s="88">
        <v>134385</v>
      </c>
      <c r="AF93" s="88">
        <v>0</v>
      </c>
      <c r="AG93" s="88">
        <v>6</v>
      </c>
      <c r="AH93" s="88">
        <v>17457</v>
      </c>
      <c r="AI93" s="88">
        <v>75</v>
      </c>
      <c r="AJ93" s="88">
        <v>537</v>
      </c>
      <c r="AK93" s="88">
        <v>0</v>
      </c>
      <c r="AL93" s="88">
        <v>1084</v>
      </c>
      <c r="AM93" s="88">
        <v>1848</v>
      </c>
      <c r="AN93" s="88">
        <v>1542406</v>
      </c>
      <c r="AO93" s="88">
        <v>1</v>
      </c>
    </row>
    <row r="94" spans="8:41">
      <c r="H94" s="139"/>
      <c r="O94" s="139"/>
      <c r="Y94" s="14" t="s">
        <v>141</v>
      </c>
      <c r="Z94" s="14"/>
      <c r="AA94" s="14" t="s">
        <v>493</v>
      </c>
      <c r="AB94" s="88">
        <v>1598965</v>
      </c>
      <c r="AC94" s="129">
        <v>1</v>
      </c>
      <c r="AD94" s="88">
        <v>137148</v>
      </c>
      <c r="AE94" s="88">
        <v>157157</v>
      </c>
      <c r="AF94" s="88">
        <v>0</v>
      </c>
      <c r="AG94" s="88">
        <v>5</v>
      </c>
      <c r="AH94" s="88">
        <v>18742</v>
      </c>
      <c r="AI94" s="88">
        <v>76</v>
      </c>
      <c r="AJ94" s="88">
        <v>618</v>
      </c>
      <c r="AK94" s="88">
        <v>0</v>
      </c>
      <c r="AL94" s="88">
        <v>1148</v>
      </c>
      <c r="AM94" s="88">
        <v>1974</v>
      </c>
      <c r="AN94" s="88">
        <v>1778685</v>
      </c>
      <c r="AO94" s="88">
        <v>1</v>
      </c>
    </row>
    <row r="95" spans="8:41">
      <c r="H95" s="139"/>
      <c r="O95" s="139"/>
      <c r="Y95" s="14" t="s">
        <v>141</v>
      </c>
      <c r="Z95" s="14"/>
      <c r="AA95" s="14" t="s">
        <v>648</v>
      </c>
      <c r="AB95" s="88">
        <v>4194855</v>
      </c>
      <c r="AC95" s="129">
        <v>1</v>
      </c>
      <c r="AD95" s="88">
        <v>614076</v>
      </c>
      <c r="AE95" s="88">
        <v>392455</v>
      </c>
      <c r="AF95" s="88">
        <v>331</v>
      </c>
      <c r="AG95" s="88">
        <v>226</v>
      </c>
      <c r="AH95" s="88">
        <v>53294</v>
      </c>
      <c r="AI95" s="88">
        <v>211</v>
      </c>
      <c r="AJ95" s="88">
        <v>1595</v>
      </c>
      <c r="AK95" s="88">
        <v>432</v>
      </c>
      <c r="AL95" s="88">
        <v>4158</v>
      </c>
      <c r="AM95" s="88">
        <v>6189</v>
      </c>
      <c r="AN95" s="88">
        <v>4653746</v>
      </c>
      <c r="AO95" s="88">
        <v>1</v>
      </c>
    </row>
    <row r="96" spans="8:41">
      <c r="H96" s="139"/>
      <c r="O96" s="139"/>
      <c r="Y96" s="14" t="s">
        <v>142</v>
      </c>
      <c r="Z96" s="14" t="s">
        <v>955</v>
      </c>
      <c r="AA96" s="14" t="s">
        <v>649</v>
      </c>
      <c r="AB96" s="88">
        <v>958696</v>
      </c>
      <c r="AC96" s="129">
        <v>1</v>
      </c>
      <c r="AD96" s="88">
        <v>67430</v>
      </c>
      <c r="AE96" s="88">
        <v>83700</v>
      </c>
      <c r="AF96" s="88">
        <v>268410</v>
      </c>
      <c r="AG96" s="88">
        <v>42</v>
      </c>
      <c r="AH96" s="88">
        <v>10713</v>
      </c>
      <c r="AI96" s="88">
        <v>41</v>
      </c>
      <c r="AJ96" s="88">
        <v>362</v>
      </c>
      <c r="AK96" s="88">
        <v>0</v>
      </c>
      <c r="AL96" s="88">
        <v>650</v>
      </c>
      <c r="AM96" s="88">
        <v>1181</v>
      </c>
      <c r="AN96" s="88">
        <v>1323795</v>
      </c>
      <c r="AO96" s="88">
        <v>1</v>
      </c>
    </row>
    <row r="97" spans="8:41">
      <c r="H97" s="139"/>
      <c r="O97" s="139"/>
      <c r="Y97" s="14" t="s">
        <v>142</v>
      </c>
      <c r="Z97" s="14"/>
      <c r="AA97" s="14" t="s">
        <v>650</v>
      </c>
      <c r="AB97" s="88">
        <v>2831981</v>
      </c>
      <c r="AC97" s="129">
        <v>1</v>
      </c>
      <c r="AD97" s="88">
        <v>231801</v>
      </c>
      <c r="AE97" s="88">
        <v>692639</v>
      </c>
      <c r="AF97" s="88">
        <v>0</v>
      </c>
      <c r="AG97" s="88">
        <v>8</v>
      </c>
      <c r="AH97" s="88">
        <v>30682</v>
      </c>
      <c r="AI97" s="88">
        <v>218</v>
      </c>
      <c r="AJ97" s="88">
        <v>675</v>
      </c>
      <c r="AK97" s="88">
        <v>0</v>
      </c>
      <c r="AL97" s="88">
        <v>1931</v>
      </c>
      <c r="AM97" s="88">
        <v>3170</v>
      </c>
      <c r="AN97" s="88">
        <v>3561304</v>
      </c>
      <c r="AO97" s="88">
        <v>1</v>
      </c>
    </row>
    <row r="98" spans="8:41">
      <c r="H98" s="139"/>
      <c r="O98" s="139"/>
      <c r="Y98" s="14" t="s">
        <v>142</v>
      </c>
      <c r="Z98" s="14"/>
      <c r="AA98" s="14" t="s">
        <v>494</v>
      </c>
      <c r="AB98" s="88">
        <v>457273</v>
      </c>
      <c r="AC98" s="129">
        <v>1</v>
      </c>
      <c r="AD98" s="88">
        <v>65423</v>
      </c>
      <c r="AE98" s="88">
        <v>83868</v>
      </c>
      <c r="AF98" s="88">
        <v>14664</v>
      </c>
      <c r="AG98" s="88">
        <v>14</v>
      </c>
      <c r="AH98" s="88">
        <v>5796</v>
      </c>
      <c r="AI98" s="88">
        <v>23</v>
      </c>
      <c r="AJ98" s="88">
        <v>160</v>
      </c>
      <c r="AK98" s="88">
        <v>0</v>
      </c>
      <c r="AL98" s="88">
        <v>373</v>
      </c>
      <c r="AM98" s="88">
        <v>616</v>
      </c>
      <c r="AN98" s="88">
        <v>562787</v>
      </c>
      <c r="AO98" s="88">
        <v>1</v>
      </c>
    </row>
    <row r="99" spans="8:41">
      <c r="H99" s="139"/>
      <c r="O99" s="139"/>
      <c r="Y99" s="14" t="s">
        <v>142</v>
      </c>
      <c r="Z99" s="14"/>
      <c r="AA99" s="14" t="s">
        <v>651</v>
      </c>
      <c r="AB99" s="88">
        <v>1368622</v>
      </c>
      <c r="AC99" s="129">
        <v>0.99338479999999996</v>
      </c>
      <c r="AD99" s="88">
        <v>200464</v>
      </c>
      <c r="AE99" s="88">
        <v>134075</v>
      </c>
      <c r="AF99" s="88">
        <v>0</v>
      </c>
      <c r="AG99" s="88">
        <v>8</v>
      </c>
      <c r="AH99" s="88">
        <v>16962</v>
      </c>
      <c r="AI99" s="88">
        <v>49</v>
      </c>
      <c r="AJ99" s="88">
        <v>443</v>
      </c>
      <c r="AK99" s="88">
        <v>0</v>
      </c>
      <c r="AL99" s="88">
        <v>1045</v>
      </c>
      <c r="AM99" s="88">
        <v>1799</v>
      </c>
      <c r="AN99" s="88">
        <v>1523003</v>
      </c>
      <c r="AO99" s="88">
        <v>0.99421683999999999</v>
      </c>
    </row>
    <row r="100" spans="8:41">
      <c r="H100" s="139"/>
      <c r="O100" s="139"/>
      <c r="Y100" s="14" t="s">
        <v>142</v>
      </c>
      <c r="Z100" s="14"/>
      <c r="AA100" s="14" t="s">
        <v>495</v>
      </c>
      <c r="AB100" s="88">
        <v>1610494</v>
      </c>
      <c r="AC100" s="129">
        <v>1</v>
      </c>
      <c r="AD100" s="88">
        <v>267281</v>
      </c>
      <c r="AE100" s="88">
        <v>154469</v>
      </c>
      <c r="AF100" s="88">
        <v>0</v>
      </c>
      <c r="AG100" s="88">
        <v>10</v>
      </c>
      <c r="AH100" s="88">
        <v>17909</v>
      </c>
      <c r="AI100" s="88">
        <v>76</v>
      </c>
      <c r="AJ100" s="88">
        <v>475</v>
      </c>
      <c r="AK100" s="88">
        <v>0</v>
      </c>
      <c r="AL100" s="88">
        <v>1118</v>
      </c>
      <c r="AM100" s="88">
        <v>1898</v>
      </c>
      <c r="AN100" s="88">
        <v>1786449</v>
      </c>
      <c r="AO100" s="88">
        <v>1</v>
      </c>
    </row>
    <row r="101" spans="8:41">
      <c r="H101" s="139"/>
      <c r="O101" s="139"/>
      <c r="Y101" s="14" t="s">
        <v>142</v>
      </c>
      <c r="Z101" s="14"/>
      <c r="AA101" s="14" t="s">
        <v>652</v>
      </c>
      <c r="AB101" s="88">
        <v>4492124</v>
      </c>
      <c r="AC101" s="129">
        <v>1</v>
      </c>
      <c r="AD101" s="88">
        <v>362154</v>
      </c>
      <c r="AE101" s="88">
        <v>439869</v>
      </c>
      <c r="AF101" s="88">
        <v>1727</v>
      </c>
      <c r="AG101" s="88">
        <v>263</v>
      </c>
      <c r="AH101" s="88">
        <v>53512</v>
      </c>
      <c r="AI101" s="88">
        <v>415</v>
      </c>
      <c r="AJ101" s="88">
        <v>1478</v>
      </c>
      <c r="AK101" s="88">
        <v>171</v>
      </c>
      <c r="AL101" s="88">
        <v>3753</v>
      </c>
      <c r="AM101" s="88">
        <v>6452</v>
      </c>
      <c r="AN101" s="88">
        <v>4999764</v>
      </c>
      <c r="AO101" s="88">
        <v>1</v>
      </c>
    </row>
    <row r="102" spans="8:41">
      <c r="H102" s="139"/>
      <c r="O102" s="139"/>
      <c r="Y102" s="14" t="s">
        <v>142</v>
      </c>
      <c r="Z102" s="14"/>
      <c r="AA102" s="14" t="s">
        <v>496</v>
      </c>
      <c r="AB102" s="88">
        <v>3023455</v>
      </c>
      <c r="AC102" s="129">
        <v>1</v>
      </c>
      <c r="AD102" s="88">
        <v>486062</v>
      </c>
      <c r="AE102" s="88">
        <v>351780</v>
      </c>
      <c r="AF102" s="88">
        <v>0</v>
      </c>
      <c r="AG102" s="88">
        <v>15</v>
      </c>
      <c r="AH102" s="88">
        <v>35031</v>
      </c>
      <c r="AI102" s="88">
        <v>0</v>
      </c>
      <c r="AJ102" s="88">
        <v>822</v>
      </c>
      <c r="AK102" s="88">
        <v>0</v>
      </c>
      <c r="AL102" s="88">
        <v>2153</v>
      </c>
      <c r="AM102" s="88">
        <v>3719</v>
      </c>
      <c r="AN102" s="88">
        <v>3416975</v>
      </c>
      <c r="AO102" s="88">
        <v>1</v>
      </c>
    </row>
    <row r="103" spans="8:41">
      <c r="H103" s="139"/>
      <c r="O103" s="139"/>
      <c r="Y103" s="14" t="s">
        <v>142</v>
      </c>
      <c r="Z103" s="14"/>
      <c r="AA103" s="14" t="s">
        <v>497</v>
      </c>
      <c r="AB103" s="88">
        <v>3988447</v>
      </c>
      <c r="AC103" s="129">
        <v>1</v>
      </c>
      <c r="AD103" s="88">
        <v>345554</v>
      </c>
      <c r="AE103" s="88">
        <v>423638</v>
      </c>
      <c r="AF103" s="88">
        <v>0</v>
      </c>
      <c r="AG103" s="88">
        <v>59</v>
      </c>
      <c r="AH103" s="88">
        <v>36906</v>
      </c>
      <c r="AI103" s="88">
        <v>466</v>
      </c>
      <c r="AJ103" s="88">
        <v>1312</v>
      </c>
      <c r="AK103" s="88">
        <v>0</v>
      </c>
      <c r="AL103" s="88">
        <v>2355</v>
      </c>
      <c r="AM103" s="88">
        <v>4358</v>
      </c>
      <c r="AN103" s="88">
        <v>4457541</v>
      </c>
      <c r="AO103" s="88">
        <v>1</v>
      </c>
    </row>
    <row r="104" spans="8:41">
      <c r="H104" s="139"/>
      <c r="O104" s="139"/>
      <c r="Y104" s="14" t="s">
        <v>143</v>
      </c>
      <c r="Z104" s="14" t="s">
        <v>956</v>
      </c>
      <c r="AA104" s="14" t="s">
        <v>498</v>
      </c>
      <c r="AB104" s="88">
        <v>1156671</v>
      </c>
      <c r="AC104" s="129">
        <v>1</v>
      </c>
      <c r="AD104" s="88">
        <v>112021</v>
      </c>
      <c r="AE104" s="88">
        <v>192225</v>
      </c>
      <c r="AF104" s="88">
        <v>11085</v>
      </c>
      <c r="AG104" s="88">
        <v>13</v>
      </c>
      <c r="AH104" s="88">
        <v>16394</v>
      </c>
      <c r="AI104" s="88">
        <v>56</v>
      </c>
      <c r="AJ104" s="88">
        <v>443</v>
      </c>
      <c r="AK104" s="88">
        <v>129</v>
      </c>
      <c r="AL104" s="88">
        <v>1227</v>
      </c>
      <c r="AM104" s="88">
        <v>1422</v>
      </c>
      <c r="AN104" s="88">
        <v>1379665</v>
      </c>
      <c r="AO104" s="88">
        <v>1</v>
      </c>
    </row>
    <row r="105" spans="8:41">
      <c r="H105" s="139"/>
      <c r="O105" s="139"/>
      <c r="Y105" s="14" t="s">
        <v>143</v>
      </c>
      <c r="Z105" s="14"/>
      <c r="AA105" s="14" t="s">
        <v>653</v>
      </c>
      <c r="AB105" s="88">
        <v>2107208</v>
      </c>
      <c r="AC105" s="129">
        <v>0.99657830000000003</v>
      </c>
      <c r="AD105" s="88">
        <v>232262</v>
      </c>
      <c r="AE105" s="88">
        <v>285577</v>
      </c>
      <c r="AF105" s="88">
        <v>10</v>
      </c>
      <c r="AG105" s="88">
        <v>33</v>
      </c>
      <c r="AH105" s="88">
        <v>30480</v>
      </c>
      <c r="AI105" s="88">
        <v>134</v>
      </c>
      <c r="AJ105" s="88">
        <v>508</v>
      </c>
      <c r="AK105" s="88">
        <v>0</v>
      </c>
      <c r="AL105" s="88">
        <v>1924</v>
      </c>
      <c r="AM105" s="88">
        <v>2682</v>
      </c>
      <c r="AN105" s="88">
        <v>2428556</v>
      </c>
      <c r="AO105" s="88">
        <v>0.99706901000000003</v>
      </c>
    </row>
    <row r="106" spans="8:41">
      <c r="H106" s="139"/>
      <c r="O106" s="139"/>
      <c r="Y106" s="14" t="s">
        <v>143</v>
      </c>
      <c r="Z106" s="14"/>
      <c r="AA106" s="14" t="s">
        <v>654</v>
      </c>
      <c r="AB106" s="88">
        <v>2238473</v>
      </c>
      <c r="AC106" s="129">
        <v>1</v>
      </c>
      <c r="AD106" s="88">
        <v>510846</v>
      </c>
      <c r="AE106" s="88">
        <v>240387</v>
      </c>
      <c r="AF106" s="88">
        <v>439712</v>
      </c>
      <c r="AG106" s="88">
        <v>16</v>
      </c>
      <c r="AH106" s="88">
        <v>30503</v>
      </c>
      <c r="AI106" s="88">
        <v>110</v>
      </c>
      <c r="AJ106" s="88">
        <v>780</v>
      </c>
      <c r="AK106" s="88">
        <v>132</v>
      </c>
      <c r="AL106" s="88">
        <v>2701</v>
      </c>
      <c r="AM106" s="88">
        <v>2764</v>
      </c>
      <c r="AN106" s="88">
        <v>2955578</v>
      </c>
      <c r="AO106" s="88">
        <v>1</v>
      </c>
    </row>
    <row r="107" spans="8:41">
      <c r="H107" s="139"/>
      <c r="O107" s="139"/>
      <c r="Y107" s="14" t="s">
        <v>143</v>
      </c>
      <c r="Z107" s="14"/>
      <c r="AA107" s="14" t="s">
        <v>499</v>
      </c>
      <c r="AB107" s="88">
        <v>2211608</v>
      </c>
      <c r="AC107" s="129">
        <v>1</v>
      </c>
      <c r="AD107" s="88">
        <v>1006089</v>
      </c>
      <c r="AE107" s="88">
        <v>638376</v>
      </c>
      <c r="AF107" s="88">
        <v>32</v>
      </c>
      <c r="AG107" s="88">
        <v>4</v>
      </c>
      <c r="AH107" s="88">
        <v>29417</v>
      </c>
      <c r="AI107" s="88">
        <v>92</v>
      </c>
      <c r="AJ107" s="88">
        <v>714</v>
      </c>
      <c r="AK107" s="88">
        <v>195</v>
      </c>
      <c r="AL107" s="88">
        <v>2001</v>
      </c>
      <c r="AM107" s="88">
        <v>2384</v>
      </c>
      <c r="AN107" s="88">
        <v>2884823</v>
      </c>
      <c r="AO107" s="88">
        <v>1</v>
      </c>
    </row>
    <row r="108" spans="8:41">
      <c r="H108" s="139"/>
      <c r="O108" s="139"/>
      <c r="Y108" s="14" t="s">
        <v>143</v>
      </c>
      <c r="Z108" s="14"/>
      <c r="AA108" s="14" t="s">
        <v>655</v>
      </c>
      <c r="AB108" s="88">
        <v>826796</v>
      </c>
      <c r="AC108" s="129">
        <v>1</v>
      </c>
      <c r="AD108" s="88">
        <v>235366</v>
      </c>
      <c r="AE108" s="88">
        <v>81347</v>
      </c>
      <c r="AF108" s="88">
        <v>65315</v>
      </c>
      <c r="AG108" s="88">
        <v>3</v>
      </c>
      <c r="AH108" s="88">
        <v>9819</v>
      </c>
      <c r="AI108" s="88">
        <v>30</v>
      </c>
      <c r="AJ108" s="88">
        <v>298</v>
      </c>
      <c r="AK108" s="88">
        <v>51</v>
      </c>
      <c r="AL108" s="88">
        <v>798</v>
      </c>
      <c r="AM108" s="88">
        <v>997</v>
      </c>
      <c r="AN108" s="88">
        <v>985454</v>
      </c>
      <c r="AO108" s="88">
        <v>1</v>
      </c>
    </row>
    <row r="109" spans="8:41">
      <c r="H109" s="139"/>
      <c r="O109" s="139"/>
      <c r="Y109" s="14" t="s">
        <v>143</v>
      </c>
      <c r="Z109" s="14"/>
      <c r="AA109" s="14" t="s">
        <v>500</v>
      </c>
      <c r="AB109" s="88">
        <v>471638</v>
      </c>
      <c r="AC109" s="129">
        <v>1</v>
      </c>
      <c r="AD109" s="88">
        <v>12510</v>
      </c>
      <c r="AE109" s="88">
        <v>0</v>
      </c>
      <c r="AF109" s="88">
        <v>0</v>
      </c>
      <c r="AG109" s="88">
        <v>1</v>
      </c>
      <c r="AH109" s="88">
        <v>13851</v>
      </c>
      <c r="AI109" s="88">
        <v>25</v>
      </c>
      <c r="AJ109" s="88">
        <v>155</v>
      </c>
      <c r="AK109" s="88">
        <v>0</v>
      </c>
      <c r="AL109" s="88">
        <v>851</v>
      </c>
      <c r="AM109" s="88">
        <v>0</v>
      </c>
      <c r="AN109" s="88">
        <v>486521</v>
      </c>
      <c r="AO109" s="88">
        <v>1</v>
      </c>
    </row>
    <row r="110" spans="8:41">
      <c r="H110" s="139"/>
      <c r="O110" s="139"/>
      <c r="Y110" s="14" t="s">
        <v>144</v>
      </c>
      <c r="Z110" s="14" t="s">
        <v>957</v>
      </c>
      <c r="AA110" s="14" t="s">
        <v>656</v>
      </c>
      <c r="AB110" s="88">
        <v>9672846</v>
      </c>
      <c r="AC110" s="129">
        <v>1</v>
      </c>
      <c r="AD110" s="88">
        <v>2999269</v>
      </c>
      <c r="AE110" s="88">
        <v>648139</v>
      </c>
      <c r="AF110" s="88">
        <v>402</v>
      </c>
      <c r="AG110" s="88">
        <v>56</v>
      </c>
      <c r="AH110" s="88">
        <v>69711</v>
      </c>
      <c r="AI110" s="88">
        <v>322</v>
      </c>
      <c r="AJ110" s="88">
        <v>2591</v>
      </c>
      <c r="AK110" s="88">
        <v>2810</v>
      </c>
      <c r="AL110" s="88">
        <v>8681</v>
      </c>
      <c r="AM110" s="88">
        <v>9736</v>
      </c>
      <c r="AN110" s="88">
        <v>10415294</v>
      </c>
      <c r="AO110" s="88">
        <v>1</v>
      </c>
    </row>
    <row r="111" spans="8:41">
      <c r="H111" s="139"/>
      <c r="O111" s="139"/>
      <c r="Y111" s="14" t="s">
        <v>144</v>
      </c>
      <c r="Z111" s="14"/>
      <c r="AA111" s="14" t="s">
        <v>657</v>
      </c>
      <c r="AB111" s="88">
        <v>8037390</v>
      </c>
      <c r="AC111" s="129">
        <v>1</v>
      </c>
      <c r="AD111" s="88">
        <v>1174883</v>
      </c>
      <c r="AE111" s="88">
        <v>425744</v>
      </c>
      <c r="AF111" s="88">
        <v>46194</v>
      </c>
      <c r="AG111" s="88">
        <v>59</v>
      </c>
      <c r="AH111" s="88">
        <v>68236</v>
      </c>
      <c r="AI111" s="88">
        <v>376</v>
      </c>
      <c r="AJ111" s="88">
        <v>2333</v>
      </c>
      <c r="AK111" s="88">
        <v>749</v>
      </c>
      <c r="AL111" s="88">
        <v>5776</v>
      </c>
      <c r="AM111" s="88">
        <v>9395</v>
      </c>
      <c r="AN111" s="88">
        <v>8596252</v>
      </c>
      <c r="AO111" s="88">
        <v>1</v>
      </c>
    </row>
    <row r="112" spans="8:41">
      <c r="H112" s="139"/>
      <c r="O112" s="139"/>
      <c r="Y112" s="14" t="s">
        <v>145</v>
      </c>
      <c r="Z112" s="14" t="s">
        <v>958</v>
      </c>
      <c r="AA112" s="14" t="s">
        <v>658</v>
      </c>
      <c r="AB112" s="88">
        <v>9461020</v>
      </c>
      <c r="AC112" s="129">
        <v>0.99925306999999997</v>
      </c>
      <c r="AD112" s="88">
        <v>1440693</v>
      </c>
      <c r="AE112" s="88">
        <v>953616</v>
      </c>
      <c r="AF112" s="88">
        <v>11464</v>
      </c>
      <c r="AG112" s="88">
        <v>51</v>
      </c>
      <c r="AH112" s="88">
        <v>89216</v>
      </c>
      <c r="AI112" s="88">
        <v>390</v>
      </c>
      <c r="AJ112" s="88">
        <v>2756</v>
      </c>
      <c r="AK112" s="88">
        <v>50</v>
      </c>
      <c r="AL112" s="88">
        <v>5406</v>
      </c>
      <c r="AM112" s="88">
        <v>10077</v>
      </c>
      <c r="AN112" s="88">
        <v>10534046</v>
      </c>
      <c r="AO112" s="88">
        <v>0.99937907000000004</v>
      </c>
    </row>
    <row r="113" spans="8:41">
      <c r="H113" s="139"/>
      <c r="O113" s="139"/>
      <c r="Y113" s="14" t="s">
        <v>145</v>
      </c>
      <c r="Z113" s="14"/>
      <c r="AA113" s="14" t="s">
        <v>659</v>
      </c>
      <c r="AB113" s="88">
        <v>3797466</v>
      </c>
      <c r="AC113" s="129">
        <v>1</v>
      </c>
      <c r="AD113" s="88">
        <v>947207</v>
      </c>
      <c r="AE113" s="88">
        <v>749239</v>
      </c>
      <c r="AF113" s="88">
        <v>1435557</v>
      </c>
      <c r="AG113" s="88">
        <v>187</v>
      </c>
      <c r="AH113" s="88">
        <v>34625</v>
      </c>
      <c r="AI113" s="88">
        <v>187</v>
      </c>
      <c r="AJ113" s="88">
        <v>1011</v>
      </c>
      <c r="AK113" s="88">
        <v>160</v>
      </c>
      <c r="AL113" s="88">
        <v>2642</v>
      </c>
      <c r="AM113" s="88">
        <v>4401</v>
      </c>
      <c r="AN113" s="88">
        <v>6025475</v>
      </c>
      <c r="AO113" s="88">
        <v>1</v>
      </c>
    </row>
    <row r="114" spans="8:41">
      <c r="H114" s="139"/>
      <c r="O114" s="139"/>
      <c r="Y114" s="14" t="s">
        <v>145</v>
      </c>
      <c r="Z114" s="14"/>
      <c r="AA114" s="14" t="s">
        <v>660</v>
      </c>
      <c r="AB114" s="88">
        <v>1504308</v>
      </c>
      <c r="AC114" s="129">
        <v>0.99961325999999995</v>
      </c>
      <c r="AD114" s="88">
        <v>483186</v>
      </c>
      <c r="AE114" s="88">
        <v>209256</v>
      </c>
      <c r="AF114" s="88">
        <v>0</v>
      </c>
      <c r="AG114" s="88">
        <v>16</v>
      </c>
      <c r="AH114" s="88">
        <v>11633</v>
      </c>
      <c r="AI114" s="88">
        <v>68</v>
      </c>
      <c r="AJ114" s="88">
        <v>381</v>
      </c>
      <c r="AK114" s="88">
        <v>59</v>
      </c>
      <c r="AL114" s="88">
        <v>823</v>
      </c>
      <c r="AM114" s="88">
        <v>1657</v>
      </c>
      <c r="AN114" s="88">
        <v>1728201</v>
      </c>
      <c r="AO114" s="88">
        <v>0.99968590000000002</v>
      </c>
    </row>
    <row r="115" spans="8:41">
      <c r="H115" s="139"/>
      <c r="O115" s="139"/>
      <c r="Y115" s="14" t="s">
        <v>145</v>
      </c>
      <c r="Z115" s="14"/>
      <c r="AA115" s="14" t="s">
        <v>661</v>
      </c>
      <c r="AB115" s="88">
        <v>1735820</v>
      </c>
      <c r="AC115" s="129">
        <v>1</v>
      </c>
      <c r="AD115" s="88">
        <v>591465</v>
      </c>
      <c r="AE115" s="88">
        <v>173468</v>
      </c>
      <c r="AF115" s="88">
        <v>65</v>
      </c>
      <c r="AG115" s="88">
        <v>16</v>
      </c>
      <c r="AH115" s="88">
        <v>22592</v>
      </c>
      <c r="AI115" s="88">
        <v>70</v>
      </c>
      <c r="AJ115" s="88">
        <v>434</v>
      </c>
      <c r="AK115" s="88">
        <v>48</v>
      </c>
      <c r="AL115" s="88">
        <v>1457</v>
      </c>
      <c r="AM115" s="88">
        <v>1838</v>
      </c>
      <c r="AN115" s="88">
        <v>1935808</v>
      </c>
      <c r="AO115" s="88">
        <v>1</v>
      </c>
    </row>
    <row r="116" spans="8:41">
      <c r="H116" s="139"/>
      <c r="O116" s="139"/>
      <c r="Y116" s="14" t="s">
        <v>145</v>
      </c>
      <c r="Z116" s="14"/>
      <c r="AA116" s="14" t="s">
        <v>662</v>
      </c>
      <c r="AB116" s="88">
        <v>4287135</v>
      </c>
      <c r="AC116" s="129">
        <v>1</v>
      </c>
      <c r="AD116" s="88">
        <v>1260488</v>
      </c>
      <c r="AE116" s="88">
        <v>529549</v>
      </c>
      <c r="AF116" s="88">
        <v>348170</v>
      </c>
      <c r="AG116" s="88">
        <v>698</v>
      </c>
      <c r="AH116" s="88">
        <v>29781</v>
      </c>
      <c r="AI116" s="88">
        <v>137</v>
      </c>
      <c r="AJ116" s="88">
        <v>1241</v>
      </c>
      <c r="AK116" s="88">
        <v>416</v>
      </c>
      <c r="AL116" s="88">
        <v>3224</v>
      </c>
      <c r="AM116" s="88">
        <v>4008</v>
      </c>
      <c r="AN116" s="88">
        <v>5204359</v>
      </c>
      <c r="AO116" s="88">
        <v>1</v>
      </c>
    </row>
    <row r="117" spans="8:41">
      <c r="H117" s="139"/>
      <c r="O117" s="139"/>
      <c r="Y117" s="14" t="s">
        <v>146</v>
      </c>
      <c r="Z117" s="14" t="s">
        <v>959</v>
      </c>
      <c r="AA117" s="14" t="s">
        <v>501</v>
      </c>
      <c r="AB117" s="88">
        <v>5908086</v>
      </c>
      <c r="AC117" s="129">
        <v>0.99640183999999998</v>
      </c>
      <c r="AD117" s="88">
        <v>3193784</v>
      </c>
      <c r="AE117" s="88">
        <v>756191</v>
      </c>
      <c r="AF117" s="88">
        <v>566455</v>
      </c>
      <c r="AG117" s="88">
        <v>133</v>
      </c>
      <c r="AH117" s="88">
        <v>49900</v>
      </c>
      <c r="AI117" s="88">
        <v>279</v>
      </c>
      <c r="AJ117" s="88">
        <v>2042</v>
      </c>
      <c r="AK117" s="88">
        <v>217</v>
      </c>
      <c r="AL117" s="88">
        <v>3553</v>
      </c>
      <c r="AM117" s="88">
        <v>6668</v>
      </c>
      <c r="AN117" s="88">
        <v>7293524</v>
      </c>
      <c r="AO117" s="88">
        <v>0.99735562</v>
      </c>
    </row>
    <row r="118" spans="8:41">
      <c r="H118" s="139"/>
      <c r="O118" s="139"/>
      <c r="Y118" s="14" t="s">
        <v>146</v>
      </c>
      <c r="Z118" s="14"/>
      <c r="AA118" s="14" t="s">
        <v>663</v>
      </c>
      <c r="AB118" s="88">
        <v>1373826</v>
      </c>
      <c r="AC118" s="129">
        <v>1</v>
      </c>
      <c r="AD118" s="88">
        <v>550515</v>
      </c>
      <c r="AE118" s="88">
        <v>229536</v>
      </c>
      <c r="AF118" s="88">
        <v>226960</v>
      </c>
      <c r="AG118" s="88">
        <v>55</v>
      </c>
      <c r="AH118" s="88">
        <v>14479</v>
      </c>
      <c r="AI118" s="88">
        <v>55</v>
      </c>
      <c r="AJ118" s="88">
        <v>434</v>
      </c>
      <c r="AK118" s="88">
        <v>132</v>
      </c>
      <c r="AL118" s="88">
        <v>1138</v>
      </c>
      <c r="AM118" s="88">
        <v>1414</v>
      </c>
      <c r="AN118" s="88">
        <v>1848029</v>
      </c>
      <c r="AO118" s="88">
        <v>1</v>
      </c>
    </row>
    <row r="119" spans="8:41">
      <c r="H119" s="139"/>
      <c r="O119" s="139"/>
      <c r="Y119" s="14" t="s">
        <v>146</v>
      </c>
      <c r="Z119" s="14"/>
      <c r="AA119" s="14" t="s">
        <v>664</v>
      </c>
      <c r="AB119" s="88">
        <v>4586992</v>
      </c>
      <c r="AC119" s="129">
        <v>1</v>
      </c>
      <c r="AD119" s="88">
        <v>2668145</v>
      </c>
      <c r="AE119" s="88">
        <v>511000</v>
      </c>
      <c r="AF119" s="88">
        <v>303813</v>
      </c>
      <c r="AG119" s="88">
        <v>56</v>
      </c>
      <c r="AH119" s="88">
        <v>26791</v>
      </c>
      <c r="AI119" s="88">
        <v>168</v>
      </c>
      <c r="AJ119" s="88">
        <v>1395</v>
      </c>
      <c r="AK119" s="88">
        <v>342</v>
      </c>
      <c r="AL119" s="88">
        <v>2277</v>
      </c>
      <c r="AM119" s="88">
        <v>3773</v>
      </c>
      <c r="AN119" s="88">
        <v>5436607</v>
      </c>
      <c r="AO119" s="88">
        <v>1</v>
      </c>
    </row>
    <row r="120" spans="8:41">
      <c r="H120" s="139"/>
      <c r="O120" s="139"/>
      <c r="Y120" s="14" t="s">
        <v>147</v>
      </c>
      <c r="Z120" s="14" t="s">
        <v>960</v>
      </c>
      <c r="AA120" s="14" t="s">
        <v>256</v>
      </c>
      <c r="AB120" s="88">
        <v>17161744</v>
      </c>
      <c r="AC120" s="129">
        <v>1</v>
      </c>
      <c r="AD120" s="88">
        <v>1173404</v>
      </c>
      <c r="AE120" s="88">
        <v>585750</v>
      </c>
      <c r="AF120" s="88">
        <v>2774666</v>
      </c>
      <c r="AG120" s="88">
        <v>298</v>
      </c>
      <c r="AH120" s="88">
        <v>325853</v>
      </c>
      <c r="AI120" s="88">
        <v>13686</v>
      </c>
      <c r="AJ120" s="88">
        <v>35189</v>
      </c>
      <c r="AK120" s="88">
        <v>0</v>
      </c>
      <c r="AL120" s="88">
        <v>22590</v>
      </c>
      <c r="AM120" s="88">
        <v>20534</v>
      </c>
      <c r="AN120" s="88">
        <v>20940310</v>
      </c>
      <c r="AO120" s="88">
        <v>1</v>
      </c>
    </row>
    <row r="121" spans="8:41">
      <c r="H121" s="139"/>
      <c r="O121" s="139"/>
      <c r="Y121" s="14" t="s">
        <v>147</v>
      </c>
      <c r="Z121" s="14"/>
      <c r="AA121" s="14" t="s">
        <v>502</v>
      </c>
      <c r="AB121" s="88">
        <v>4320343</v>
      </c>
      <c r="AC121" s="129">
        <v>0.99979682000000003</v>
      </c>
      <c r="AD121" s="88">
        <v>81170</v>
      </c>
      <c r="AE121" s="88">
        <v>150884</v>
      </c>
      <c r="AF121" s="88">
        <v>302216</v>
      </c>
      <c r="AG121" s="88">
        <v>18</v>
      </c>
      <c r="AH121" s="88">
        <v>63949</v>
      </c>
      <c r="AI121" s="88">
        <v>2609</v>
      </c>
      <c r="AJ121" s="88">
        <v>6763</v>
      </c>
      <c r="AK121" s="88">
        <v>0</v>
      </c>
      <c r="AL121" s="88">
        <v>4411</v>
      </c>
      <c r="AM121" s="88">
        <v>4999</v>
      </c>
      <c r="AN121" s="88">
        <v>4856192</v>
      </c>
      <c r="AO121" s="88">
        <v>0.99984907999999995</v>
      </c>
    </row>
    <row r="122" spans="8:41">
      <c r="H122" s="139"/>
      <c r="O122" s="139"/>
      <c r="Y122" s="14" t="s">
        <v>147</v>
      </c>
      <c r="Z122" s="14"/>
      <c r="AA122" s="14" t="s">
        <v>503</v>
      </c>
      <c r="AB122" s="88">
        <v>408419</v>
      </c>
      <c r="AC122" s="129">
        <v>1</v>
      </c>
      <c r="AD122" s="88">
        <v>86943</v>
      </c>
      <c r="AE122" s="88">
        <v>12037</v>
      </c>
      <c r="AF122" s="88">
        <v>29651</v>
      </c>
      <c r="AG122" s="88">
        <v>7</v>
      </c>
      <c r="AH122" s="88">
        <v>7073</v>
      </c>
      <c r="AI122" s="88">
        <v>295</v>
      </c>
      <c r="AJ122" s="88">
        <v>858</v>
      </c>
      <c r="AK122" s="88">
        <v>0</v>
      </c>
      <c r="AL122" s="88">
        <v>494</v>
      </c>
      <c r="AM122" s="88">
        <v>542</v>
      </c>
      <c r="AN122" s="88">
        <v>459376</v>
      </c>
      <c r="AO122" s="88">
        <v>1</v>
      </c>
    </row>
    <row r="123" spans="8:41">
      <c r="H123" s="139"/>
      <c r="O123" s="139"/>
      <c r="Y123" s="14" t="s">
        <v>147</v>
      </c>
      <c r="Z123" s="14"/>
      <c r="AA123" s="14" t="s">
        <v>504</v>
      </c>
      <c r="AB123" s="88">
        <v>29279928</v>
      </c>
      <c r="AC123" s="129">
        <v>1</v>
      </c>
      <c r="AD123" s="88">
        <v>1510869</v>
      </c>
      <c r="AE123" s="88">
        <v>955501</v>
      </c>
      <c r="AF123" s="88">
        <v>4475</v>
      </c>
      <c r="AG123" s="88">
        <v>3116</v>
      </c>
      <c r="AH123" s="88">
        <v>301934</v>
      </c>
      <c r="AI123" s="88">
        <v>17824</v>
      </c>
      <c r="AJ123" s="88">
        <v>64341</v>
      </c>
      <c r="AK123" s="88">
        <v>1908</v>
      </c>
      <c r="AL123" s="88">
        <v>30011</v>
      </c>
      <c r="AM123" s="88">
        <v>35984</v>
      </c>
      <c r="AN123" s="88">
        <v>30695022</v>
      </c>
      <c r="AO123" s="88">
        <v>1</v>
      </c>
    </row>
    <row r="124" spans="8:41">
      <c r="H124" s="139"/>
      <c r="O124" s="139"/>
      <c r="Y124" s="14" t="s">
        <v>147</v>
      </c>
      <c r="Z124" s="14"/>
      <c r="AA124" s="14" t="s">
        <v>257</v>
      </c>
      <c r="AB124" s="88">
        <v>2780359</v>
      </c>
      <c r="AC124" s="129">
        <v>1</v>
      </c>
      <c r="AD124" s="88">
        <v>91461</v>
      </c>
      <c r="AE124" s="88">
        <v>221738</v>
      </c>
      <c r="AF124" s="88">
        <v>3663</v>
      </c>
      <c r="AG124" s="88">
        <v>26</v>
      </c>
      <c r="AH124" s="88">
        <v>8584</v>
      </c>
      <c r="AI124" s="88">
        <v>65</v>
      </c>
      <c r="AJ124" s="88">
        <v>201</v>
      </c>
      <c r="AK124" s="88">
        <v>0</v>
      </c>
      <c r="AL124" s="88">
        <v>550</v>
      </c>
      <c r="AM124" s="88">
        <v>883</v>
      </c>
      <c r="AN124" s="88">
        <v>3016069</v>
      </c>
      <c r="AO124" s="88">
        <v>1</v>
      </c>
    </row>
    <row r="125" spans="8:41">
      <c r="H125" s="139"/>
      <c r="O125" s="139"/>
      <c r="Y125" s="14" t="s">
        <v>147</v>
      </c>
      <c r="Z125" s="14"/>
      <c r="AA125" s="14" t="s">
        <v>505</v>
      </c>
      <c r="AB125" s="88">
        <v>1020037</v>
      </c>
      <c r="AC125" s="129">
        <v>0.95432592999999999</v>
      </c>
      <c r="AD125" s="88">
        <v>27405</v>
      </c>
      <c r="AE125" s="88">
        <v>84219</v>
      </c>
      <c r="AF125" s="88">
        <v>0</v>
      </c>
      <c r="AG125" s="88">
        <v>119</v>
      </c>
      <c r="AH125" s="88">
        <v>8031</v>
      </c>
      <c r="AI125" s="88">
        <v>468</v>
      </c>
      <c r="AJ125" s="88">
        <v>229</v>
      </c>
      <c r="AK125" s="88">
        <v>0</v>
      </c>
      <c r="AL125" s="88">
        <v>658</v>
      </c>
      <c r="AM125" s="88">
        <v>665</v>
      </c>
      <c r="AN125" s="88">
        <v>1114426</v>
      </c>
      <c r="AO125" s="88">
        <v>0.95803205999999996</v>
      </c>
    </row>
    <row r="126" spans="8:41">
      <c r="H126" s="139"/>
      <c r="O126" s="139"/>
      <c r="Y126" s="14" t="s">
        <v>147</v>
      </c>
      <c r="Z126" s="14"/>
      <c r="AA126" s="14" t="s">
        <v>506</v>
      </c>
      <c r="AB126" s="88">
        <v>3484395</v>
      </c>
      <c r="AC126" s="129">
        <v>1</v>
      </c>
      <c r="AD126" s="88">
        <v>1435440</v>
      </c>
      <c r="AE126" s="88">
        <v>330615</v>
      </c>
      <c r="AF126" s="88">
        <v>0</v>
      </c>
      <c r="AG126" s="88">
        <v>0</v>
      </c>
      <c r="AH126" s="88">
        <v>35827</v>
      </c>
      <c r="AI126" s="88">
        <v>1001</v>
      </c>
      <c r="AJ126" s="88">
        <v>771</v>
      </c>
      <c r="AK126" s="88">
        <v>459</v>
      </c>
      <c r="AL126" s="88">
        <v>3186</v>
      </c>
      <c r="AM126" s="88">
        <v>3475</v>
      </c>
      <c r="AN126" s="88">
        <v>3859729</v>
      </c>
      <c r="AO126" s="88">
        <v>1</v>
      </c>
    </row>
    <row r="127" spans="8:41">
      <c r="H127" s="139"/>
      <c r="O127" s="139"/>
      <c r="Y127" s="14" t="s">
        <v>147</v>
      </c>
      <c r="Z127" s="14"/>
      <c r="AA127" s="14" t="s">
        <v>507</v>
      </c>
      <c r="AB127" s="88">
        <v>1510950</v>
      </c>
      <c r="AC127" s="129">
        <v>0.99747487000000001</v>
      </c>
      <c r="AD127" s="88">
        <v>181770</v>
      </c>
      <c r="AE127" s="88">
        <v>220714</v>
      </c>
      <c r="AF127" s="88">
        <v>112219</v>
      </c>
      <c r="AG127" s="88">
        <v>112</v>
      </c>
      <c r="AH127" s="88">
        <v>16881</v>
      </c>
      <c r="AI127" s="88">
        <v>918</v>
      </c>
      <c r="AJ127" s="88">
        <v>444</v>
      </c>
      <c r="AK127" s="88">
        <v>0</v>
      </c>
      <c r="AL127" s="88">
        <v>1263</v>
      </c>
      <c r="AM127" s="88">
        <v>1705</v>
      </c>
      <c r="AN127" s="88">
        <v>1865206</v>
      </c>
      <c r="AO127" s="88">
        <v>0.99827235000000003</v>
      </c>
    </row>
    <row r="128" spans="8:41">
      <c r="H128" s="139"/>
      <c r="O128" s="139"/>
      <c r="Y128" s="14" t="s">
        <v>148</v>
      </c>
      <c r="Z128" s="14" t="s">
        <v>946</v>
      </c>
      <c r="AA128" s="14" t="s">
        <v>665</v>
      </c>
      <c r="AB128" s="88">
        <v>1006572</v>
      </c>
      <c r="AC128" s="129">
        <v>1</v>
      </c>
      <c r="AD128" s="88">
        <v>511441</v>
      </c>
      <c r="AE128" s="88">
        <v>322254</v>
      </c>
      <c r="AF128" s="88">
        <v>722852</v>
      </c>
      <c r="AG128" s="88">
        <v>19</v>
      </c>
      <c r="AH128" s="88">
        <v>36833</v>
      </c>
      <c r="AI128" s="88">
        <v>2</v>
      </c>
      <c r="AJ128" s="88">
        <v>768</v>
      </c>
      <c r="AK128" s="88">
        <v>134</v>
      </c>
      <c r="AL128" s="88">
        <v>2480</v>
      </c>
      <c r="AM128" s="88">
        <v>2031</v>
      </c>
      <c r="AN128" s="88">
        <v>2093945</v>
      </c>
      <c r="AO128" s="88">
        <v>1</v>
      </c>
    </row>
    <row r="129" spans="8:41">
      <c r="H129" s="139"/>
      <c r="O129" s="139"/>
      <c r="Y129" s="14" t="s">
        <v>148</v>
      </c>
      <c r="Z129" s="14"/>
      <c r="AA129" s="14" t="s">
        <v>334</v>
      </c>
      <c r="AB129" s="88">
        <v>4875157</v>
      </c>
      <c r="AC129" s="129">
        <v>1</v>
      </c>
      <c r="AD129" s="88">
        <v>1751982</v>
      </c>
      <c r="AE129" s="88">
        <v>929366</v>
      </c>
      <c r="AF129" s="88">
        <v>3221104</v>
      </c>
      <c r="AG129" s="88">
        <v>996</v>
      </c>
      <c r="AH129" s="88">
        <v>406292</v>
      </c>
      <c r="AI129" s="88">
        <v>3094</v>
      </c>
      <c r="AJ129" s="88">
        <v>3972</v>
      </c>
      <c r="AK129" s="88">
        <v>1455</v>
      </c>
      <c r="AL129" s="88">
        <v>27362</v>
      </c>
      <c r="AM129" s="88">
        <v>13973</v>
      </c>
      <c r="AN129" s="88">
        <v>9482771</v>
      </c>
      <c r="AO129" s="88">
        <v>1</v>
      </c>
    </row>
    <row r="130" spans="8:41">
      <c r="H130" s="139"/>
      <c r="O130" s="139"/>
      <c r="Y130" s="14" t="s">
        <v>148</v>
      </c>
      <c r="Z130" s="14"/>
      <c r="AA130" s="14" t="s">
        <v>666</v>
      </c>
      <c r="AB130" s="88">
        <v>995232</v>
      </c>
      <c r="AC130" s="129">
        <v>1</v>
      </c>
      <c r="AD130" s="88">
        <v>0</v>
      </c>
      <c r="AE130" s="88">
        <v>0</v>
      </c>
      <c r="AF130" s="88">
        <v>0</v>
      </c>
      <c r="AG130" s="88">
        <v>0</v>
      </c>
      <c r="AH130" s="88">
        <v>0</v>
      </c>
      <c r="AI130" s="88">
        <v>0</v>
      </c>
      <c r="AJ130" s="88">
        <v>0</v>
      </c>
      <c r="AK130" s="88">
        <v>0</v>
      </c>
      <c r="AL130" s="88">
        <v>0</v>
      </c>
      <c r="AM130" s="88">
        <v>0</v>
      </c>
      <c r="AN130" s="88">
        <v>995232</v>
      </c>
      <c r="AO130" s="88">
        <v>1</v>
      </c>
    </row>
    <row r="131" spans="8:41">
      <c r="H131" s="139"/>
      <c r="O131" s="139"/>
      <c r="Y131" s="14" t="s">
        <v>149</v>
      </c>
      <c r="Z131" s="14" t="s">
        <v>961</v>
      </c>
      <c r="AA131" s="14" t="s">
        <v>508</v>
      </c>
      <c r="AB131" s="88">
        <v>16261117</v>
      </c>
      <c r="AC131" s="129">
        <v>1</v>
      </c>
      <c r="AD131" s="88">
        <v>0</v>
      </c>
      <c r="AE131" s="88">
        <v>0</v>
      </c>
      <c r="AF131" s="88">
        <v>0</v>
      </c>
      <c r="AG131" s="88">
        <v>0</v>
      </c>
      <c r="AH131" s="88">
        <v>0</v>
      </c>
      <c r="AI131" s="88">
        <v>0</v>
      </c>
      <c r="AJ131" s="88">
        <v>0</v>
      </c>
      <c r="AK131" s="88">
        <v>0</v>
      </c>
      <c r="AL131" s="88">
        <v>0</v>
      </c>
      <c r="AM131" s="88">
        <v>0</v>
      </c>
      <c r="AN131" s="88">
        <v>16261117</v>
      </c>
      <c r="AO131" s="88">
        <v>1</v>
      </c>
    </row>
    <row r="132" spans="8:41">
      <c r="H132" s="139"/>
      <c r="O132" s="139"/>
      <c r="Y132" s="14" t="s">
        <v>149</v>
      </c>
      <c r="Z132" s="14"/>
      <c r="AA132" s="14" t="s">
        <v>509</v>
      </c>
      <c r="AB132" s="88">
        <v>13014924</v>
      </c>
      <c r="AC132" s="129">
        <v>1</v>
      </c>
      <c r="AD132" s="88">
        <v>0</v>
      </c>
      <c r="AE132" s="88">
        <v>0</v>
      </c>
      <c r="AF132" s="88">
        <v>0</v>
      </c>
      <c r="AG132" s="88">
        <v>0</v>
      </c>
      <c r="AH132" s="88">
        <v>0</v>
      </c>
      <c r="AI132" s="88">
        <v>0</v>
      </c>
      <c r="AJ132" s="88">
        <v>0</v>
      </c>
      <c r="AK132" s="88">
        <v>0</v>
      </c>
      <c r="AL132" s="88">
        <v>0</v>
      </c>
      <c r="AM132" s="88">
        <v>0</v>
      </c>
      <c r="AN132" s="88">
        <v>13014924</v>
      </c>
      <c r="AO132" s="88">
        <v>1</v>
      </c>
    </row>
    <row r="133" spans="8:41">
      <c r="H133" s="139"/>
      <c r="O133" s="139"/>
      <c r="Y133" s="14" t="s">
        <v>149</v>
      </c>
      <c r="Z133" s="14"/>
      <c r="AA133" s="14" t="s">
        <v>510</v>
      </c>
      <c r="AB133" s="88">
        <v>11183962</v>
      </c>
      <c r="AC133" s="129">
        <v>1</v>
      </c>
      <c r="AD133" s="88">
        <v>0</v>
      </c>
      <c r="AE133" s="88">
        <v>0</v>
      </c>
      <c r="AF133" s="88">
        <v>0</v>
      </c>
      <c r="AG133" s="88">
        <v>0</v>
      </c>
      <c r="AH133" s="88">
        <v>0</v>
      </c>
      <c r="AI133" s="88">
        <v>0</v>
      </c>
      <c r="AJ133" s="88">
        <v>0</v>
      </c>
      <c r="AK133" s="88">
        <v>0</v>
      </c>
      <c r="AL133" s="88">
        <v>0</v>
      </c>
      <c r="AM133" s="88">
        <v>0</v>
      </c>
      <c r="AN133" s="88">
        <v>11183962</v>
      </c>
      <c r="AO133" s="88">
        <v>1</v>
      </c>
    </row>
    <row r="134" spans="8:41">
      <c r="H134" s="139"/>
      <c r="O134" s="139"/>
      <c r="Y134" s="14" t="s">
        <v>149</v>
      </c>
      <c r="Z134" s="14"/>
      <c r="AA134" s="14" t="s">
        <v>258</v>
      </c>
      <c r="AB134" s="88">
        <v>12246214</v>
      </c>
      <c r="AC134" s="129">
        <v>1</v>
      </c>
      <c r="AD134" s="88">
        <v>0</v>
      </c>
      <c r="AE134" s="88">
        <v>0</v>
      </c>
      <c r="AF134" s="88">
        <v>0</v>
      </c>
      <c r="AG134" s="88">
        <v>0</v>
      </c>
      <c r="AH134" s="88">
        <v>0</v>
      </c>
      <c r="AI134" s="88">
        <v>0</v>
      </c>
      <c r="AJ134" s="88">
        <v>0</v>
      </c>
      <c r="AK134" s="88">
        <v>0</v>
      </c>
      <c r="AL134" s="88">
        <v>0</v>
      </c>
      <c r="AM134" s="88">
        <v>0</v>
      </c>
      <c r="AN134" s="88">
        <v>12246214</v>
      </c>
      <c r="AO134" s="88">
        <v>1</v>
      </c>
    </row>
    <row r="135" spans="8:41">
      <c r="H135" s="139"/>
      <c r="O135" s="139"/>
      <c r="Y135" s="14" t="s">
        <v>149</v>
      </c>
      <c r="Z135" s="14"/>
      <c r="AA135" s="14" t="s">
        <v>511</v>
      </c>
      <c r="AB135" s="88">
        <v>8130352</v>
      </c>
      <c r="AC135" s="129">
        <v>1</v>
      </c>
      <c r="AD135" s="88">
        <v>0</v>
      </c>
      <c r="AE135" s="88">
        <v>0</v>
      </c>
      <c r="AF135" s="88">
        <v>0</v>
      </c>
      <c r="AG135" s="88">
        <v>0</v>
      </c>
      <c r="AH135" s="88">
        <v>0</v>
      </c>
      <c r="AI135" s="88">
        <v>0</v>
      </c>
      <c r="AJ135" s="88">
        <v>0</v>
      </c>
      <c r="AK135" s="88">
        <v>0</v>
      </c>
      <c r="AL135" s="88">
        <v>0</v>
      </c>
      <c r="AM135" s="88">
        <v>0</v>
      </c>
      <c r="AN135" s="88">
        <v>8130352</v>
      </c>
      <c r="AO135" s="88">
        <v>1</v>
      </c>
    </row>
    <row r="136" spans="8:41">
      <c r="H136" s="139"/>
      <c r="O136" s="139"/>
      <c r="Y136" s="14" t="s">
        <v>150</v>
      </c>
      <c r="Z136" s="14" t="s">
        <v>962</v>
      </c>
      <c r="AA136" s="14" t="s">
        <v>259</v>
      </c>
      <c r="AB136" s="88">
        <v>20344205</v>
      </c>
      <c r="AC136" s="129">
        <v>1</v>
      </c>
      <c r="AD136" s="88">
        <v>1539</v>
      </c>
      <c r="AE136" s="88">
        <v>0</v>
      </c>
      <c r="AF136" s="88">
        <v>0</v>
      </c>
      <c r="AG136" s="88">
        <v>0</v>
      </c>
      <c r="AH136" s="88">
        <v>0</v>
      </c>
      <c r="AI136" s="88">
        <v>0</v>
      </c>
      <c r="AJ136" s="88">
        <v>0</v>
      </c>
      <c r="AK136" s="88">
        <v>0</v>
      </c>
      <c r="AL136" s="88">
        <v>0</v>
      </c>
      <c r="AM136" s="88">
        <v>0</v>
      </c>
      <c r="AN136" s="88">
        <v>20344205</v>
      </c>
      <c r="AO136" s="88">
        <v>1</v>
      </c>
    </row>
    <row r="137" spans="8:41">
      <c r="H137" s="139"/>
      <c r="O137" s="139"/>
      <c r="Y137" s="14" t="s">
        <v>150</v>
      </c>
      <c r="Z137" s="14"/>
      <c r="AA137" s="14" t="s">
        <v>512</v>
      </c>
      <c r="AB137" s="88">
        <v>4140864</v>
      </c>
      <c r="AC137" s="129">
        <v>1</v>
      </c>
      <c r="AD137" s="88">
        <v>214</v>
      </c>
      <c r="AE137" s="88">
        <v>0</v>
      </c>
      <c r="AF137" s="88">
        <v>0</v>
      </c>
      <c r="AG137" s="88">
        <v>0</v>
      </c>
      <c r="AH137" s="88">
        <v>0</v>
      </c>
      <c r="AI137" s="88">
        <v>0</v>
      </c>
      <c r="AJ137" s="88">
        <v>0</v>
      </c>
      <c r="AK137" s="88">
        <v>0</v>
      </c>
      <c r="AL137" s="88">
        <v>0</v>
      </c>
      <c r="AM137" s="88">
        <v>0</v>
      </c>
      <c r="AN137" s="88">
        <v>4140864</v>
      </c>
      <c r="AO137" s="88">
        <v>1</v>
      </c>
    </row>
    <row r="138" spans="8:41">
      <c r="H138" s="139"/>
      <c r="O138" s="139"/>
      <c r="Y138" s="14" t="s">
        <v>150</v>
      </c>
      <c r="Z138" s="14"/>
      <c r="AA138" s="14" t="s">
        <v>513</v>
      </c>
      <c r="AB138" s="88">
        <v>150393</v>
      </c>
      <c r="AC138" s="129">
        <v>1</v>
      </c>
      <c r="AD138" s="88">
        <v>0</v>
      </c>
      <c r="AE138" s="88">
        <v>0</v>
      </c>
      <c r="AF138" s="88">
        <v>0</v>
      </c>
      <c r="AG138" s="88">
        <v>0</v>
      </c>
      <c r="AH138" s="88">
        <v>0</v>
      </c>
      <c r="AI138" s="88">
        <v>0</v>
      </c>
      <c r="AJ138" s="88">
        <v>0</v>
      </c>
      <c r="AK138" s="88">
        <v>0</v>
      </c>
      <c r="AL138" s="88">
        <v>0</v>
      </c>
      <c r="AM138" s="88">
        <v>0</v>
      </c>
      <c r="AN138" s="88">
        <v>150393</v>
      </c>
      <c r="AO138" s="88">
        <v>1</v>
      </c>
    </row>
    <row r="139" spans="8:41">
      <c r="H139" s="139"/>
      <c r="O139" s="139"/>
      <c r="Y139" s="14" t="s">
        <v>151</v>
      </c>
      <c r="Z139" s="14" t="s">
        <v>963</v>
      </c>
      <c r="AA139" s="14" t="s">
        <v>18</v>
      </c>
      <c r="AB139" s="88">
        <v>4547124</v>
      </c>
      <c r="AC139" s="129">
        <v>0.93670154999999999</v>
      </c>
      <c r="AD139" s="88">
        <v>1534</v>
      </c>
      <c r="AE139" s="88">
        <v>0</v>
      </c>
      <c r="AF139" s="88">
        <v>0</v>
      </c>
      <c r="AG139" s="88">
        <v>0</v>
      </c>
      <c r="AH139" s="88">
        <v>0</v>
      </c>
      <c r="AI139" s="88">
        <v>0</v>
      </c>
      <c r="AJ139" s="88">
        <v>0</v>
      </c>
      <c r="AK139" s="88">
        <v>0</v>
      </c>
      <c r="AL139" s="88">
        <v>0</v>
      </c>
      <c r="AM139" s="88">
        <v>0</v>
      </c>
      <c r="AN139" s="88">
        <v>4547124</v>
      </c>
      <c r="AO139" s="88">
        <v>0.93670154999999999</v>
      </c>
    </row>
    <row r="140" spans="8:41">
      <c r="H140" s="139"/>
      <c r="O140" s="139"/>
      <c r="Y140" s="14" t="s">
        <v>152</v>
      </c>
      <c r="Z140" s="14" t="s">
        <v>964</v>
      </c>
      <c r="AA140" s="14" t="s">
        <v>19</v>
      </c>
      <c r="AB140" s="88">
        <v>4902286</v>
      </c>
      <c r="AC140" s="129">
        <v>1</v>
      </c>
      <c r="AD140" s="88">
        <v>306</v>
      </c>
      <c r="AE140" s="88">
        <v>0</v>
      </c>
      <c r="AF140" s="88">
        <v>0</v>
      </c>
      <c r="AG140" s="88">
        <v>0</v>
      </c>
      <c r="AH140" s="88">
        <v>0</v>
      </c>
      <c r="AI140" s="88">
        <v>0</v>
      </c>
      <c r="AJ140" s="88">
        <v>0</v>
      </c>
      <c r="AK140" s="88">
        <v>0</v>
      </c>
      <c r="AL140" s="88">
        <v>0</v>
      </c>
      <c r="AM140" s="88">
        <v>0</v>
      </c>
      <c r="AN140" s="88">
        <v>4902286</v>
      </c>
      <c r="AO140" s="88">
        <v>1</v>
      </c>
    </row>
    <row r="141" spans="8:41">
      <c r="H141" s="139"/>
      <c r="O141" s="139"/>
      <c r="Y141" s="14" t="s">
        <v>153</v>
      </c>
      <c r="Z141" s="14" t="s">
        <v>965</v>
      </c>
      <c r="AA141" s="14" t="s">
        <v>52</v>
      </c>
      <c r="AB141" s="88">
        <v>50818289</v>
      </c>
      <c r="AC141" s="129">
        <v>1</v>
      </c>
      <c r="AD141" s="88">
        <v>189500</v>
      </c>
      <c r="AE141" s="88">
        <v>-51493300</v>
      </c>
      <c r="AF141" s="88">
        <v>0</v>
      </c>
      <c r="AG141" s="88">
        <v>0</v>
      </c>
      <c r="AH141" s="88">
        <v>0</v>
      </c>
      <c r="AI141" s="88">
        <v>0</v>
      </c>
      <c r="AJ141" s="88">
        <v>0</v>
      </c>
      <c r="AK141" s="88">
        <v>0</v>
      </c>
      <c r="AL141" s="88">
        <v>0</v>
      </c>
      <c r="AM141" s="88">
        <v>0</v>
      </c>
      <c r="AN141" s="88">
        <v>-675011</v>
      </c>
      <c r="AO141" s="88">
        <v>-6.5976000000000003E-3</v>
      </c>
    </row>
    <row r="142" spans="8:41">
      <c r="H142" s="139"/>
      <c r="O142" s="139"/>
      <c r="Y142" s="14" t="s">
        <v>153</v>
      </c>
      <c r="Z142" s="14"/>
      <c r="AA142" s="14" t="s">
        <v>437</v>
      </c>
      <c r="AB142" s="88">
        <v>44850092</v>
      </c>
      <c r="AC142" s="129">
        <v>1</v>
      </c>
      <c r="AD142" s="88">
        <v>0</v>
      </c>
      <c r="AE142" s="88">
        <v>0</v>
      </c>
      <c r="AF142" s="88">
        <v>-43625372</v>
      </c>
      <c r="AG142" s="88">
        <v>0</v>
      </c>
      <c r="AH142" s="88">
        <v>0</v>
      </c>
      <c r="AI142" s="88">
        <v>0</v>
      </c>
      <c r="AJ142" s="88">
        <v>0</v>
      </c>
      <c r="AK142" s="88">
        <v>0</v>
      </c>
      <c r="AL142" s="88">
        <v>0</v>
      </c>
      <c r="AM142" s="88">
        <v>0</v>
      </c>
      <c r="AN142" s="88">
        <v>1224720</v>
      </c>
      <c r="AO142" s="88">
        <v>1.3842480000000001E-2</v>
      </c>
    </row>
    <row r="143" spans="8:41">
      <c r="H143" s="139"/>
      <c r="O143" s="139"/>
      <c r="Y143" s="14" t="s">
        <v>154</v>
      </c>
      <c r="Z143" s="14" t="s">
        <v>966</v>
      </c>
      <c r="AA143" s="14" t="s">
        <v>514</v>
      </c>
      <c r="AB143" s="88">
        <v>21994525</v>
      </c>
      <c r="AC143" s="129">
        <v>1</v>
      </c>
      <c r="AD143" s="88">
        <v>834729</v>
      </c>
      <c r="AE143" s="88">
        <v>0</v>
      </c>
      <c r="AF143" s="88">
        <v>0</v>
      </c>
      <c r="AG143" s="88">
        <v>0</v>
      </c>
      <c r="AH143" s="88">
        <v>0</v>
      </c>
      <c r="AI143" s="88">
        <v>0</v>
      </c>
      <c r="AJ143" s="88">
        <v>0</v>
      </c>
      <c r="AK143" s="88">
        <v>0</v>
      </c>
      <c r="AL143" s="88">
        <v>0</v>
      </c>
      <c r="AM143" s="88">
        <v>0</v>
      </c>
      <c r="AN143" s="88">
        <v>21994525</v>
      </c>
      <c r="AO143" s="88">
        <v>1</v>
      </c>
    </row>
    <row r="144" spans="8:41">
      <c r="H144" s="139"/>
      <c r="O144" s="139"/>
      <c r="Y144" s="14" t="s">
        <v>154</v>
      </c>
      <c r="Z144" s="14"/>
      <c r="AA144" s="14" t="s">
        <v>515</v>
      </c>
      <c r="AB144" s="88">
        <v>14853103</v>
      </c>
      <c r="AC144" s="129">
        <v>1</v>
      </c>
      <c r="AD144" s="88">
        <v>564675</v>
      </c>
      <c r="AE144" s="88">
        <v>0</v>
      </c>
      <c r="AF144" s="88">
        <v>0</v>
      </c>
      <c r="AG144" s="88">
        <v>0</v>
      </c>
      <c r="AH144" s="88">
        <v>0</v>
      </c>
      <c r="AI144" s="88">
        <v>0</v>
      </c>
      <c r="AJ144" s="88">
        <v>0</v>
      </c>
      <c r="AK144" s="88">
        <v>0</v>
      </c>
      <c r="AL144" s="88">
        <v>0</v>
      </c>
      <c r="AM144" s="88">
        <v>0</v>
      </c>
      <c r="AN144" s="88">
        <v>14853103</v>
      </c>
      <c r="AO144" s="88">
        <v>1</v>
      </c>
    </row>
    <row r="145" spans="8:41">
      <c r="H145" s="139"/>
      <c r="O145" s="139"/>
      <c r="Y145" s="14" t="s">
        <v>155</v>
      </c>
      <c r="Z145" s="14" t="s">
        <v>967</v>
      </c>
      <c r="AA145" s="14" t="s">
        <v>260</v>
      </c>
      <c r="AB145" s="88">
        <v>15298865</v>
      </c>
      <c r="AC145" s="129">
        <v>1</v>
      </c>
      <c r="AD145" s="88">
        <v>0</v>
      </c>
      <c r="AE145" s="88">
        <v>0</v>
      </c>
      <c r="AF145" s="88">
        <v>0</v>
      </c>
      <c r="AG145" s="88">
        <v>0</v>
      </c>
      <c r="AH145" s="88">
        <v>0</v>
      </c>
      <c r="AI145" s="88">
        <v>0</v>
      </c>
      <c r="AJ145" s="88">
        <v>0</v>
      </c>
      <c r="AK145" s="88">
        <v>0</v>
      </c>
      <c r="AL145" s="88">
        <v>0</v>
      </c>
      <c r="AM145" s="88">
        <v>0</v>
      </c>
      <c r="AN145" s="88">
        <v>15298865</v>
      </c>
      <c r="AO145" s="88">
        <v>1</v>
      </c>
    </row>
    <row r="146" spans="8:41">
      <c r="H146" s="139"/>
      <c r="O146" s="139"/>
      <c r="Y146" s="14" t="s">
        <v>155</v>
      </c>
      <c r="Z146" s="14"/>
      <c r="AA146" s="14" t="s">
        <v>261</v>
      </c>
      <c r="AB146" s="88">
        <v>14089166</v>
      </c>
      <c r="AC146" s="129">
        <v>1</v>
      </c>
      <c r="AD146" s="88">
        <v>1787</v>
      </c>
      <c r="AE146" s="88">
        <v>0</v>
      </c>
      <c r="AF146" s="88">
        <v>0</v>
      </c>
      <c r="AG146" s="88">
        <v>0</v>
      </c>
      <c r="AH146" s="88">
        <v>0</v>
      </c>
      <c r="AI146" s="88">
        <v>0</v>
      </c>
      <c r="AJ146" s="88">
        <v>0</v>
      </c>
      <c r="AK146" s="88">
        <v>0</v>
      </c>
      <c r="AL146" s="88">
        <v>0</v>
      </c>
      <c r="AM146" s="88">
        <v>0</v>
      </c>
      <c r="AN146" s="88">
        <v>14089166</v>
      </c>
      <c r="AO146" s="88">
        <v>1</v>
      </c>
    </row>
    <row r="147" spans="8:41">
      <c r="H147" s="139"/>
      <c r="O147" s="139"/>
      <c r="Y147" s="14" t="s">
        <v>155</v>
      </c>
      <c r="Z147" s="14"/>
      <c r="AA147" s="14" t="s">
        <v>667</v>
      </c>
      <c r="AB147" s="88">
        <v>51332699</v>
      </c>
      <c r="AC147" s="129">
        <v>1</v>
      </c>
      <c r="AD147" s="88">
        <v>0</v>
      </c>
      <c r="AE147" s="88">
        <v>0</v>
      </c>
      <c r="AF147" s="88">
        <v>0</v>
      </c>
      <c r="AG147" s="88">
        <v>0</v>
      </c>
      <c r="AH147" s="88">
        <v>0</v>
      </c>
      <c r="AI147" s="88">
        <v>0</v>
      </c>
      <c r="AJ147" s="88">
        <v>0</v>
      </c>
      <c r="AK147" s="88">
        <v>0</v>
      </c>
      <c r="AL147" s="88">
        <v>0</v>
      </c>
      <c r="AM147" s="88">
        <v>0</v>
      </c>
      <c r="AN147" s="88">
        <v>51332699</v>
      </c>
      <c r="AO147" s="88">
        <v>1</v>
      </c>
    </row>
    <row r="148" spans="8:41">
      <c r="H148" s="139"/>
      <c r="O148" s="139"/>
      <c r="Y148" s="14" t="s">
        <v>156</v>
      </c>
      <c r="Z148" s="14" t="s">
        <v>968</v>
      </c>
      <c r="AA148" s="14" t="s">
        <v>516</v>
      </c>
      <c r="AB148" s="88">
        <v>7283457</v>
      </c>
      <c r="AC148" s="129">
        <v>1</v>
      </c>
      <c r="AD148" s="88">
        <v>39136</v>
      </c>
      <c r="AE148" s="88">
        <v>0</v>
      </c>
      <c r="AF148" s="88">
        <v>0</v>
      </c>
      <c r="AG148" s="88">
        <v>0</v>
      </c>
      <c r="AH148" s="88">
        <v>0</v>
      </c>
      <c r="AI148" s="88">
        <v>0</v>
      </c>
      <c r="AJ148" s="88">
        <v>0</v>
      </c>
      <c r="AK148" s="88">
        <v>0</v>
      </c>
      <c r="AL148" s="88">
        <v>0</v>
      </c>
      <c r="AM148" s="88">
        <v>0</v>
      </c>
      <c r="AN148" s="88">
        <v>7283457</v>
      </c>
      <c r="AO148" s="88">
        <v>1</v>
      </c>
    </row>
    <row r="149" spans="8:41">
      <c r="H149" s="139"/>
      <c r="O149" s="139"/>
      <c r="Y149" s="14" t="s">
        <v>156</v>
      </c>
      <c r="Z149" s="14"/>
      <c r="AA149" s="14" t="s">
        <v>517</v>
      </c>
      <c r="AB149" s="88">
        <v>135638</v>
      </c>
      <c r="AC149" s="129">
        <v>1</v>
      </c>
      <c r="AD149" s="88">
        <v>0</v>
      </c>
      <c r="AE149" s="88">
        <v>0</v>
      </c>
      <c r="AF149" s="88">
        <v>0</v>
      </c>
      <c r="AG149" s="88">
        <v>-110965</v>
      </c>
      <c r="AH149" s="88">
        <v>0</v>
      </c>
      <c r="AI149" s="88">
        <v>0</v>
      </c>
      <c r="AJ149" s="88">
        <v>0</v>
      </c>
      <c r="AK149" s="88">
        <v>0</v>
      </c>
      <c r="AL149" s="88">
        <v>0</v>
      </c>
      <c r="AM149" s="88">
        <v>0</v>
      </c>
      <c r="AN149" s="88">
        <v>24673</v>
      </c>
      <c r="AO149" s="88">
        <v>0.1000515</v>
      </c>
    </row>
    <row r="150" spans="8:41">
      <c r="H150" s="139"/>
      <c r="O150" s="139"/>
      <c r="Y150" s="14" t="s">
        <v>156</v>
      </c>
      <c r="Z150" s="14"/>
      <c r="AA150" s="14" t="s">
        <v>518</v>
      </c>
      <c r="AB150" s="88">
        <v>3541563</v>
      </c>
      <c r="AC150" s="129">
        <v>1</v>
      </c>
      <c r="AD150" s="88">
        <v>69769</v>
      </c>
      <c r="AE150" s="88">
        <v>0</v>
      </c>
      <c r="AF150" s="88">
        <v>0</v>
      </c>
      <c r="AG150" s="88">
        <v>0</v>
      </c>
      <c r="AH150" s="88">
        <v>0</v>
      </c>
      <c r="AI150" s="88">
        <v>0</v>
      </c>
      <c r="AJ150" s="88">
        <v>0</v>
      </c>
      <c r="AK150" s="88">
        <v>0</v>
      </c>
      <c r="AL150" s="88">
        <v>0</v>
      </c>
      <c r="AM150" s="88">
        <v>0</v>
      </c>
      <c r="AN150" s="88">
        <v>3541563</v>
      </c>
      <c r="AO150" s="88">
        <v>1</v>
      </c>
    </row>
    <row r="151" spans="8:41">
      <c r="H151" s="139"/>
      <c r="O151" s="139"/>
      <c r="Y151" s="14" t="s">
        <v>156</v>
      </c>
      <c r="Z151" s="14"/>
      <c r="AA151" s="14" t="s">
        <v>668</v>
      </c>
      <c r="AB151" s="88">
        <v>13247704</v>
      </c>
      <c r="AC151" s="129">
        <v>1</v>
      </c>
      <c r="AD151" s="88">
        <v>2223</v>
      </c>
      <c r="AE151" s="88">
        <v>0</v>
      </c>
      <c r="AF151" s="88">
        <v>0</v>
      </c>
      <c r="AG151" s="88">
        <v>0</v>
      </c>
      <c r="AH151" s="88">
        <v>-10345390</v>
      </c>
      <c r="AI151" s="88">
        <v>0</v>
      </c>
      <c r="AJ151" s="88">
        <v>0</v>
      </c>
      <c r="AK151" s="88">
        <v>0</v>
      </c>
      <c r="AL151" s="88">
        <v>0</v>
      </c>
      <c r="AM151" s="88">
        <v>0</v>
      </c>
      <c r="AN151" s="88">
        <v>2902314</v>
      </c>
      <c r="AO151" s="88">
        <v>0.1230154</v>
      </c>
    </row>
    <row r="152" spans="8:41">
      <c r="H152" s="139"/>
      <c r="O152" s="139"/>
      <c r="Y152" s="14" t="s">
        <v>156</v>
      </c>
      <c r="Z152" s="14"/>
      <c r="AA152" s="14" t="s">
        <v>669</v>
      </c>
      <c r="AB152" s="88">
        <v>6004526</v>
      </c>
      <c r="AC152" s="129">
        <v>1</v>
      </c>
      <c r="AD152" s="88">
        <v>0</v>
      </c>
      <c r="AE152" s="88">
        <v>0</v>
      </c>
      <c r="AF152" s="88">
        <v>0</v>
      </c>
      <c r="AG152" s="88">
        <v>0</v>
      </c>
      <c r="AH152" s="88">
        <v>0</v>
      </c>
      <c r="AI152" s="88">
        <v>0</v>
      </c>
      <c r="AJ152" s="88">
        <v>0</v>
      </c>
      <c r="AK152" s="88">
        <v>0</v>
      </c>
      <c r="AL152" s="88">
        <v>0</v>
      </c>
      <c r="AM152" s="88">
        <v>0</v>
      </c>
      <c r="AN152" s="88">
        <v>6004526</v>
      </c>
      <c r="AO152" s="88">
        <v>1</v>
      </c>
    </row>
    <row r="153" spans="8:41">
      <c r="H153" s="139"/>
      <c r="O153" s="139"/>
      <c r="Y153" s="14" t="s">
        <v>156</v>
      </c>
      <c r="Z153" s="14"/>
      <c r="AA153" s="14" t="s">
        <v>670</v>
      </c>
      <c r="AB153" s="88">
        <v>3558718</v>
      </c>
      <c r="AC153" s="129">
        <v>1</v>
      </c>
      <c r="AD153" s="88">
        <v>0</v>
      </c>
      <c r="AE153" s="88">
        <v>0</v>
      </c>
      <c r="AF153" s="88">
        <v>0</v>
      </c>
      <c r="AG153" s="88">
        <v>0</v>
      </c>
      <c r="AH153" s="88">
        <v>0</v>
      </c>
      <c r="AI153" s="88">
        <v>0</v>
      </c>
      <c r="AJ153" s="88">
        <v>0</v>
      </c>
      <c r="AK153" s="88">
        <v>0</v>
      </c>
      <c r="AL153" s="88">
        <v>0</v>
      </c>
      <c r="AM153" s="88">
        <v>0</v>
      </c>
      <c r="AN153" s="88">
        <v>3558718</v>
      </c>
      <c r="AO153" s="88">
        <v>1</v>
      </c>
    </row>
    <row r="154" spans="8:41">
      <c r="H154" s="139"/>
      <c r="O154" s="139"/>
      <c r="Y154" s="14" t="s">
        <v>156</v>
      </c>
      <c r="Z154" s="14"/>
      <c r="AA154" s="14" t="s">
        <v>519</v>
      </c>
      <c r="AB154" s="88">
        <v>5610375</v>
      </c>
      <c r="AC154" s="129">
        <v>1</v>
      </c>
      <c r="AD154" s="88">
        <v>1819569</v>
      </c>
      <c r="AE154" s="88">
        <v>0</v>
      </c>
      <c r="AF154" s="88">
        <v>0</v>
      </c>
      <c r="AG154" s="88">
        <v>0</v>
      </c>
      <c r="AH154" s="88">
        <v>0</v>
      </c>
      <c r="AI154" s="88">
        <v>0</v>
      </c>
      <c r="AJ154" s="88">
        <v>0</v>
      </c>
      <c r="AK154" s="88">
        <v>0</v>
      </c>
      <c r="AL154" s="88">
        <v>0</v>
      </c>
      <c r="AM154" s="88">
        <v>0</v>
      </c>
      <c r="AN154" s="88">
        <v>5610375</v>
      </c>
      <c r="AO154" s="88">
        <v>1</v>
      </c>
    </row>
    <row r="155" spans="8:41">
      <c r="H155" s="139"/>
      <c r="O155" s="139"/>
      <c r="Y155" s="14" t="s">
        <v>156</v>
      </c>
      <c r="Z155" s="14"/>
      <c r="AA155" s="14" t="s">
        <v>520</v>
      </c>
      <c r="AB155" s="88">
        <v>814733</v>
      </c>
      <c r="AC155" s="129">
        <v>1</v>
      </c>
      <c r="AD155" s="88">
        <v>17745</v>
      </c>
      <c r="AE155" s="88">
        <v>0</v>
      </c>
      <c r="AF155" s="88">
        <v>0</v>
      </c>
      <c r="AG155" s="88">
        <v>0</v>
      </c>
      <c r="AH155" s="88">
        <v>0</v>
      </c>
      <c r="AI155" s="88">
        <v>-575026</v>
      </c>
      <c r="AJ155" s="88">
        <v>0</v>
      </c>
      <c r="AK155" s="88">
        <v>0</v>
      </c>
      <c r="AL155" s="88">
        <v>0</v>
      </c>
      <c r="AM155" s="88">
        <v>0</v>
      </c>
      <c r="AN155" s="88">
        <v>239707</v>
      </c>
      <c r="AO155" s="88">
        <v>0.17248098000000001</v>
      </c>
    </row>
    <row r="156" spans="8:41">
      <c r="H156" s="139"/>
      <c r="O156" s="139"/>
      <c r="Y156" s="14" t="s">
        <v>156</v>
      </c>
      <c r="Z156" s="14"/>
      <c r="AA156" s="14" t="s">
        <v>521</v>
      </c>
      <c r="AB156" s="88">
        <v>1760368</v>
      </c>
      <c r="AC156" s="129">
        <v>1</v>
      </c>
      <c r="AD156" s="88">
        <v>400902</v>
      </c>
      <c r="AE156" s="88">
        <v>0</v>
      </c>
      <c r="AF156" s="88">
        <v>0</v>
      </c>
      <c r="AG156" s="88">
        <v>0</v>
      </c>
      <c r="AH156" s="88">
        <v>0</v>
      </c>
      <c r="AI156" s="88">
        <v>0</v>
      </c>
      <c r="AJ156" s="88">
        <v>-681426</v>
      </c>
      <c r="AK156" s="88">
        <v>0</v>
      </c>
      <c r="AL156" s="88">
        <v>0</v>
      </c>
      <c r="AM156" s="88">
        <v>0</v>
      </c>
      <c r="AN156" s="88">
        <v>1078942</v>
      </c>
      <c r="AO156" s="88">
        <v>0.44186447000000001</v>
      </c>
    </row>
    <row r="157" spans="8:41">
      <c r="H157" s="139"/>
      <c r="O157" s="139"/>
      <c r="Y157" s="14" t="s">
        <v>156</v>
      </c>
      <c r="Z157" s="14"/>
      <c r="AA157" s="14" t="s">
        <v>262</v>
      </c>
      <c r="AB157" s="88">
        <v>3923427</v>
      </c>
      <c r="AC157" s="129">
        <v>1</v>
      </c>
      <c r="AD157" s="88">
        <v>940390</v>
      </c>
      <c r="AE157" s="88">
        <v>0</v>
      </c>
      <c r="AF157" s="88">
        <v>0</v>
      </c>
      <c r="AG157" s="88">
        <v>0</v>
      </c>
      <c r="AH157" s="88">
        <v>0</v>
      </c>
      <c r="AI157" s="88">
        <v>0</v>
      </c>
      <c r="AJ157" s="88">
        <v>0</v>
      </c>
      <c r="AK157" s="88">
        <v>-32721</v>
      </c>
      <c r="AL157" s="88">
        <v>0</v>
      </c>
      <c r="AM157" s="88">
        <v>0</v>
      </c>
      <c r="AN157" s="88">
        <v>3890706</v>
      </c>
      <c r="AO157" s="88">
        <v>0.98345815000000003</v>
      </c>
    </row>
    <row r="158" spans="8:41">
      <c r="H158" s="139"/>
      <c r="O158" s="139"/>
      <c r="Y158" s="14" t="s">
        <v>156</v>
      </c>
      <c r="Z158" s="14"/>
      <c r="AA158" s="14" t="s">
        <v>671</v>
      </c>
      <c r="AB158" s="88">
        <v>941210</v>
      </c>
      <c r="AC158" s="129">
        <v>1</v>
      </c>
      <c r="AD158" s="88">
        <v>0</v>
      </c>
      <c r="AE158" s="88">
        <v>0</v>
      </c>
      <c r="AF158" s="88">
        <v>0</v>
      </c>
      <c r="AG158" s="88">
        <v>0</v>
      </c>
      <c r="AH158" s="88">
        <v>0</v>
      </c>
      <c r="AI158" s="88">
        <v>0</v>
      </c>
      <c r="AJ158" s="88">
        <v>0</v>
      </c>
      <c r="AK158" s="88">
        <v>0</v>
      </c>
      <c r="AL158" s="88">
        <v>-862635</v>
      </c>
      <c r="AM158" s="88">
        <v>0</v>
      </c>
      <c r="AN158" s="88">
        <v>78575</v>
      </c>
      <c r="AO158" s="88">
        <v>4.3559729999999998E-2</v>
      </c>
    </row>
    <row r="159" spans="8:41">
      <c r="O159" s="139"/>
      <c r="Y159" s="14" t="s">
        <v>156</v>
      </c>
      <c r="Z159" s="14"/>
      <c r="AA159" s="14" t="s">
        <v>263</v>
      </c>
      <c r="AB159" s="88">
        <v>2050527</v>
      </c>
      <c r="AC159" s="129">
        <v>1</v>
      </c>
      <c r="AD159" s="88">
        <v>0</v>
      </c>
      <c r="AE159" s="88">
        <v>0</v>
      </c>
      <c r="AF159" s="88">
        <v>0</v>
      </c>
      <c r="AG159" s="88">
        <v>0</v>
      </c>
      <c r="AH159" s="88">
        <v>0</v>
      </c>
      <c r="AI159" s="88">
        <v>0</v>
      </c>
      <c r="AJ159" s="88">
        <v>0</v>
      </c>
      <c r="AK159" s="88">
        <v>0</v>
      </c>
      <c r="AL159" s="88">
        <v>0</v>
      </c>
      <c r="AM159" s="88">
        <v>-1822540</v>
      </c>
      <c r="AN159" s="88">
        <v>227987</v>
      </c>
      <c r="AO159" s="88">
        <v>5.8864720000000002E-2</v>
      </c>
    </row>
    <row r="160" spans="8:41">
      <c r="Y160" s="14" t="s">
        <v>156</v>
      </c>
      <c r="Z160" s="14"/>
      <c r="AA160" s="14" t="s">
        <v>522</v>
      </c>
      <c r="AB160" s="88">
        <v>1055325</v>
      </c>
      <c r="AC160" s="129">
        <v>1</v>
      </c>
      <c r="AD160" s="88">
        <v>0</v>
      </c>
      <c r="AE160" s="88">
        <v>0</v>
      </c>
      <c r="AF160" s="88">
        <v>0</v>
      </c>
      <c r="AG160" s="88">
        <v>0</v>
      </c>
      <c r="AH160" s="88">
        <v>0</v>
      </c>
      <c r="AI160" s="88">
        <v>0</v>
      </c>
      <c r="AJ160" s="88">
        <v>0</v>
      </c>
      <c r="AK160" s="88">
        <v>0</v>
      </c>
      <c r="AL160" s="88">
        <v>0</v>
      </c>
      <c r="AM160" s="88">
        <v>0</v>
      </c>
      <c r="AN160" s="88">
        <v>1055325</v>
      </c>
      <c r="AO160" s="88">
        <v>1</v>
      </c>
    </row>
    <row r="161" spans="25:41">
      <c r="Y161" s="14" t="s">
        <v>156</v>
      </c>
      <c r="Z161" s="14"/>
      <c r="AA161" s="14" t="s">
        <v>672</v>
      </c>
      <c r="AB161" s="88">
        <v>7220611</v>
      </c>
      <c r="AC161" s="129">
        <v>1</v>
      </c>
      <c r="AD161" s="88">
        <v>279516</v>
      </c>
      <c r="AE161" s="88">
        <v>0</v>
      </c>
      <c r="AF161" s="88">
        <v>0</v>
      </c>
      <c r="AG161" s="88">
        <v>0</v>
      </c>
      <c r="AH161" s="88">
        <v>0</v>
      </c>
      <c r="AI161" s="88">
        <v>0</v>
      </c>
      <c r="AJ161" s="88">
        <v>0</v>
      </c>
      <c r="AK161" s="88">
        <v>0</v>
      </c>
      <c r="AL161" s="88">
        <v>0</v>
      </c>
      <c r="AM161" s="88">
        <v>0</v>
      </c>
      <c r="AN161" s="88">
        <v>7220611</v>
      </c>
      <c r="AO161" s="88">
        <v>1</v>
      </c>
    </row>
    <row r="162" spans="25:41">
      <c r="Y162" s="14" t="s">
        <v>156</v>
      </c>
      <c r="Z162" s="14"/>
      <c r="AA162" s="14" t="s">
        <v>673</v>
      </c>
      <c r="AB162" s="88">
        <v>1470602</v>
      </c>
      <c r="AC162" s="129">
        <v>1</v>
      </c>
      <c r="AD162" s="88">
        <v>40116</v>
      </c>
      <c r="AE162" s="88">
        <v>0</v>
      </c>
      <c r="AF162" s="88">
        <v>0</v>
      </c>
      <c r="AG162" s="88">
        <v>0</v>
      </c>
      <c r="AH162" s="88">
        <v>0</v>
      </c>
      <c r="AI162" s="88">
        <v>0</v>
      </c>
      <c r="AJ162" s="88">
        <v>0</v>
      </c>
      <c r="AK162" s="88">
        <v>0</v>
      </c>
      <c r="AL162" s="88">
        <v>0</v>
      </c>
      <c r="AM162" s="88">
        <v>0</v>
      </c>
      <c r="AN162" s="88">
        <v>1470602</v>
      </c>
      <c r="AO162" s="88">
        <v>1</v>
      </c>
    </row>
    <row r="163" spans="25:41">
      <c r="Y163" s="14" t="s">
        <v>157</v>
      </c>
      <c r="Z163" s="14" t="s">
        <v>969</v>
      </c>
      <c r="AA163" s="14" t="s">
        <v>674</v>
      </c>
      <c r="AB163" s="88">
        <v>16537147</v>
      </c>
      <c r="AC163" s="129">
        <v>1</v>
      </c>
      <c r="AD163" s="88">
        <v>183604</v>
      </c>
      <c r="AE163" s="88">
        <v>0</v>
      </c>
      <c r="AF163" s="88">
        <v>0</v>
      </c>
      <c r="AG163" s="88">
        <v>0</v>
      </c>
      <c r="AH163" s="88">
        <v>0</v>
      </c>
      <c r="AI163" s="88">
        <v>0</v>
      </c>
      <c r="AJ163" s="88">
        <v>0</v>
      </c>
      <c r="AK163" s="88">
        <v>0</v>
      </c>
      <c r="AL163" s="88">
        <v>0</v>
      </c>
      <c r="AM163" s="88">
        <v>0</v>
      </c>
      <c r="AN163" s="88">
        <v>16537147</v>
      </c>
      <c r="AO163" s="88">
        <v>1</v>
      </c>
    </row>
    <row r="164" spans="25:41">
      <c r="Y164" s="14" t="s">
        <v>157</v>
      </c>
      <c r="Z164" s="14"/>
      <c r="AA164" s="14" t="s">
        <v>523</v>
      </c>
      <c r="AB164" s="88">
        <v>4724439</v>
      </c>
      <c r="AC164" s="129">
        <v>1</v>
      </c>
      <c r="AD164" s="88">
        <v>0</v>
      </c>
      <c r="AE164" s="88">
        <v>0</v>
      </c>
      <c r="AF164" s="88">
        <v>0</v>
      </c>
      <c r="AG164" s="88">
        <v>0</v>
      </c>
      <c r="AH164" s="88">
        <v>0</v>
      </c>
      <c r="AI164" s="88">
        <v>0</v>
      </c>
      <c r="AJ164" s="88">
        <v>0</v>
      </c>
      <c r="AK164" s="88">
        <v>0</v>
      </c>
      <c r="AL164" s="88">
        <v>0</v>
      </c>
      <c r="AM164" s="88">
        <v>0</v>
      </c>
      <c r="AN164" s="88">
        <v>4724439</v>
      </c>
      <c r="AO164" s="88">
        <v>1</v>
      </c>
    </row>
    <row r="165" spans="25:41">
      <c r="Y165" s="14" t="s">
        <v>157</v>
      </c>
      <c r="Z165" s="14"/>
      <c r="AA165" s="14" t="s">
        <v>675</v>
      </c>
      <c r="AB165" s="88">
        <v>20325785</v>
      </c>
      <c r="AC165" s="129">
        <v>1</v>
      </c>
      <c r="AD165" s="88">
        <v>1825463</v>
      </c>
      <c r="AE165" s="88">
        <v>164081</v>
      </c>
      <c r="AF165" s="88">
        <v>373022</v>
      </c>
      <c r="AG165" s="88">
        <v>120</v>
      </c>
      <c r="AH165" s="88">
        <v>30773</v>
      </c>
      <c r="AI165" s="88">
        <v>0</v>
      </c>
      <c r="AJ165" s="88">
        <v>0</v>
      </c>
      <c r="AK165" s="88">
        <v>222</v>
      </c>
      <c r="AL165" s="88">
        <v>2155</v>
      </c>
      <c r="AM165" s="88">
        <v>6939</v>
      </c>
      <c r="AN165" s="88">
        <v>20903097</v>
      </c>
      <c r="AO165" s="88">
        <v>1</v>
      </c>
    </row>
    <row r="166" spans="25:41">
      <c r="Y166" s="14" t="s">
        <v>157</v>
      </c>
      <c r="Z166" s="14"/>
      <c r="AA166" s="14" t="s">
        <v>676</v>
      </c>
      <c r="AB166" s="88">
        <v>3555245</v>
      </c>
      <c r="AC166" s="129">
        <v>1</v>
      </c>
      <c r="AD166" s="88">
        <v>4515</v>
      </c>
      <c r="AE166" s="88">
        <v>0</v>
      </c>
      <c r="AF166" s="88">
        <v>0</v>
      </c>
      <c r="AG166" s="88">
        <v>0</v>
      </c>
      <c r="AH166" s="88">
        <v>0</v>
      </c>
      <c r="AI166" s="88">
        <v>0</v>
      </c>
      <c r="AJ166" s="88">
        <v>0</v>
      </c>
      <c r="AK166" s="88">
        <v>0</v>
      </c>
      <c r="AL166" s="88">
        <v>0</v>
      </c>
      <c r="AM166" s="88">
        <v>0</v>
      </c>
      <c r="AN166" s="88">
        <v>3555245</v>
      </c>
      <c r="AO166" s="88">
        <v>1</v>
      </c>
    </row>
    <row r="167" spans="25:41">
      <c r="Y167" s="14" t="s">
        <v>157</v>
      </c>
      <c r="Z167" s="14"/>
      <c r="AA167" s="14" t="s">
        <v>677</v>
      </c>
      <c r="AB167" s="88">
        <v>7153560</v>
      </c>
      <c r="AC167" s="129">
        <v>0.99534964999999997</v>
      </c>
      <c r="AD167" s="88">
        <v>308083</v>
      </c>
      <c r="AE167" s="88">
        <v>236390</v>
      </c>
      <c r="AF167" s="88">
        <v>1515892</v>
      </c>
      <c r="AG167" s="88">
        <v>1268</v>
      </c>
      <c r="AH167" s="88">
        <v>151861</v>
      </c>
      <c r="AI167" s="88">
        <v>19</v>
      </c>
      <c r="AJ167" s="88">
        <v>209</v>
      </c>
      <c r="AK167" s="88">
        <v>494</v>
      </c>
      <c r="AL167" s="88">
        <v>11406</v>
      </c>
      <c r="AM167" s="88">
        <v>19716</v>
      </c>
      <c r="AN167" s="88">
        <v>9090815</v>
      </c>
      <c r="AO167" s="88">
        <v>0.99652912000000005</v>
      </c>
    </row>
    <row r="168" spans="25:41">
      <c r="Y168" s="14" t="s">
        <v>158</v>
      </c>
      <c r="Z168" s="14" t="s">
        <v>970</v>
      </c>
      <c r="AA168" s="14" t="s">
        <v>524</v>
      </c>
      <c r="AB168" s="88">
        <v>13414136</v>
      </c>
      <c r="AC168" s="129">
        <v>1</v>
      </c>
      <c r="AD168" s="88">
        <v>0</v>
      </c>
      <c r="AE168" s="88">
        <v>0</v>
      </c>
      <c r="AF168" s="88">
        <v>0</v>
      </c>
      <c r="AG168" s="88">
        <v>0</v>
      </c>
      <c r="AH168" s="88">
        <v>0</v>
      </c>
      <c r="AI168" s="88">
        <v>0</v>
      </c>
      <c r="AJ168" s="88">
        <v>0</v>
      </c>
      <c r="AK168" s="88">
        <v>0</v>
      </c>
      <c r="AL168" s="88">
        <v>0</v>
      </c>
      <c r="AM168" s="88">
        <v>0</v>
      </c>
      <c r="AN168" s="88">
        <v>13414136</v>
      </c>
      <c r="AO168" s="88">
        <v>1</v>
      </c>
    </row>
    <row r="169" spans="25:41">
      <c r="Y169" s="14" t="s">
        <v>158</v>
      </c>
      <c r="Z169" s="14"/>
      <c r="AA169" s="14" t="s">
        <v>525</v>
      </c>
      <c r="AB169" s="88">
        <v>26324899</v>
      </c>
      <c r="AC169" s="129">
        <v>1</v>
      </c>
      <c r="AD169" s="88">
        <v>0</v>
      </c>
      <c r="AE169" s="88">
        <v>0</v>
      </c>
      <c r="AF169" s="88">
        <v>0</v>
      </c>
      <c r="AG169" s="88">
        <v>0</v>
      </c>
      <c r="AH169" s="88">
        <v>0</v>
      </c>
      <c r="AI169" s="88">
        <v>0</v>
      </c>
      <c r="AJ169" s="88">
        <v>0</v>
      </c>
      <c r="AK169" s="88">
        <v>0</v>
      </c>
      <c r="AL169" s="88">
        <v>0</v>
      </c>
      <c r="AM169" s="88">
        <v>0</v>
      </c>
      <c r="AN169" s="88">
        <v>26324899</v>
      </c>
      <c r="AO169" s="88">
        <v>1</v>
      </c>
    </row>
    <row r="170" spans="25:41">
      <c r="Y170" s="14" t="s">
        <v>159</v>
      </c>
      <c r="Z170" s="14" t="s">
        <v>971</v>
      </c>
      <c r="AA170" s="14" t="s">
        <v>526</v>
      </c>
      <c r="AB170" s="88">
        <v>22600843</v>
      </c>
      <c r="AC170" s="129">
        <v>1</v>
      </c>
      <c r="AD170" s="88">
        <v>0</v>
      </c>
      <c r="AE170" s="88">
        <v>0</v>
      </c>
      <c r="AF170" s="88">
        <v>0</v>
      </c>
      <c r="AG170" s="88">
        <v>0</v>
      </c>
      <c r="AH170" s="88">
        <v>631</v>
      </c>
      <c r="AI170" s="88">
        <v>0</v>
      </c>
      <c r="AJ170" s="88">
        <v>0</v>
      </c>
      <c r="AK170" s="88">
        <v>0</v>
      </c>
      <c r="AL170" s="88">
        <v>0</v>
      </c>
      <c r="AM170" s="88">
        <v>0</v>
      </c>
      <c r="AN170" s="88">
        <v>22601474</v>
      </c>
      <c r="AO170" s="88">
        <v>1</v>
      </c>
    </row>
    <row r="171" spans="25:41">
      <c r="Y171" s="14" t="s">
        <v>159</v>
      </c>
      <c r="Z171" s="14"/>
      <c r="AA171" s="14" t="s">
        <v>527</v>
      </c>
      <c r="AB171" s="88">
        <v>2690710</v>
      </c>
      <c r="AC171" s="129">
        <v>1</v>
      </c>
      <c r="AD171" s="88">
        <v>271364</v>
      </c>
      <c r="AE171" s="88">
        <v>0</v>
      </c>
      <c r="AF171" s="88">
        <v>0</v>
      </c>
      <c r="AG171" s="88">
        <v>0</v>
      </c>
      <c r="AH171" s="88">
        <v>0</v>
      </c>
      <c r="AI171" s="88">
        <v>0</v>
      </c>
      <c r="AJ171" s="88">
        <v>0</v>
      </c>
      <c r="AK171" s="88">
        <v>0</v>
      </c>
      <c r="AL171" s="88">
        <v>0</v>
      </c>
      <c r="AM171" s="88">
        <v>0</v>
      </c>
      <c r="AN171" s="88">
        <v>2690710</v>
      </c>
      <c r="AO171" s="88">
        <v>1</v>
      </c>
    </row>
    <row r="172" spans="25:41">
      <c r="Y172" s="14" t="s">
        <v>159</v>
      </c>
      <c r="Z172" s="14"/>
      <c r="AA172" s="14" t="s">
        <v>528</v>
      </c>
      <c r="AB172" s="88">
        <v>6481939</v>
      </c>
      <c r="AC172" s="129">
        <v>1</v>
      </c>
      <c r="AD172" s="88">
        <v>145193</v>
      </c>
      <c r="AE172" s="88">
        <v>0</v>
      </c>
      <c r="AF172" s="88">
        <v>0</v>
      </c>
      <c r="AG172" s="88">
        <v>0</v>
      </c>
      <c r="AH172" s="88">
        <v>0</v>
      </c>
      <c r="AI172" s="88">
        <v>0</v>
      </c>
      <c r="AJ172" s="88">
        <v>0</v>
      </c>
      <c r="AK172" s="88">
        <v>0</v>
      </c>
      <c r="AL172" s="88">
        <v>0</v>
      </c>
      <c r="AM172" s="88">
        <v>0</v>
      </c>
      <c r="AN172" s="88">
        <v>6481939</v>
      </c>
      <c r="AO172" s="88">
        <v>1</v>
      </c>
    </row>
    <row r="173" spans="25:41">
      <c r="Y173" s="14" t="s">
        <v>159</v>
      </c>
      <c r="Z173" s="14"/>
      <c r="AA173" s="14" t="s">
        <v>529</v>
      </c>
      <c r="AB173" s="88">
        <v>13954766</v>
      </c>
      <c r="AC173" s="129">
        <v>1</v>
      </c>
      <c r="AD173" s="88">
        <v>1631187</v>
      </c>
      <c r="AE173" s="88">
        <v>0</v>
      </c>
      <c r="AF173" s="88">
        <v>0</v>
      </c>
      <c r="AG173" s="88">
        <v>0</v>
      </c>
      <c r="AH173" s="88">
        <v>0</v>
      </c>
      <c r="AI173" s="88">
        <v>0</v>
      </c>
      <c r="AJ173" s="88">
        <v>0</v>
      </c>
      <c r="AK173" s="88">
        <v>0</v>
      </c>
      <c r="AL173" s="88">
        <v>0</v>
      </c>
      <c r="AM173" s="88">
        <v>0</v>
      </c>
      <c r="AN173" s="88">
        <v>13954766</v>
      </c>
      <c r="AO173" s="88">
        <v>1</v>
      </c>
    </row>
    <row r="174" spans="25:41">
      <c r="Y174" s="14" t="s">
        <v>160</v>
      </c>
      <c r="Z174" s="14" t="s">
        <v>972</v>
      </c>
      <c r="AA174" s="14" t="s">
        <v>678</v>
      </c>
      <c r="AB174" s="88">
        <v>45785828</v>
      </c>
      <c r="AC174" s="129">
        <v>1</v>
      </c>
      <c r="AD174" s="88">
        <v>3569</v>
      </c>
      <c r="AE174" s="88">
        <v>0</v>
      </c>
      <c r="AF174" s="88">
        <v>0</v>
      </c>
      <c r="AG174" s="88">
        <v>0</v>
      </c>
      <c r="AH174" s="88">
        <v>0</v>
      </c>
      <c r="AI174" s="88">
        <v>0</v>
      </c>
      <c r="AJ174" s="88">
        <v>0</v>
      </c>
      <c r="AK174" s="88">
        <v>0</v>
      </c>
      <c r="AL174" s="88">
        <v>0</v>
      </c>
      <c r="AM174" s="88">
        <v>0</v>
      </c>
      <c r="AN174" s="88">
        <v>45785828</v>
      </c>
      <c r="AO174" s="88">
        <v>1</v>
      </c>
    </row>
    <row r="175" spans="25:41">
      <c r="Y175" s="14" t="s">
        <v>160</v>
      </c>
      <c r="Z175" s="14"/>
      <c r="AA175" s="14" t="s">
        <v>679</v>
      </c>
      <c r="AB175" s="88">
        <v>1966987</v>
      </c>
      <c r="AC175" s="129">
        <v>1</v>
      </c>
      <c r="AD175" s="88">
        <v>0</v>
      </c>
      <c r="AE175" s="88">
        <v>0</v>
      </c>
      <c r="AF175" s="88">
        <v>0</v>
      </c>
      <c r="AG175" s="88">
        <v>0</v>
      </c>
      <c r="AH175" s="88">
        <v>0</v>
      </c>
      <c r="AI175" s="88">
        <v>0</v>
      </c>
      <c r="AJ175" s="88">
        <v>0</v>
      </c>
      <c r="AK175" s="88">
        <v>0</v>
      </c>
      <c r="AL175" s="88">
        <v>0</v>
      </c>
      <c r="AM175" s="88">
        <v>0</v>
      </c>
      <c r="AN175" s="88">
        <v>1966987</v>
      </c>
      <c r="AO175" s="88">
        <v>1</v>
      </c>
    </row>
    <row r="176" spans="25:41">
      <c r="Y176" s="14" t="s">
        <v>160</v>
      </c>
      <c r="Z176" s="14"/>
      <c r="AA176" s="14" t="s">
        <v>680</v>
      </c>
      <c r="AB176" s="88">
        <v>9909287</v>
      </c>
      <c r="AC176" s="129">
        <v>1</v>
      </c>
      <c r="AD176" s="88">
        <v>0</v>
      </c>
      <c r="AE176" s="88">
        <v>0</v>
      </c>
      <c r="AF176" s="88">
        <v>0</v>
      </c>
      <c r="AG176" s="88">
        <v>0</v>
      </c>
      <c r="AH176" s="88">
        <v>0</v>
      </c>
      <c r="AI176" s="88">
        <v>0</v>
      </c>
      <c r="AJ176" s="88">
        <v>0</v>
      </c>
      <c r="AK176" s="88">
        <v>0</v>
      </c>
      <c r="AL176" s="88">
        <v>0</v>
      </c>
      <c r="AM176" s="88">
        <v>0</v>
      </c>
      <c r="AN176" s="88">
        <v>9909287</v>
      </c>
      <c r="AO176" s="88">
        <v>1</v>
      </c>
    </row>
    <row r="177" spans="25:41">
      <c r="Y177" s="14" t="s">
        <v>160</v>
      </c>
      <c r="Z177" s="14"/>
      <c r="AA177" s="14" t="s">
        <v>681</v>
      </c>
      <c r="AB177" s="88">
        <v>9928272</v>
      </c>
      <c r="AC177" s="129">
        <v>1</v>
      </c>
      <c r="AD177" s="88">
        <v>0</v>
      </c>
      <c r="AE177" s="88">
        <v>0</v>
      </c>
      <c r="AF177" s="88">
        <v>0</v>
      </c>
      <c r="AG177" s="88">
        <v>0</v>
      </c>
      <c r="AH177" s="88">
        <v>0</v>
      </c>
      <c r="AI177" s="88">
        <v>0</v>
      </c>
      <c r="AJ177" s="88">
        <v>0</v>
      </c>
      <c r="AK177" s="88">
        <v>0</v>
      </c>
      <c r="AL177" s="88">
        <v>0</v>
      </c>
      <c r="AM177" s="88">
        <v>0</v>
      </c>
      <c r="AN177" s="88">
        <v>9928272</v>
      </c>
      <c r="AO177" s="88">
        <v>1</v>
      </c>
    </row>
    <row r="178" spans="25:41">
      <c r="Y178" s="14" t="s">
        <v>161</v>
      </c>
      <c r="Z178" s="14" t="s">
        <v>973</v>
      </c>
      <c r="AA178" s="14" t="s">
        <v>682</v>
      </c>
      <c r="AB178" s="88">
        <v>4560137</v>
      </c>
      <c r="AC178" s="129">
        <v>1</v>
      </c>
      <c r="AD178" s="88">
        <v>128344</v>
      </c>
      <c r="AE178" s="88">
        <v>0</v>
      </c>
      <c r="AF178" s="88">
        <v>0</v>
      </c>
      <c r="AG178" s="88">
        <v>0</v>
      </c>
      <c r="AH178" s="88">
        <v>0</v>
      </c>
      <c r="AI178" s="88">
        <v>0</v>
      </c>
      <c r="AJ178" s="88">
        <v>0</v>
      </c>
      <c r="AK178" s="88">
        <v>0</v>
      </c>
      <c r="AL178" s="88">
        <v>0</v>
      </c>
      <c r="AM178" s="88">
        <v>0</v>
      </c>
      <c r="AN178" s="88">
        <v>4560137</v>
      </c>
      <c r="AO178" s="88">
        <v>1</v>
      </c>
    </row>
    <row r="179" spans="25:41">
      <c r="Y179" s="14" t="s">
        <v>162</v>
      </c>
      <c r="Z179" s="14" t="s">
        <v>974</v>
      </c>
      <c r="AA179" s="14" t="s">
        <v>530</v>
      </c>
      <c r="AB179" s="88">
        <v>8631195</v>
      </c>
      <c r="AC179" s="129">
        <v>1</v>
      </c>
      <c r="AD179" s="88">
        <v>112000</v>
      </c>
      <c r="AE179" s="88">
        <v>0</v>
      </c>
      <c r="AF179" s="88">
        <v>0</v>
      </c>
      <c r="AG179" s="88">
        <v>0</v>
      </c>
      <c r="AH179" s="88">
        <v>0</v>
      </c>
      <c r="AI179" s="88">
        <v>0</v>
      </c>
      <c r="AJ179" s="88">
        <v>0</v>
      </c>
      <c r="AK179" s="88">
        <v>0</v>
      </c>
      <c r="AL179" s="88">
        <v>0</v>
      </c>
      <c r="AM179" s="88">
        <v>0</v>
      </c>
      <c r="AN179" s="88">
        <v>8631195</v>
      </c>
      <c r="AO179" s="88">
        <v>1</v>
      </c>
    </row>
    <row r="180" spans="25:41">
      <c r="Y180" s="14" t="s">
        <v>162</v>
      </c>
      <c r="Z180" s="14"/>
      <c r="AA180" s="14" t="s">
        <v>683</v>
      </c>
      <c r="AB180" s="88">
        <v>1564564</v>
      </c>
      <c r="AC180" s="129">
        <v>1</v>
      </c>
      <c r="AD180" s="88">
        <v>71</v>
      </c>
      <c r="AE180" s="88">
        <v>0</v>
      </c>
      <c r="AF180" s="88">
        <v>0</v>
      </c>
      <c r="AG180" s="88">
        <v>0</v>
      </c>
      <c r="AH180" s="88">
        <v>0</v>
      </c>
      <c r="AI180" s="88">
        <v>0</v>
      </c>
      <c r="AJ180" s="88">
        <v>0</v>
      </c>
      <c r="AK180" s="88">
        <v>0</v>
      </c>
      <c r="AL180" s="88">
        <v>0</v>
      </c>
      <c r="AM180" s="88">
        <v>0</v>
      </c>
      <c r="AN180" s="88">
        <v>1564564</v>
      </c>
      <c r="AO180" s="88">
        <v>1</v>
      </c>
    </row>
    <row r="181" spans="25:41">
      <c r="Y181" s="14" t="s">
        <v>162</v>
      </c>
      <c r="Z181" s="14"/>
      <c r="AA181" s="14" t="s">
        <v>531</v>
      </c>
      <c r="AB181" s="88">
        <v>8095138</v>
      </c>
      <c r="AC181" s="129">
        <v>1</v>
      </c>
      <c r="AD181" s="88">
        <v>881900</v>
      </c>
      <c r="AE181" s="88">
        <v>0</v>
      </c>
      <c r="AF181" s="88">
        <v>0</v>
      </c>
      <c r="AG181" s="88">
        <v>0</v>
      </c>
      <c r="AH181" s="88">
        <v>0</v>
      </c>
      <c r="AI181" s="88">
        <v>0</v>
      </c>
      <c r="AJ181" s="88">
        <v>0</v>
      </c>
      <c r="AK181" s="88">
        <v>0</v>
      </c>
      <c r="AL181" s="88">
        <v>0</v>
      </c>
      <c r="AM181" s="88">
        <v>0</v>
      </c>
      <c r="AN181" s="88">
        <v>8095138</v>
      </c>
      <c r="AO181" s="88">
        <v>1</v>
      </c>
    </row>
    <row r="182" spans="25:41">
      <c r="Y182" s="14" t="s">
        <v>162</v>
      </c>
      <c r="Z182" s="14"/>
      <c r="AA182" s="14" t="s">
        <v>684</v>
      </c>
      <c r="AB182" s="88">
        <v>5979749</v>
      </c>
      <c r="AC182" s="129">
        <v>1</v>
      </c>
      <c r="AD182" s="88">
        <v>277</v>
      </c>
      <c r="AE182" s="88">
        <v>0</v>
      </c>
      <c r="AF182" s="88">
        <v>0</v>
      </c>
      <c r="AG182" s="88">
        <v>0</v>
      </c>
      <c r="AH182" s="88">
        <v>0</v>
      </c>
      <c r="AI182" s="88">
        <v>0</v>
      </c>
      <c r="AJ182" s="88">
        <v>0</v>
      </c>
      <c r="AK182" s="88">
        <v>0</v>
      </c>
      <c r="AL182" s="88">
        <v>0</v>
      </c>
      <c r="AM182" s="88">
        <v>0</v>
      </c>
      <c r="AN182" s="88">
        <v>5979749</v>
      </c>
      <c r="AO182" s="88">
        <v>1</v>
      </c>
    </row>
    <row r="183" spans="25:41">
      <c r="Y183" s="14" t="s">
        <v>162</v>
      </c>
      <c r="Z183" s="14"/>
      <c r="AA183" s="14" t="s">
        <v>532</v>
      </c>
      <c r="AB183" s="88">
        <v>5602182</v>
      </c>
      <c r="AC183" s="129">
        <v>1</v>
      </c>
      <c r="AD183" s="88">
        <v>8</v>
      </c>
      <c r="AE183" s="88">
        <v>0</v>
      </c>
      <c r="AF183" s="88">
        <v>0</v>
      </c>
      <c r="AG183" s="88">
        <v>0</v>
      </c>
      <c r="AH183" s="88">
        <v>0</v>
      </c>
      <c r="AI183" s="88">
        <v>0</v>
      </c>
      <c r="AJ183" s="88">
        <v>0</v>
      </c>
      <c r="AK183" s="88">
        <v>0</v>
      </c>
      <c r="AL183" s="88">
        <v>0</v>
      </c>
      <c r="AM183" s="88">
        <v>0</v>
      </c>
      <c r="AN183" s="88">
        <v>5602182</v>
      </c>
      <c r="AO183" s="88">
        <v>1</v>
      </c>
    </row>
    <row r="184" spans="25:41">
      <c r="Y184" s="14" t="s">
        <v>162</v>
      </c>
      <c r="Z184" s="14"/>
      <c r="AA184" s="14" t="s">
        <v>685</v>
      </c>
      <c r="AB184" s="88">
        <v>48699072</v>
      </c>
      <c r="AC184" s="129">
        <v>1</v>
      </c>
      <c r="AD184" s="88">
        <v>2789039</v>
      </c>
      <c r="AE184" s="88">
        <v>0</v>
      </c>
      <c r="AF184" s="88">
        <v>0</v>
      </c>
      <c r="AG184" s="88">
        <v>0</v>
      </c>
      <c r="AH184" s="88">
        <v>0</v>
      </c>
      <c r="AI184" s="88">
        <v>0</v>
      </c>
      <c r="AJ184" s="88">
        <v>0</v>
      </c>
      <c r="AK184" s="88">
        <v>0</v>
      </c>
      <c r="AL184" s="88">
        <v>0</v>
      </c>
      <c r="AM184" s="88">
        <v>0</v>
      </c>
      <c r="AN184" s="88">
        <v>48699072</v>
      </c>
      <c r="AO184" s="88">
        <v>1</v>
      </c>
    </row>
    <row r="185" spans="25:41">
      <c r="Y185" s="14" t="s">
        <v>163</v>
      </c>
      <c r="Z185" s="14" t="s">
        <v>975</v>
      </c>
      <c r="AA185" s="14" t="s">
        <v>686</v>
      </c>
      <c r="AB185" s="88">
        <v>5673474</v>
      </c>
      <c r="AC185" s="129">
        <v>1</v>
      </c>
      <c r="AD185" s="88">
        <v>597564</v>
      </c>
      <c r="AE185" s="88">
        <v>0</v>
      </c>
      <c r="AF185" s="88">
        <v>0</v>
      </c>
      <c r="AG185" s="88">
        <v>0</v>
      </c>
      <c r="AH185" s="88">
        <v>0</v>
      </c>
      <c r="AI185" s="88">
        <v>0</v>
      </c>
      <c r="AJ185" s="88">
        <v>0</v>
      </c>
      <c r="AK185" s="88">
        <v>0</v>
      </c>
      <c r="AL185" s="88">
        <v>0</v>
      </c>
      <c r="AM185" s="88">
        <v>0</v>
      </c>
      <c r="AN185" s="88">
        <v>5673474</v>
      </c>
      <c r="AO185" s="88">
        <v>1</v>
      </c>
    </row>
    <row r="186" spans="25:41">
      <c r="Y186" s="14" t="s">
        <v>163</v>
      </c>
      <c r="Z186" s="14"/>
      <c r="AA186" s="14" t="s">
        <v>687</v>
      </c>
      <c r="AB186" s="88">
        <v>28001339</v>
      </c>
      <c r="AC186" s="129">
        <v>1</v>
      </c>
      <c r="AD186" s="88">
        <v>447086</v>
      </c>
      <c r="AE186" s="88">
        <v>0</v>
      </c>
      <c r="AF186" s="88">
        <v>0</v>
      </c>
      <c r="AG186" s="88">
        <v>0</v>
      </c>
      <c r="AH186" s="88">
        <v>0</v>
      </c>
      <c r="AI186" s="88">
        <v>0</v>
      </c>
      <c r="AJ186" s="88">
        <v>0</v>
      </c>
      <c r="AK186" s="88">
        <v>0</v>
      </c>
      <c r="AL186" s="88">
        <v>0</v>
      </c>
      <c r="AM186" s="88">
        <v>0</v>
      </c>
      <c r="AN186" s="88">
        <v>28001339</v>
      </c>
      <c r="AO186" s="88">
        <v>1</v>
      </c>
    </row>
    <row r="187" spans="25:41">
      <c r="Y187" s="14" t="s">
        <v>163</v>
      </c>
      <c r="Z187" s="14"/>
      <c r="AA187" s="14" t="s">
        <v>688</v>
      </c>
      <c r="AB187" s="88">
        <v>5267296</v>
      </c>
      <c r="AC187" s="129">
        <v>1</v>
      </c>
      <c r="AD187" s="88">
        <v>2746</v>
      </c>
      <c r="AE187" s="88">
        <v>0</v>
      </c>
      <c r="AF187" s="88">
        <v>0</v>
      </c>
      <c r="AG187" s="88">
        <v>0</v>
      </c>
      <c r="AH187" s="88">
        <v>0</v>
      </c>
      <c r="AI187" s="88">
        <v>0</v>
      </c>
      <c r="AJ187" s="88">
        <v>0</v>
      </c>
      <c r="AK187" s="88">
        <v>0</v>
      </c>
      <c r="AL187" s="88">
        <v>0</v>
      </c>
      <c r="AM187" s="88">
        <v>0</v>
      </c>
      <c r="AN187" s="88">
        <v>5267296</v>
      </c>
      <c r="AO187" s="88">
        <v>1</v>
      </c>
    </row>
    <row r="188" spans="25:41">
      <c r="Y188" s="14" t="s">
        <v>163</v>
      </c>
      <c r="Z188" s="14"/>
      <c r="AA188" s="14" t="s">
        <v>689</v>
      </c>
      <c r="AB188" s="88">
        <v>9850838</v>
      </c>
      <c r="AC188" s="129">
        <v>1</v>
      </c>
      <c r="AD188" s="88">
        <v>211675</v>
      </c>
      <c r="AE188" s="88">
        <v>0</v>
      </c>
      <c r="AF188" s="88">
        <v>0</v>
      </c>
      <c r="AG188" s="88">
        <v>0</v>
      </c>
      <c r="AH188" s="88">
        <v>0</v>
      </c>
      <c r="AI188" s="88">
        <v>0</v>
      </c>
      <c r="AJ188" s="88">
        <v>0</v>
      </c>
      <c r="AK188" s="88">
        <v>0</v>
      </c>
      <c r="AL188" s="88">
        <v>0</v>
      </c>
      <c r="AM188" s="88">
        <v>0</v>
      </c>
      <c r="AN188" s="88">
        <v>9850838</v>
      </c>
      <c r="AO188" s="88">
        <v>1</v>
      </c>
    </row>
    <row r="189" spans="25:41">
      <c r="Y189" s="14" t="s">
        <v>163</v>
      </c>
      <c r="Z189" s="14"/>
      <c r="AA189" s="14" t="s">
        <v>266</v>
      </c>
      <c r="AB189" s="88">
        <v>7288326</v>
      </c>
      <c r="AC189" s="129">
        <v>1</v>
      </c>
      <c r="AD189" s="88">
        <v>16113</v>
      </c>
      <c r="AE189" s="88">
        <v>990</v>
      </c>
      <c r="AF189" s="88">
        <v>0</v>
      </c>
      <c r="AG189" s="88">
        <v>0</v>
      </c>
      <c r="AH189" s="88">
        <v>331</v>
      </c>
      <c r="AI189" s="88">
        <v>0</v>
      </c>
      <c r="AJ189" s="88">
        <v>0</v>
      </c>
      <c r="AK189" s="88">
        <v>0</v>
      </c>
      <c r="AL189" s="88">
        <v>20</v>
      </c>
      <c r="AM189" s="88">
        <v>0</v>
      </c>
      <c r="AN189" s="88">
        <v>7289667</v>
      </c>
      <c r="AO189" s="88">
        <v>1</v>
      </c>
    </row>
    <row r="190" spans="25:41">
      <c r="Y190" s="14" t="s">
        <v>164</v>
      </c>
      <c r="Z190" s="14" t="s">
        <v>976</v>
      </c>
      <c r="AA190" s="14" t="s">
        <v>335</v>
      </c>
      <c r="AB190" s="88">
        <v>1463403</v>
      </c>
      <c r="AC190" s="129">
        <v>1</v>
      </c>
      <c r="AD190" s="88">
        <v>0</v>
      </c>
      <c r="AE190" s="88">
        <v>0</v>
      </c>
      <c r="AF190" s="88">
        <v>0</v>
      </c>
      <c r="AG190" s="88">
        <v>0</v>
      </c>
      <c r="AH190" s="88">
        <v>0</v>
      </c>
      <c r="AI190" s="88">
        <v>0</v>
      </c>
      <c r="AJ190" s="88">
        <v>0</v>
      </c>
      <c r="AK190" s="88">
        <v>0</v>
      </c>
      <c r="AL190" s="88">
        <v>0</v>
      </c>
      <c r="AM190" s="88">
        <v>0</v>
      </c>
      <c r="AN190" s="88">
        <v>1463403</v>
      </c>
      <c r="AO190" s="88">
        <v>1</v>
      </c>
    </row>
    <row r="191" spans="25:41">
      <c r="Y191" s="14" t="s">
        <v>165</v>
      </c>
      <c r="Z191" s="14" t="s">
        <v>977</v>
      </c>
      <c r="AA191" s="14" t="s">
        <v>336</v>
      </c>
      <c r="AB191" s="88">
        <v>4743636</v>
      </c>
      <c r="AC191" s="129">
        <v>1</v>
      </c>
      <c r="AD191" s="88">
        <v>50648</v>
      </c>
      <c r="AE191" s="88">
        <v>59083</v>
      </c>
      <c r="AF191" s="88">
        <v>58732</v>
      </c>
      <c r="AG191" s="88">
        <v>8446</v>
      </c>
      <c r="AH191" s="88">
        <v>34103</v>
      </c>
      <c r="AI191" s="88">
        <v>12584</v>
      </c>
      <c r="AJ191" s="88">
        <v>11932</v>
      </c>
      <c r="AK191" s="88">
        <v>1767</v>
      </c>
      <c r="AL191" s="88">
        <v>17333</v>
      </c>
      <c r="AM191" s="88">
        <v>64695</v>
      </c>
      <c r="AN191" s="88">
        <v>5012311</v>
      </c>
      <c r="AO191" s="88">
        <v>1</v>
      </c>
    </row>
  </sheetData>
  <mergeCells count="19">
    <mergeCell ref="Q3:S3"/>
    <mergeCell ref="T3:V3"/>
    <mergeCell ref="AS3:AS4"/>
    <mergeCell ref="AT3:AU3"/>
    <mergeCell ref="AV3:BB3"/>
    <mergeCell ref="AR3:AR4"/>
    <mergeCell ref="Y3:Y4"/>
    <mergeCell ref="Z3:Z4"/>
    <mergeCell ref="AA3:AA4"/>
    <mergeCell ref="AB3:AB4"/>
    <mergeCell ref="AC3:AC4"/>
    <mergeCell ref="AD3:AD4"/>
    <mergeCell ref="AE3:AF3"/>
    <mergeCell ref="AG3:AM3"/>
    <mergeCell ref="AN3:AN4"/>
    <mergeCell ref="AO3:AO4"/>
    <mergeCell ref="AQ3:AQ4"/>
    <mergeCell ref="BC3:BC4"/>
    <mergeCell ref="BD3:BD4"/>
  </mergeCells>
  <phoneticPr fontId="3"/>
  <hyperlinks>
    <hyperlink ref="Q3"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9"/>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5"/>
  <cols>
    <col min="1" max="1" width="10.21875" style="1" bestFit="1" customWidth="1"/>
    <col min="2" max="2" width="24.44140625" style="1" bestFit="1" customWidth="1"/>
    <col min="3" max="33" width="9" style="1"/>
    <col min="34" max="34" width="9.44140625" style="1" bestFit="1" customWidth="1"/>
    <col min="35" max="36" width="9" style="1"/>
    <col min="37" max="37" width="9" style="25"/>
    <col min="38" max="39" width="9" style="1"/>
    <col min="40" max="40" width="9" style="25"/>
    <col min="41" max="41" width="9" style="1"/>
    <col min="42" max="50" width="9" style="1" customWidth="1"/>
    <col min="51" max="16384" width="9" style="1"/>
  </cols>
  <sheetData>
    <row r="1" spans="1:54" ht="24.6" customHeight="1">
      <c r="A1" s="2" t="s">
        <v>192</v>
      </c>
      <c r="C1" s="177" t="s">
        <v>187</v>
      </c>
      <c r="D1" s="177"/>
      <c r="E1" s="177"/>
      <c r="F1" s="177"/>
      <c r="G1" s="177"/>
      <c r="H1" s="177"/>
      <c r="I1" s="177" t="s">
        <v>404</v>
      </c>
      <c r="J1" s="177"/>
      <c r="K1" s="177"/>
      <c r="L1" s="177"/>
      <c r="M1" s="177"/>
      <c r="N1" s="177"/>
      <c r="O1" s="177"/>
      <c r="P1" s="177"/>
      <c r="Q1" s="177"/>
      <c r="R1" s="177" t="s">
        <v>405</v>
      </c>
      <c r="S1" s="177"/>
      <c r="T1" s="177"/>
      <c r="U1" s="177"/>
      <c r="V1" s="177"/>
      <c r="W1" s="177"/>
      <c r="X1" s="177"/>
      <c r="Y1" s="177"/>
      <c r="Z1" s="177"/>
      <c r="AA1" s="263" t="s">
        <v>197</v>
      </c>
      <c r="AB1" s="260" t="s">
        <v>188</v>
      </c>
      <c r="AC1" s="261"/>
      <c r="AD1" s="261"/>
      <c r="AE1" s="261"/>
      <c r="AF1" s="261"/>
      <c r="AG1" s="262"/>
      <c r="AH1" s="258" t="s">
        <v>1023</v>
      </c>
      <c r="AI1" s="258" t="s">
        <v>190</v>
      </c>
      <c r="AJ1" s="258" t="s">
        <v>47</v>
      </c>
      <c r="AK1" s="253" t="s">
        <v>414</v>
      </c>
      <c r="AL1" s="254"/>
      <c r="AM1" s="255"/>
      <c r="AN1" s="253" t="s">
        <v>413</v>
      </c>
      <c r="AO1" s="254"/>
      <c r="AP1" s="255"/>
      <c r="AQ1" s="258" t="s">
        <v>48</v>
      </c>
      <c r="AR1" s="258" t="s">
        <v>49</v>
      </c>
      <c r="AS1" s="177" t="s">
        <v>194</v>
      </c>
      <c r="AT1" s="177"/>
      <c r="AU1" s="177"/>
      <c r="AV1" s="177" t="s">
        <v>193</v>
      </c>
      <c r="AW1" s="177"/>
      <c r="AX1" s="177"/>
      <c r="AY1" s="256" t="s">
        <v>534</v>
      </c>
      <c r="AZ1" s="257"/>
    </row>
    <row r="2" spans="1:54" ht="60">
      <c r="A2" s="19" t="s">
        <v>386</v>
      </c>
      <c r="B2" s="19" t="s">
        <v>389</v>
      </c>
      <c r="C2" s="84" t="s">
        <v>580</v>
      </c>
      <c r="D2" s="84" t="s">
        <v>399</v>
      </c>
      <c r="E2" s="84" t="s">
        <v>400</v>
      </c>
      <c r="F2" s="84" t="s">
        <v>210</v>
      </c>
      <c r="G2" s="84" t="s">
        <v>581</v>
      </c>
      <c r="H2" s="84" t="s">
        <v>7</v>
      </c>
      <c r="I2" s="3" t="s">
        <v>52</v>
      </c>
      <c r="J2" s="3" t="s">
        <v>179</v>
      </c>
      <c r="K2" s="3" t="s">
        <v>180</v>
      </c>
      <c r="L2" s="3" t="s">
        <v>181</v>
      </c>
      <c r="M2" s="3" t="s">
        <v>182</v>
      </c>
      <c r="N2" s="3" t="s">
        <v>183</v>
      </c>
      <c r="O2" s="3" t="s">
        <v>184</v>
      </c>
      <c r="P2" s="3" t="s">
        <v>185</v>
      </c>
      <c r="Q2" s="3" t="s">
        <v>186</v>
      </c>
      <c r="R2" s="20" t="s">
        <v>52</v>
      </c>
      <c r="S2" s="20" t="s">
        <v>179</v>
      </c>
      <c r="T2" s="20" t="s">
        <v>407</v>
      </c>
      <c r="U2" s="20" t="s">
        <v>408</v>
      </c>
      <c r="V2" s="20" t="s">
        <v>409</v>
      </c>
      <c r="W2" s="20" t="s">
        <v>410</v>
      </c>
      <c r="X2" s="20" t="s">
        <v>411</v>
      </c>
      <c r="Y2" s="20" t="s">
        <v>406</v>
      </c>
      <c r="Z2" s="20" t="s">
        <v>186</v>
      </c>
      <c r="AA2" s="259"/>
      <c r="AB2" s="84" t="s">
        <v>582</v>
      </c>
      <c r="AC2" s="84" t="s">
        <v>402</v>
      </c>
      <c r="AD2" s="84" t="s">
        <v>403</v>
      </c>
      <c r="AE2" s="155" t="s">
        <v>210</v>
      </c>
      <c r="AF2" s="84" t="s">
        <v>581</v>
      </c>
      <c r="AG2" s="84" t="s">
        <v>46</v>
      </c>
      <c r="AH2" s="259"/>
      <c r="AI2" s="259"/>
      <c r="AJ2" s="259"/>
      <c r="AK2" s="27" t="s">
        <v>198</v>
      </c>
      <c r="AL2" s="27" t="s">
        <v>412</v>
      </c>
      <c r="AM2" s="27" t="s">
        <v>48</v>
      </c>
      <c r="AN2" s="27" t="s">
        <v>198</v>
      </c>
      <c r="AO2" s="26" t="s">
        <v>412</v>
      </c>
      <c r="AP2" s="27" t="s">
        <v>48</v>
      </c>
      <c r="AQ2" s="259"/>
      <c r="AR2" s="259"/>
      <c r="AS2" s="3" t="s">
        <v>195</v>
      </c>
      <c r="AT2" s="3" t="s">
        <v>196</v>
      </c>
      <c r="AU2" s="3" t="s">
        <v>199</v>
      </c>
      <c r="AV2" s="3" t="s">
        <v>195</v>
      </c>
      <c r="AW2" s="3" t="s">
        <v>196</v>
      </c>
      <c r="AX2" s="3" t="s">
        <v>199</v>
      </c>
      <c r="AY2" s="35" t="s">
        <v>939</v>
      </c>
      <c r="AZ2" s="35" t="s">
        <v>940</v>
      </c>
      <c r="BA2" s="8"/>
      <c r="BB2" s="8"/>
    </row>
    <row r="3" spans="1:54">
      <c r="A3" s="4" t="s">
        <v>387</v>
      </c>
      <c r="B3" s="4" t="s">
        <v>598</v>
      </c>
      <c r="C3" s="4">
        <f>分析ｼｰﾄ!D10</f>
        <v>0</v>
      </c>
      <c r="D3" s="4">
        <f>C3*'2'!D5</f>
        <v>0</v>
      </c>
      <c r="E3" s="44">
        <f>D3*'2'!F5</f>
        <v>0</v>
      </c>
      <c r="F3" s="44">
        <f>D3*'2'!E5</f>
        <v>0</v>
      </c>
      <c r="G3" s="44">
        <f>分析ｼｰﾄ!F10</f>
        <v>0</v>
      </c>
      <c r="H3" s="44">
        <f>G3+E3</f>
        <v>0</v>
      </c>
      <c r="I3" s="44">
        <f>$H3*'2'!BF5</f>
        <v>0</v>
      </c>
      <c r="J3" s="44">
        <f>$H3*'2'!BG5</f>
        <v>0</v>
      </c>
      <c r="K3" s="44">
        <f>$H3*'2'!BH5</f>
        <v>0</v>
      </c>
      <c r="L3" s="44">
        <f>$H3*'2'!BI5</f>
        <v>0</v>
      </c>
      <c r="M3" s="44">
        <f>$H3*'2'!BJ5</f>
        <v>0</v>
      </c>
      <c r="N3" s="44">
        <f>$H3*'2'!BK5</f>
        <v>0</v>
      </c>
      <c r="O3" s="44">
        <f>$H3*'2'!BL5</f>
        <v>0</v>
      </c>
      <c r="P3" s="44">
        <f>$H3*'2'!BM5</f>
        <v>0</v>
      </c>
      <c r="Q3" s="44">
        <f>$H3*'2'!BN5</f>
        <v>0</v>
      </c>
      <c r="R3" s="44">
        <f>$F3*'2'!BF5</f>
        <v>0</v>
      </c>
      <c r="S3" s="44">
        <f>$F3*'2'!BG5</f>
        <v>0</v>
      </c>
      <c r="T3" s="44">
        <f>$F3*'2'!BH5</f>
        <v>0</v>
      </c>
      <c r="U3" s="44">
        <f>$F3*'2'!BI5</f>
        <v>0</v>
      </c>
      <c r="V3" s="44">
        <f>$F3*'2'!BJ5</f>
        <v>0</v>
      </c>
      <c r="W3" s="44">
        <f>$F3*'2'!BK5</f>
        <v>0</v>
      </c>
      <c r="X3" s="44">
        <f>$F3*'2'!BL5</f>
        <v>0</v>
      </c>
      <c r="Y3" s="44">
        <f>$F3*'2'!BM5</f>
        <v>0</v>
      </c>
      <c r="Z3" s="44">
        <f>$F3*'2'!BN5</f>
        <v>0</v>
      </c>
      <c r="AA3" s="44">
        <f>H3-SUM(I3:Q3)</f>
        <v>0</v>
      </c>
      <c r="AB3" s="44">
        <f>分析ｼｰﾄ!E10</f>
        <v>0</v>
      </c>
      <c r="AC3" s="44">
        <f>AB3*'2'!D5</f>
        <v>0</v>
      </c>
      <c r="AD3" s="44">
        <f>AC3*'2'!F5</f>
        <v>0</v>
      </c>
      <c r="AE3" s="44">
        <f>AC3*'2'!E5</f>
        <v>0</v>
      </c>
      <c r="AF3" s="44">
        <f>分析ｼｰﾄ!G10</f>
        <v>0</v>
      </c>
      <c r="AG3" s="44">
        <f t="shared" ref="AG3:AG37" si="0">AD3+AF3</f>
        <v>0</v>
      </c>
      <c r="AH3" s="44">
        <f t="shared" ref="AH3:AH34" si="1">AA3+AG3</f>
        <v>0</v>
      </c>
      <c r="AI3" s="44">
        <f t="array" ref="AI3:AI78">MMULT('1'!PR7:SO82,'3'!AH3:AH78)</f>
        <v>0</v>
      </c>
      <c r="AJ3" s="44">
        <f>AI3-AH3</f>
        <v>0</v>
      </c>
      <c r="AK3" s="44">
        <f>AI3*'2'!G5</f>
        <v>0</v>
      </c>
      <c r="AL3" s="160">
        <f>AK79*'2'!H5*'2'!J5</f>
        <v>0</v>
      </c>
      <c r="AM3" s="44">
        <f>AL$3*'2'!L5</f>
        <v>0</v>
      </c>
      <c r="AN3" s="161"/>
      <c r="AO3" s="7">
        <f>AN79*'2'!I5*'2'!K5</f>
        <v>0</v>
      </c>
      <c r="AP3" s="44">
        <f>AO$3*'2'!M5</f>
        <v>0</v>
      </c>
      <c r="AQ3" s="44">
        <f>AM3+AP3</f>
        <v>0</v>
      </c>
      <c r="AR3" s="44">
        <f>AI3+AQ3</f>
        <v>0</v>
      </c>
      <c r="AS3" s="44">
        <f>AI3*'2'!O5</f>
        <v>0</v>
      </c>
      <c r="AT3" s="44">
        <f>AQ3*'2'!O5</f>
        <v>0</v>
      </c>
      <c r="AU3" s="44">
        <f>AR3*'2'!O5</f>
        <v>0</v>
      </c>
      <c r="AV3" s="44">
        <f>AI3*'2'!N5</f>
        <v>0</v>
      </c>
      <c r="AW3" s="44">
        <f>AQ3*'2'!N5</f>
        <v>0</v>
      </c>
      <c r="AX3" s="44">
        <f>'3'!AR3*'2'!N5</f>
        <v>0</v>
      </c>
      <c r="AY3" s="162">
        <f>AR3*'2'!U5</f>
        <v>0</v>
      </c>
      <c r="AZ3" s="162">
        <f>AR3*'2'!T5</f>
        <v>0</v>
      </c>
    </row>
    <row r="4" spans="1:54">
      <c r="A4" s="4" t="s">
        <v>387</v>
      </c>
      <c r="B4" s="4" t="s">
        <v>9</v>
      </c>
      <c r="C4" s="4">
        <f>分析ｼｰﾄ!D11</f>
        <v>0</v>
      </c>
      <c r="D4" s="4">
        <f>C4*'2'!D6</f>
        <v>0</v>
      </c>
      <c r="E4" s="44">
        <f>D4*'2'!F6</f>
        <v>0</v>
      </c>
      <c r="F4" s="44">
        <f>D4*'2'!E6</f>
        <v>0</v>
      </c>
      <c r="G4" s="44">
        <f>分析ｼｰﾄ!F11</f>
        <v>0</v>
      </c>
      <c r="H4" s="44">
        <f t="shared" ref="H4:H37" si="2">G4+E4</f>
        <v>0</v>
      </c>
      <c r="I4" s="44">
        <f>$H4*'2'!BF6</f>
        <v>0</v>
      </c>
      <c r="J4" s="44">
        <f>$H4*'2'!BG6</f>
        <v>0</v>
      </c>
      <c r="K4" s="44">
        <f>$H4*'2'!BH6</f>
        <v>0</v>
      </c>
      <c r="L4" s="44">
        <f>$H4*'2'!BI6</f>
        <v>0</v>
      </c>
      <c r="M4" s="44">
        <f>$H4*'2'!BJ6</f>
        <v>0</v>
      </c>
      <c r="N4" s="44">
        <f>$H4*'2'!BK6</f>
        <v>0</v>
      </c>
      <c r="O4" s="44">
        <f>$H4*'2'!BL6</f>
        <v>0</v>
      </c>
      <c r="P4" s="44">
        <f>$H4*'2'!BM6</f>
        <v>0</v>
      </c>
      <c r="Q4" s="44">
        <f>$H4*'2'!BN6</f>
        <v>0</v>
      </c>
      <c r="R4" s="44">
        <f>$F4*'2'!BF6</f>
        <v>0</v>
      </c>
      <c r="S4" s="44">
        <f>$F4*'2'!BG6</f>
        <v>0</v>
      </c>
      <c r="T4" s="44">
        <f>$F4*'2'!BH6</f>
        <v>0</v>
      </c>
      <c r="U4" s="44">
        <f>$F4*'2'!BI6</f>
        <v>0</v>
      </c>
      <c r="V4" s="44">
        <f>$F4*'2'!BJ6</f>
        <v>0</v>
      </c>
      <c r="W4" s="44">
        <f>$F4*'2'!BK6</f>
        <v>0</v>
      </c>
      <c r="X4" s="44">
        <f>$F4*'2'!BL6</f>
        <v>0</v>
      </c>
      <c r="Y4" s="44">
        <f>$F4*'2'!BM6</f>
        <v>0</v>
      </c>
      <c r="Z4" s="44">
        <f>$F4*'2'!BN6</f>
        <v>0</v>
      </c>
      <c r="AA4" s="44">
        <f t="shared" ref="AA4:AA26" si="3">H4-SUM(I4:Q4)</f>
        <v>0</v>
      </c>
      <c r="AB4" s="44">
        <f>分析ｼｰﾄ!E11</f>
        <v>0</v>
      </c>
      <c r="AC4" s="44">
        <f>AB4*'2'!D6</f>
        <v>0</v>
      </c>
      <c r="AD4" s="44">
        <f>AC4*'2'!F6</f>
        <v>0</v>
      </c>
      <c r="AE4" s="44">
        <f>AC4*'2'!E6</f>
        <v>0</v>
      </c>
      <c r="AF4" s="44">
        <f>分析ｼｰﾄ!G11</f>
        <v>0</v>
      </c>
      <c r="AG4" s="44">
        <f t="shared" si="0"/>
        <v>0</v>
      </c>
      <c r="AH4" s="44">
        <f t="shared" si="1"/>
        <v>0</v>
      </c>
      <c r="AI4" s="44">
        <v>0</v>
      </c>
      <c r="AJ4" s="44">
        <f t="shared" ref="AJ4:AJ67" si="4">AI4-AH4</f>
        <v>0</v>
      </c>
      <c r="AK4" s="44">
        <f>AI4*'2'!G6</f>
        <v>0</v>
      </c>
      <c r="AL4" s="89"/>
      <c r="AM4" s="44">
        <f>AL$3*'2'!L6</f>
        <v>0</v>
      </c>
      <c r="AN4" s="157"/>
      <c r="AO4" s="25"/>
      <c r="AP4" s="44">
        <f>AO$3*'2'!M6</f>
        <v>0</v>
      </c>
      <c r="AQ4" s="44">
        <f t="shared" ref="AQ4:AQ67" si="5">AM4+AP4</f>
        <v>0</v>
      </c>
      <c r="AR4" s="44">
        <f t="shared" ref="AR4:AR67" si="6">AI4+AQ4</f>
        <v>0</v>
      </c>
      <c r="AS4" s="44">
        <f>AI4*'2'!O6</f>
        <v>0</v>
      </c>
      <c r="AT4" s="44">
        <f>AQ4*'2'!O6</f>
        <v>0</v>
      </c>
      <c r="AU4" s="44">
        <f>AR4*'2'!O6</f>
        <v>0</v>
      </c>
      <c r="AV4" s="44">
        <f>AI4*'2'!N6</f>
        <v>0</v>
      </c>
      <c r="AW4" s="44">
        <f>AQ4*'2'!N6</f>
        <v>0</v>
      </c>
      <c r="AX4" s="44">
        <f>'3'!AR4*'2'!N6</f>
        <v>0</v>
      </c>
      <c r="AY4" s="162">
        <f>AR4*'2'!U6</f>
        <v>0</v>
      </c>
      <c r="AZ4" s="162">
        <f>AR4*'2'!T6</f>
        <v>0</v>
      </c>
    </row>
    <row r="5" spans="1:54">
      <c r="A5" s="4" t="s">
        <v>387</v>
      </c>
      <c r="B5" s="4" t="s">
        <v>533</v>
      </c>
      <c r="C5" s="4">
        <f>分析ｼｰﾄ!D12</f>
        <v>0</v>
      </c>
      <c r="D5" s="4">
        <f>C5*'2'!D7</f>
        <v>0</v>
      </c>
      <c r="E5" s="44">
        <f>D5*'2'!F7</f>
        <v>0</v>
      </c>
      <c r="F5" s="44">
        <f>D5*'2'!E7</f>
        <v>0</v>
      </c>
      <c r="G5" s="44">
        <f>分析ｼｰﾄ!F12</f>
        <v>0</v>
      </c>
      <c r="H5" s="44">
        <f t="shared" si="2"/>
        <v>0</v>
      </c>
      <c r="I5" s="44">
        <f>$H5*'2'!BF7</f>
        <v>0</v>
      </c>
      <c r="J5" s="44">
        <f>$H5*'2'!BG7</f>
        <v>0</v>
      </c>
      <c r="K5" s="44">
        <f>$H5*'2'!BH7</f>
        <v>0</v>
      </c>
      <c r="L5" s="44">
        <f>$H5*'2'!BI7</f>
        <v>0</v>
      </c>
      <c r="M5" s="44">
        <f>$H5*'2'!BJ7</f>
        <v>0</v>
      </c>
      <c r="N5" s="44">
        <f>$H5*'2'!BK7</f>
        <v>0</v>
      </c>
      <c r="O5" s="44">
        <f>$H5*'2'!BL7</f>
        <v>0</v>
      </c>
      <c r="P5" s="44">
        <f>$H5*'2'!BM7</f>
        <v>0</v>
      </c>
      <c r="Q5" s="44">
        <f>$H5*'2'!BN7</f>
        <v>0</v>
      </c>
      <c r="R5" s="44">
        <f>$F5*'2'!BF7</f>
        <v>0</v>
      </c>
      <c r="S5" s="44">
        <f>$F5*'2'!BG7</f>
        <v>0</v>
      </c>
      <c r="T5" s="44">
        <f>$F5*'2'!BH7</f>
        <v>0</v>
      </c>
      <c r="U5" s="44">
        <f>$F5*'2'!BI7</f>
        <v>0</v>
      </c>
      <c r="V5" s="44">
        <f>$F5*'2'!BJ7</f>
        <v>0</v>
      </c>
      <c r="W5" s="44">
        <f>$F5*'2'!BK7</f>
        <v>0</v>
      </c>
      <c r="X5" s="44">
        <f>$F5*'2'!BL7</f>
        <v>0</v>
      </c>
      <c r="Y5" s="44">
        <f>$F5*'2'!BM7</f>
        <v>0</v>
      </c>
      <c r="Z5" s="44">
        <f>$F5*'2'!BN7</f>
        <v>0</v>
      </c>
      <c r="AA5" s="44">
        <f t="shared" si="3"/>
        <v>0</v>
      </c>
      <c r="AB5" s="44">
        <f>分析ｼｰﾄ!E12</f>
        <v>0</v>
      </c>
      <c r="AC5" s="44">
        <f>AB5*'2'!D7</f>
        <v>0</v>
      </c>
      <c r="AD5" s="44">
        <f>AC5*'2'!F7</f>
        <v>0</v>
      </c>
      <c r="AE5" s="44">
        <f>AC5*'2'!E7</f>
        <v>0</v>
      </c>
      <c r="AF5" s="44">
        <f>分析ｼｰﾄ!G12</f>
        <v>0</v>
      </c>
      <c r="AG5" s="44">
        <f t="shared" si="0"/>
        <v>0</v>
      </c>
      <c r="AH5" s="44">
        <f t="shared" si="1"/>
        <v>0</v>
      </c>
      <c r="AI5" s="44">
        <v>0</v>
      </c>
      <c r="AJ5" s="44">
        <f t="shared" si="4"/>
        <v>0</v>
      </c>
      <c r="AK5" s="44">
        <f>AI5*'2'!G7</f>
        <v>0</v>
      </c>
      <c r="AL5" s="89"/>
      <c r="AM5" s="44">
        <f>AL$3*'2'!L7</f>
        <v>0</v>
      </c>
      <c r="AN5" s="157"/>
      <c r="AO5" s="25"/>
      <c r="AP5" s="44">
        <f>AO$3*'2'!M7</f>
        <v>0</v>
      </c>
      <c r="AQ5" s="44">
        <f t="shared" si="5"/>
        <v>0</v>
      </c>
      <c r="AR5" s="44">
        <f>AI5+AQ5</f>
        <v>0</v>
      </c>
      <c r="AS5" s="44">
        <f>AI5*'2'!O7</f>
        <v>0</v>
      </c>
      <c r="AT5" s="44">
        <f>AQ5*'2'!O7</f>
        <v>0</v>
      </c>
      <c r="AU5" s="44">
        <f>AR5*'2'!O7</f>
        <v>0</v>
      </c>
      <c r="AV5" s="44">
        <f>AI5*'2'!N7</f>
        <v>0</v>
      </c>
      <c r="AW5" s="44">
        <f>AQ5*'2'!N7</f>
        <v>0</v>
      </c>
      <c r="AX5" s="44">
        <f>'3'!AR5*'2'!N7</f>
        <v>0</v>
      </c>
      <c r="AY5" s="162">
        <f>AR5*'2'!U7</f>
        <v>0</v>
      </c>
      <c r="AZ5" s="162">
        <f>AR5*'2'!T7</f>
        <v>0</v>
      </c>
    </row>
    <row r="6" spans="1:54">
      <c r="A6" s="4" t="s">
        <v>387</v>
      </c>
      <c r="B6" s="4" t="s">
        <v>54</v>
      </c>
      <c r="C6" s="4">
        <f>分析ｼｰﾄ!D13</f>
        <v>0</v>
      </c>
      <c r="D6" s="4">
        <f>C6*'2'!D8</f>
        <v>0</v>
      </c>
      <c r="E6" s="44">
        <f>D6*'2'!F8</f>
        <v>0</v>
      </c>
      <c r="F6" s="44">
        <f>D6*'2'!E8</f>
        <v>0</v>
      </c>
      <c r="G6" s="44">
        <f>分析ｼｰﾄ!F13</f>
        <v>0</v>
      </c>
      <c r="H6" s="44">
        <f t="shared" si="2"/>
        <v>0</v>
      </c>
      <c r="I6" s="44">
        <f>$H6*'2'!BF8</f>
        <v>0</v>
      </c>
      <c r="J6" s="44">
        <f>$H6*'2'!BG8</f>
        <v>0</v>
      </c>
      <c r="K6" s="44">
        <f>$H6*'2'!BH8</f>
        <v>0</v>
      </c>
      <c r="L6" s="44">
        <f>$H6*'2'!BI8</f>
        <v>0</v>
      </c>
      <c r="M6" s="44">
        <f>$H6*'2'!BJ8</f>
        <v>0</v>
      </c>
      <c r="N6" s="44">
        <f>$H6*'2'!BK8</f>
        <v>0</v>
      </c>
      <c r="O6" s="44">
        <f>$H6*'2'!BL8</f>
        <v>0</v>
      </c>
      <c r="P6" s="44">
        <f>$H6*'2'!BM8</f>
        <v>0</v>
      </c>
      <c r="Q6" s="44">
        <f>$H6*'2'!BN8</f>
        <v>0</v>
      </c>
      <c r="R6" s="44">
        <f>$F6*'2'!BF8</f>
        <v>0</v>
      </c>
      <c r="S6" s="44">
        <f>$F6*'2'!BG8</f>
        <v>0</v>
      </c>
      <c r="T6" s="44">
        <f>$F6*'2'!BH8</f>
        <v>0</v>
      </c>
      <c r="U6" s="44">
        <f>$F6*'2'!BI8</f>
        <v>0</v>
      </c>
      <c r="V6" s="44">
        <f>$F6*'2'!BJ8</f>
        <v>0</v>
      </c>
      <c r="W6" s="44">
        <f>$F6*'2'!BK8</f>
        <v>0</v>
      </c>
      <c r="X6" s="44">
        <f>$F6*'2'!BL8</f>
        <v>0</v>
      </c>
      <c r="Y6" s="44">
        <f>$F6*'2'!BM8</f>
        <v>0</v>
      </c>
      <c r="Z6" s="44">
        <f>$F6*'2'!BN8</f>
        <v>0</v>
      </c>
      <c r="AA6" s="44">
        <f t="shared" si="3"/>
        <v>0</v>
      </c>
      <c r="AB6" s="44">
        <f>分析ｼｰﾄ!E13</f>
        <v>0</v>
      </c>
      <c r="AC6" s="44">
        <f>AB6*'2'!D8</f>
        <v>0</v>
      </c>
      <c r="AD6" s="44">
        <f>AC6*'2'!F8</f>
        <v>0</v>
      </c>
      <c r="AE6" s="44">
        <f>AC6*'2'!E8</f>
        <v>0</v>
      </c>
      <c r="AF6" s="44">
        <f>分析ｼｰﾄ!G13</f>
        <v>0</v>
      </c>
      <c r="AG6" s="44">
        <f t="shared" si="0"/>
        <v>0</v>
      </c>
      <c r="AH6" s="44">
        <f t="shared" si="1"/>
        <v>0</v>
      </c>
      <c r="AI6" s="44">
        <v>0</v>
      </c>
      <c r="AJ6" s="44">
        <f t="shared" si="4"/>
        <v>0</v>
      </c>
      <c r="AK6" s="44">
        <f>AI6*'2'!G8</f>
        <v>0</v>
      </c>
      <c r="AL6" s="89"/>
      <c r="AM6" s="44">
        <f>AL$3*'2'!L8</f>
        <v>0</v>
      </c>
      <c r="AN6" s="157"/>
      <c r="AO6" s="25"/>
      <c r="AP6" s="44">
        <f>AO$3*'2'!M8</f>
        <v>0</v>
      </c>
      <c r="AQ6" s="44">
        <f t="shared" si="5"/>
        <v>0</v>
      </c>
      <c r="AR6" s="44">
        <f>AI6+AQ6</f>
        <v>0</v>
      </c>
      <c r="AS6" s="44">
        <f>AI6*'2'!O8</f>
        <v>0</v>
      </c>
      <c r="AT6" s="44">
        <f>AQ6*'2'!O8</f>
        <v>0</v>
      </c>
      <c r="AU6" s="44">
        <f>AR6*'2'!O8</f>
        <v>0</v>
      </c>
      <c r="AV6" s="44">
        <f>AI6*'2'!N8</f>
        <v>0</v>
      </c>
      <c r="AW6" s="44">
        <f>AQ6*'2'!N8</f>
        <v>0</v>
      </c>
      <c r="AX6" s="44">
        <f>'3'!AR6*'2'!N8</f>
        <v>0</v>
      </c>
      <c r="AY6" s="162">
        <f>AR6*'2'!U8</f>
        <v>0</v>
      </c>
      <c r="AZ6" s="162">
        <f>AR6*'2'!T8</f>
        <v>0</v>
      </c>
    </row>
    <row r="7" spans="1:54">
      <c r="A7" s="4" t="s">
        <v>387</v>
      </c>
      <c r="B7" s="4" t="s">
        <v>8</v>
      </c>
      <c r="C7" s="4">
        <f>分析ｼｰﾄ!D14</f>
        <v>0</v>
      </c>
      <c r="D7" s="4">
        <f>C7*'2'!D9</f>
        <v>0</v>
      </c>
      <c r="E7" s="44">
        <f>D7*'2'!F9</f>
        <v>0</v>
      </c>
      <c r="F7" s="44">
        <f>D7*'2'!E9</f>
        <v>0</v>
      </c>
      <c r="G7" s="44">
        <f>分析ｼｰﾄ!F14</f>
        <v>0</v>
      </c>
      <c r="H7" s="44">
        <f t="shared" si="2"/>
        <v>0</v>
      </c>
      <c r="I7" s="44">
        <f>$H7*'2'!BF9</f>
        <v>0</v>
      </c>
      <c r="J7" s="44">
        <f>$H7*'2'!BG9</f>
        <v>0</v>
      </c>
      <c r="K7" s="44">
        <f>$H7*'2'!BH9</f>
        <v>0</v>
      </c>
      <c r="L7" s="44">
        <f>$H7*'2'!BI9</f>
        <v>0</v>
      </c>
      <c r="M7" s="44">
        <f>$H7*'2'!BJ9</f>
        <v>0</v>
      </c>
      <c r="N7" s="44">
        <f>$H7*'2'!BK9</f>
        <v>0</v>
      </c>
      <c r="O7" s="44">
        <f>$H7*'2'!BL9</f>
        <v>0</v>
      </c>
      <c r="P7" s="44">
        <f>$H7*'2'!BM9</f>
        <v>0</v>
      </c>
      <c r="Q7" s="44">
        <f>$H7*'2'!BN9</f>
        <v>0</v>
      </c>
      <c r="R7" s="44">
        <f>$F7*'2'!BF9</f>
        <v>0</v>
      </c>
      <c r="S7" s="44">
        <f>$F7*'2'!BG9</f>
        <v>0</v>
      </c>
      <c r="T7" s="44">
        <f>$F7*'2'!BH9</f>
        <v>0</v>
      </c>
      <c r="U7" s="44">
        <f>$F7*'2'!BI9</f>
        <v>0</v>
      </c>
      <c r="V7" s="44">
        <f>$F7*'2'!BJ9</f>
        <v>0</v>
      </c>
      <c r="W7" s="44">
        <f>$F7*'2'!BK9</f>
        <v>0</v>
      </c>
      <c r="X7" s="44">
        <f>$F7*'2'!BL9</f>
        <v>0</v>
      </c>
      <c r="Y7" s="44">
        <f>$F7*'2'!BM9</f>
        <v>0</v>
      </c>
      <c r="Z7" s="44">
        <f>$F7*'2'!BN9</f>
        <v>0</v>
      </c>
      <c r="AA7" s="44">
        <f t="shared" si="3"/>
        <v>0</v>
      </c>
      <c r="AB7" s="44">
        <f>分析ｼｰﾄ!E14</f>
        <v>0</v>
      </c>
      <c r="AC7" s="44">
        <f>AB7*'2'!D9</f>
        <v>0</v>
      </c>
      <c r="AD7" s="44">
        <f>AC7*'2'!F9</f>
        <v>0</v>
      </c>
      <c r="AE7" s="44">
        <f>AC7*'2'!E9</f>
        <v>0</v>
      </c>
      <c r="AF7" s="44">
        <f>分析ｼｰﾄ!G14</f>
        <v>0</v>
      </c>
      <c r="AG7" s="44">
        <f t="shared" si="0"/>
        <v>0</v>
      </c>
      <c r="AH7" s="44">
        <f t="shared" si="1"/>
        <v>0</v>
      </c>
      <c r="AI7" s="44">
        <v>0</v>
      </c>
      <c r="AJ7" s="44">
        <f t="shared" si="4"/>
        <v>0</v>
      </c>
      <c r="AK7" s="44">
        <f>AI7*'2'!G9</f>
        <v>0</v>
      </c>
      <c r="AL7" s="89"/>
      <c r="AM7" s="44">
        <f>AL$3*'2'!L9</f>
        <v>0</v>
      </c>
      <c r="AN7" s="157"/>
      <c r="AO7" s="25"/>
      <c r="AP7" s="44">
        <f>AO$3*'2'!M9</f>
        <v>0</v>
      </c>
      <c r="AQ7" s="44">
        <f t="shared" si="5"/>
        <v>0</v>
      </c>
      <c r="AR7" s="44">
        <f>AI7+AQ7</f>
        <v>0</v>
      </c>
      <c r="AS7" s="44">
        <f>AI7*'2'!O9</f>
        <v>0</v>
      </c>
      <c r="AT7" s="44">
        <f>AQ7*'2'!O9</f>
        <v>0</v>
      </c>
      <c r="AU7" s="44">
        <f>AR7*'2'!O9</f>
        <v>0</v>
      </c>
      <c r="AV7" s="44">
        <f>AI7*'2'!N9</f>
        <v>0</v>
      </c>
      <c r="AW7" s="44">
        <f>AQ7*'2'!N9</f>
        <v>0</v>
      </c>
      <c r="AX7" s="44">
        <f>'3'!AR7*'2'!N9</f>
        <v>0</v>
      </c>
      <c r="AY7" s="162">
        <f>AR7*'2'!U9</f>
        <v>0</v>
      </c>
      <c r="AZ7" s="162">
        <f>AR7*'2'!T9</f>
        <v>0</v>
      </c>
    </row>
    <row r="8" spans="1:54">
      <c r="A8" s="4" t="s">
        <v>387</v>
      </c>
      <c r="B8" s="4" t="s">
        <v>55</v>
      </c>
      <c r="C8" s="4">
        <f>分析ｼｰﾄ!D15</f>
        <v>0</v>
      </c>
      <c r="D8" s="4">
        <f>C8*'2'!D10</f>
        <v>0</v>
      </c>
      <c r="E8" s="44">
        <f>D8*'2'!F10</f>
        <v>0</v>
      </c>
      <c r="F8" s="44">
        <f>D8*'2'!E10</f>
        <v>0</v>
      </c>
      <c r="G8" s="44">
        <f>分析ｼｰﾄ!F15</f>
        <v>0</v>
      </c>
      <c r="H8" s="44">
        <f t="shared" si="2"/>
        <v>0</v>
      </c>
      <c r="I8" s="44">
        <f>$H8*'2'!BF10</f>
        <v>0</v>
      </c>
      <c r="J8" s="44">
        <f>$H8*'2'!BG10</f>
        <v>0</v>
      </c>
      <c r="K8" s="44">
        <f>$H8*'2'!BH10</f>
        <v>0</v>
      </c>
      <c r="L8" s="44">
        <f>$H8*'2'!BI10</f>
        <v>0</v>
      </c>
      <c r="M8" s="44">
        <f>$H8*'2'!BJ10</f>
        <v>0</v>
      </c>
      <c r="N8" s="44">
        <f>$H8*'2'!BK10</f>
        <v>0</v>
      </c>
      <c r="O8" s="44">
        <f>$H8*'2'!BL10</f>
        <v>0</v>
      </c>
      <c r="P8" s="44">
        <f>$H8*'2'!BM10</f>
        <v>0</v>
      </c>
      <c r="Q8" s="44">
        <f>$H8*'2'!BN10</f>
        <v>0</v>
      </c>
      <c r="R8" s="44">
        <f>$F8*'2'!BF10</f>
        <v>0</v>
      </c>
      <c r="S8" s="44">
        <f>$F8*'2'!BG10</f>
        <v>0</v>
      </c>
      <c r="T8" s="44">
        <f>$F8*'2'!BH10</f>
        <v>0</v>
      </c>
      <c r="U8" s="44">
        <f>$F8*'2'!BI10</f>
        <v>0</v>
      </c>
      <c r="V8" s="44">
        <f>$F8*'2'!BJ10</f>
        <v>0</v>
      </c>
      <c r="W8" s="44">
        <f>$F8*'2'!BK10</f>
        <v>0</v>
      </c>
      <c r="X8" s="44">
        <f>$F8*'2'!BL10</f>
        <v>0</v>
      </c>
      <c r="Y8" s="44">
        <f>$F8*'2'!BM10</f>
        <v>0</v>
      </c>
      <c r="Z8" s="44">
        <f>$F8*'2'!BN10</f>
        <v>0</v>
      </c>
      <c r="AA8" s="44">
        <f t="shared" si="3"/>
        <v>0</v>
      </c>
      <c r="AB8" s="44">
        <f>分析ｼｰﾄ!E15</f>
        <v>0</v>
      </c>
      <c r="AC8" s="44">
        <f>AB8*'2'!D10</f>
        <v>0</v>
      </c>
      <c r="AD8" s="44">
        <f>AC8*'2'!F10</f>
        <v>0</v>
      </c>
      <c r="AE8" s="44">
        <f>AC8*'2'!E10</f>
        <v>0</v>
      </c>
      <c r="AF8" s="44">
        <f>分析ｼｰﾄ!G15</f>
        <v>0</v>
      </c>
      <c r="AG8" s="44">
        <f t="shared" si="0"/>
        <v>0</v>
      </c>
      <c r="AH8" s="44">
        <f t="shared" si="1"/>
        <v>0</v>
      </c>
      <c r="AI8" s="44">
        <v>0</v>
      </c>
      <c r="AJ8" s="44">
        <f t="shared" si="4"/>
        <v>0</v>
      </c>
      <c r="AK8" s="44">
        <f>AI8*'2'!G10</f>
        <v>0</v>
      </c>
      <c r="AL8" s="89"/>
      <c r="AM8" s="44">
        <f>AL$3*'2'!L10</f>
        <v>0</v>
      </c>
      <c r="AN8" s="157"/>
      <c r="AO8" s="25"/>
      <c r="AP8" s="44">
        <f>AO$3*'2'!M10</f>
        <v>0</v>
      </c>
      <c r="AQ8" s="44">
        <f t="shared" si="5"/>
        <v>0</v>
      </c>
      <c r="AR8" s="44">
        <f t="shared" si="6"/>
        <v>0</v>
      </c>
      <c r="AS8" s="44">
        <f>AI8*'2'!O10</f>
        <v>0</v>
      </c>
      <c r="AT8" s="44">
        <f>AQ8*'2'!O10</f>
        <v>0</v>
      </c>
      <c r="AU8" s="44">
        <f>AR8*'2'!O10</f>
        <v>0</v>
      </c>
      <c r="AV8" s="44">
        <f>AI8*'2'!N10</f>
        <v>0</v>
      </c>
      <c r="AW8" s="44">
        <f>AQ8*'2'!N10</f>
        <v>0</v>
      </c>
      <c r="AX8" s="44">
        <f>'3'!AR8*'2'!N10</f>
        <v>0</v>
      </c>
      <c r="AY8" s="162">
        <f>AR8*'2'!U10</f>
        <v>0</v>
      </c>
      <c r="AZ8" s="162">
        <f>AR8*'2'!T10</f>
        <v>0</v>
      </c>
    </row>
    <row r="9" spans="1:54">
      <c r="A9" s="4" t="s">
        <v>387</v>
      </c>
      <c r="B9" s="4" t="s">
        <v>56</v>
      </c>
      <c r="C9" s="4">
        <f>分析ｼｰﾄ!D16</f>
        <v>0</v>
      </c>
      <c r="D9" s="4">
        <f>C9*'2'!D11</f>
        <v>0</v>
      </c>
      <c r="E9" s="44">
        <f>D9*'2'!F11</f>
        <v>0</v>
      </c>
      <c r="F9" s="44">
        <f>D9*'2'!E11</f>
        <v>0</v>
      </c>
      <c r="G9" s="44">
        <f>分析ｼｰﾄ!F16</f>
        <v>0</v>
      </c>
      <c r="H9" s="44">
        <f t="shared" si="2"/>
        <v>0</v>
      </c>
      <c r="I9" s="44">
        <f>$H9*'2'!BF11</f>
        <v>0</v>
      </c>
      <c r="J9" s="44">
        <f>$H9*'2'!BG11</f>
        <v>0</v>
      </c>
      <c r="K9" s="44">
        <f>$H9*'2'!BH11</f>
        <v>0</v>
      </c>
      <c r="L9" s="44">
        <f>$H9*'2'!BI11</f>
        <v>0</v>
      </c>
      <c r="M9" s="44">
        <f>$H9*'2'!BJ11</f>
        <v>0</v>
      </c>
      <c r="N9" s="44">
        <f>$H9*'2'!BK11</f>
        <v>0</v>
      </c>
      <c r="O9" s="44">
        <f>$H9*'2'!BL11</f>
        <v>0</v>
      </c>
      <c r="P9" s="44">
        <f>$H9*'2'!BM11</f>
        <v>0</v>
      </c>
      <c r="Q9" s="44">
        <f>$H9*'2'!BN11</f>
        <v>0</v>
      </c>
      <c r="R9" s="44">
        <f>$F9*'2'!BF11</f>
        <v>0</v>
      </c>
      <c r="S9" s="44">
        <f>$F9*'2'!BG11</f>
        <v>0</v>
      </c>
      <c r="T9" s="44">
        <f>$F9*'2'!BH11</f>
        <v>0</v>
      </c>
      <c r="U9" s="44">
        <f>$F9*'2'!BI11</f>
        <v>0</v>
      </c>
      <c r="V9" s="44">
        <f>$F9*'2'!BJ11</f>
        <v>0</v>
      </c>
      <c r="W9" s="44">
        <f>$F9*'2'!BK11</f>
        <v>0</v>
      </c>
      <c r="X9" s="44">
        <f>$F9*'2'!BL11</f>
        <v>0</v>
      </c>
      <c r="Y9" s="44">
        <f>$F9*'2'!BM11</f>
        <v>0</v>
      </c>
      <c r="Z9" s="44">
        <f>$F9*'2'!BN11</f>
        <v>0</v>
      </c>
      <c r="AA9" s="44">
        <f t="shared" si="3"/>
        <v>0</v>
      </c>
      <c r="AB9" s="44">
        <f>分析ｼｰﾄ!E16</f>
        <v>0</v>
      </c>
      <c r="AC9" s="44">
        <f>AB9*'2'!D11</f>
        <v>0</v>
      </c>
      <c r="AD9" s="44">
        <f>AC9*'2'!F11</f>
        <v>0</v>
      </c>
      <c r="AE9" s="44">
        <f>AC9*'2'!E11</f>
        <v>0</v>
      </c>
      <c r="AF9" s="44">
        <f>分析ｼｰﾄ!G16</f>
        <v>0</v>
      </c>
      <c r="AG9" s="44">
        <f t="shared" si="0"/>
        <v>0</v>
      </c>
      <c r="AH9" s="44">
        <f t="shared" si="1"/>
        <v>0</v>
      </c>
      <c r="AI9" s="44">
        <v>0</v>
      </c>
      <c r="AJ9" s="44">
        <f t="shared" si="4"/>
        <v>0</v>
      </c>
      <c r="AK9" s="44">
        <f>AI9*'2'!G11</f>
        <v>0</v>
      </c>
      <c r="AL9" s="89"/>
      <c r="AM9" s="44">
        <f>AL$3*'2'!L11</f>
        <v>0</v>
      </c>
      <c r="AN9" s="157"/>
      <c r="AO9" s="25"/>
      <c r="AP9" s="44">
        <f>AO$3*'2'!M11</f>
        <v>0</v>
      </c>
      <c r="AQ9" s="44">
        <f t="shared" si="5"/>
        <v>0</v>
      </c>
      <c r="AR9" s="44">
        <f t="shared" si="6"/>
        <v>0</v>
      </c>
      <c r="AS9" s="44">
        <f>AI9*'2'!O11</f>
        <v>0</v>
      </c>
      <c r="AT9" s="44">
        <f>AQ9*'2'!O11</f>
        <v>0</v>
      </c>
      <c r="AU9" s="44">
        <f>AR9*'2'!O11</f>
        <v>0</v>
      </c>
      <c r="AV9" s="44">
        <f>AI9*'2'!N11</f>
        <v>0</v>
      </c>
      <c r="AW9" s="44">
        <f>AQ9*'2'!N11</f>
        <v>0</v>
      </c>
      <c r="AX9" s="44">
        <f>'3'!AR9*'2'!N11</f>
        <v>0</v>
      </c>
      <c r="AY9" s="162">
        <f>AR9*'2'!U11</f>
        <v>0</v>
      </c>
      <c r="AZ9" s="162">
        <f>AR9*'2'!T11</f>
        <v>0</v>
      </c>
    </row>
    <row r="10" spans="1:54">
      <c r="A10" s="4" t="s">
        <v>387</v>
      </c>
      <c r="B10" s="4" t="s">
        <v>599</v>
      </c>
      <c r="C10" s="4">
        <f>分析ｼｰﾄ!D17</f>
        <v>0</v>
      </c>
      <c r="D10" s="4">
        <f>C10*'2'!D12</f>
        <v>0</v>
      </c>
      <c r="E10" s="44">
        <f>D10*'2'!F12</f>
        <v>0</v>
      </c>
      <c r="F10" s="44">
        <f>D10*'2'!E12</f>
        <v>0</v>
      </c>
      <c r="G10" s="44">
        <f>分析ｼｰﾄ!F17</f>
        <v>0</v>
      </c>
      <c r="H10" s="44">
        <f t="shared" si="2"/>
        <v>0</v>
      </c>
      <c r="I10" s="44">
        <f>$H10*'2'!BF12</f>
        <v>0</v>
      </c>
      <c r="J10" s="44">
        <f>$H10*'2'!BG12</f>
        <v>0</v>
      </c>
      <c r="K10" s="44">
        <f>$H10*'2'!BH12</f>
        <v>0</v>
      </c>
      <c r="L10" s="44">
        <f>$H10*'2'!BI12</f>
        <v>0</v>
      </c>
      <c r="M10" s="44">
        <f>$H10*'2'!BJ12</f>
        <v>0</v>
      </c>
      <c r="N10" s="44">
        <f>$H10*'2'!BK12</f>
        <v>0</v>
      </c>
      <c r="O10" s="44">
        <f>$H10*'2'!BL12</f>
        <v>0</v>
      </c>
      <c r="P10" s="44">
        <f>$H10*'2'!BM12</f>
        <v>0</v>
      </c>
      <c r="Q10" s="44">
        <f>$H10*'2'!BN12</f>
        <v>0</v>
      </c>
      <c r="R10" s="44">
        <f>$F10*'2'!BF12</f>
        <v>0</v>
      </c>
      <c r="S10" s="44">
        <f>$F10*'2'!BG12</f>
        <v>0</v>
      </c>
      <c r="T10" s="44">
        <f>$F10*'2'!BH12</f>
        <v>0</v>
      </c>
      <c r="U10" s="44">
        <f>$F10*'2'!BI12</f>
        <v>0</v>
      </c>
      <c r="V10" s="44">
        <f>$F10*'2'!BJ12</f>
        <v>0</v>
      </c>
      <c r="W10" s="44">
        <f>$F10*'2'!BK12</f>
        <v>0</v>
      </c>
      <c r="X10" s="44">
        <f>$F10*'2'!BL12</f>
        <v>0</v>
      </c>
      <c r="Y10" s="44">
        <f>$F10*'2'!BM12</f>
        <v>0</v>
      </c>
      <c r="Z10" s="44">
        <f>$F10*'2'!BN12</f>
        <v>0</v>
      </c>
      <c r="AA10" s="44">
        <f t="shared" si="3"/>
        <v>0</v>
      </c>
      <c r="AB10" s="44">
        <f>分析ｼｰﾄ!E17</f>
        <v>0</v>
      </c>
      <c r="AC10" s="44">
        <f>AB10*'2'!D12</f>
        <v>0</v>
      </c>
      <c r="AD10" s="44">
        <f>AC10*'2'!F12</f>
        <v>0</v>
      </c>
      <c r="AE10" s="44">
        <f>AC10*'2'!E12</f>
        <v>0</v>
      </c>
      <c r="AF10" s="44">
        <f>分析ｼｰﾄ!G17</f>
        <v>0</v>
      </c>
      <c r="AG10" s="44">
        <f t="shared" si="0"/>
        <v>0</v>
      </c>
      <c r="AH10" s="44">
        <f t="shared" si="1"/>
        <v>0</v>
      </c>
      <c r="AI10" s="44">
        <v>0</v>
      </c>
      <c r="AJ10" s="44">
        <f t="shared" si="4"/>
        <v>0</v>
      </c>
      <c r="AK10" s="44">
        <f>AI10*'2'!G12</f>
        <v>0</v>
      </c>
      <c r="AL10" s="89"/>
      <c r="AM10" s="44">
        <f>AL$3*'2'!L12</f>
        <v>0</v>
      </c>
      <c r="AN10" s="157"/>
      <c r="AO10" s="25"/>
      <c r="AP10" s="44">
        <f>AO$3*'2'!M12</f>
        <v>0</v>
      </c>
      <c r="AQ10" s="44">
        <f t="shared" si="5"/>
        <v>0</v>
      </c>
      <c r="AR10" s="44">
        <f t="shared" si="6"/>
        <v>0</v>
      </c>
      <c r="AS10" s="44">
        <f>AI10*'2'!O12</f>
        <v>0</v>
      </c>
      <c r="AT10" s="44">
        <f>AQ10*'2'!O12</f>
        <v>0</v>
      </c>
      <c r="AU10" s="44">
        <f>AR10*'2'!O12</f>
        <v>0</v>
      </c>
      <c r="AV10" s="44">
        <f>AI10*'2'!N12</f>
        <v>0</v>
      </c>
      <c r="AW10" s="44">
        <f>AQ10*'2'!N12</f>
        <v>0</v>
      </c>
      <c r="AX10" s="44">
        <f>'3'!AR10*'2'!N12</f>
        <v>0</v>
      </c>
      <c r="AY10" s="162">
        <f>AR10*'2'!U12</f>
        <v>0</v>
      </c>
      <c r="AZ10" s="162">
        <f>AR10*'2'!T12</f>
        <v>0</v>
      </c>
    </row>
    <row r="11" spans="1:54">
      <c r="A11" s="4" t="s">
        <v>387</v>
      </c>
      <c r="B11" s="4" t="s">
        <v>122</v>
      </c>
      <c r="C11" s="4">
        <f>分析ｼｰﾄ!D18</f>
        <v>0</v>
      </c>
      <c r="D11" s="4">
        <f>C11*'2'!D13</f>
        <v>0</v>
      </c>
      <c r="E11" s="44">
        <f>D11*'2'!F13</f>
        <v>0</v>
      </c>
      <c r="F11" s="44">
        <f>D11*'2'!E13</f>
        <v>0</v>
      </c>
      <c r="G11" s="44">
        <f>分析ｼｰﾄ!F18</f>
        <v>0</v>
      </c>
      <c r="H11" s="44">
        <f t="shared" si="2"/>
        <v>0</v>
      </c>
      <c r="I11" s="44">
        <f>$H11*'2'!BF13</f>
        <v>0</v>
      </c>
      <c r="J11" s="44">
        <f>$H11*'2'!BG13</f>
        <v>0</v>
      </c>
      <c r="K11" s="44">
        <f>$H11*'2'!BH13</f>
        <v>0</v>
      </c>
      <c r="L11" s="44">
        <f>$H11*'2'!BI13</f>
        <v>0</v>
      </c>
      <c r="M11" s="44">
        <f>$H11*'2'!BJ13</f>
        <v>0</v>
      </c>
      <c r="N11" s="44">
        <f>$H11*'2'!BK13</f>
        <v>0</v>
      </c>
      <c r="O11" s="44">
        <f>$H11*'2'!BL13</f>
        <v>0</v>
      </c>
      <c r="P11" s="44">
        <f>$H11*'2'!BM13</f>
        <v>0</v>
      </c>
      <c r="Q11" s="44">
        <f>$H11*'2'!BN13</f>
        <v>0</v>
      </c>
      <c r="R11" s="44">
        <f>$F11*'2'!BF13</f>
        <v>0</v>
      </c>
      <c r="S11" s="44">
        <f>$F11*'2'!BG13</f>
        <v>0</v>
      </c>
      <c r="T11" s="44">
        <f>$F11*'2'!BH13</f>
        <v>0</v>
      </c>
      <c r="U11" s="44">
        <f>$F11*'2'!BI13</f>
        <v>0</v>
      </c>
      <c r="V11" s="44">
        <f>$F11*'2'!BJ13</f>
        <v>0</v>
      </c>
      <c r="W11" s="44">
        <f>$F11*'2'!BK13</f>
        <v>0</v>
      </c>
      <c r="X11" s="44">
        <f>$F11*'2'!BL13</f>
        <v>0</v>
      </c>
      <c r="Y11" s="44">
        <f>$F11*'2'!BM13</f>
        <v>0</v>
      </c>
      <c r="Z11" s="44">
        <f>$F11*'2'!BN13</f>
        <v>0</v>
      </c>
      <c r="AA11" s="44">
        <f t="shared" si="3"/>
        <v>0</v>
      </c>
      <c r="AB11" s="44">
        <f>分析ｼｰﾄ!E18</f>
        <v>0</v>
      </c>
      <c r="AC11" s="44">
        <f>AB11*'2'!D13</f>
        <v>0</v>
      </c>
      <c r="AD11" s="44">
        <f>AC11*'2'!F13</f>
        <v>0</v>
      </c>
      <c r="AE11" s="44">
        <f>AC11*'2'!E13</f>
        <v>0</v>
      </c>
      <c r="AF11" s="44">
        <f>分析ｼｰﾄ!G18</f>
        <v>0</v>
      </c>
      <c r="AG11" s="44">
        <f t="shared" si="0"/>
        <v>0</v>
      </c>
      <c r="AH11" s="44">
        <f t="shared" si="1"/>
        <v>0</v>
      </c>
      <c r="AI11" s="44">
        <v>0</v>
      </c>
      <c r="AJ11" s="44">
        <f t="shared" si="4"/>
        <v>0</v>
      </c>
      <c r="AK11" s="44">
        <f>AI11*'2'!G13</f>
        <v>0</v>
      </c>
      <c r="AL11" s="89"/>
      <c r="AM11" s="44">
        <f>AL$3*'2'!L13</f>
        <v>0</v>
      </c>
      <c r="AN11" s="157"/>
      <c r="AO11" s="25"/>
      <c r="AP11" s="44">
        <f>AO$3*'2'!M13</f>
        <v>0</v>
      </c>
      <c r="AQ11" s="44">
        <f t="shared" si="5"/>
        <v>0</v>
      </c>
      <c r="AR11" s="44">
        <f t="shared" si="6"/>
        <v>0</v>
      </c>
      <c r="AS11" s="44">
        <f>AI11*'2'!O13</f>
        <v>0</v>
      </c>
      <c r="AT11" s="44">
        <f>AQ11*'2'!O13</f>
        <v>0</v>
      </c>
      <c r="AU11" s="44">
        <f>AR11*'2'!O13</f>
        <v>0</v>
      </c>
      <c r="AV11" s="44">
        <f>AI11*'2'!N13</f>
        <v>0</v>
      </c>
      <c r="AW11" s="44">
        <f>AQ11*'2'!N13</f>
        <v>0</v>
      </c>
      <c r="AX11" s="44">
        <f>'3'!AR11*'2'!N13</f>
        <v>0</v>
      </c>
      <c r="AY11" s="162">
        <f>AR11*'2'!U13</f>
        <v>0</v>
      </c>
      <c r="AZ11" s="162">
        <f>AR11*'2'!T13</f>
        <v>0</v>
      </c>
    </row>
    <row r="12" spans="1:54">
      <c r="A12" s="4" t="s">
        <v>387</v>
      </c>
      <c r="B12" s="4" t="s">
        <v>50</v>
      </c>
      <c r="C12" s="4">
        <f>分析ｼｰﾄ!D19</f>
        <v>0</v>
      </c>
      <c r="D12" s="4">
        <f>C12*'2'!D14</f>
        <v>0</v>
      </c>
      <c r="E12" s="44">
        <f>D12*'2'!F14</f>
        <v>0</v>
      </c>
      <c r="F12" s="44">
        <f>D12*'2'!E14</f>
        <v>0</v>
      </c>
      <c r="G12" s="44">
        <f>分析ｼｰﾄ!F19</f>
        <v>0</v>
      </c>
      <c r="H12" s="44">
        <f t="shared" si="2"/>
        <v>0</v>
      </c>
      <c r="I12" s="44">
        <f>$H12*'2'!BF14</f>
        <v>0</v>
      </c>
      <c r="J12" s="44">
        <f>$H12*'2'!BG14</f>
        <v>0</v>
      </c>
      <c r="K12" s="44">
        <f>$H12*'2'!BH14</f>
        <v>0</v>
      </c>
      <c r="L12" s="44">
        <f>$H12*'2'!BI14</f>
        <v>0</v>
      </c>
      <c r="M12" s="44">
        <f>$H12*'2'!BJ14</f>
        <v>0</v>
      </c>
      <c r="N12" s="44">
        <f>$H12*'2'!BK14</f>
        <v>0</v>
      </c>
      <c r="O12" s="44">
        <f>$H12*'2'!BL14</f>
        <v>0</v>
      </c>
      <c r="P12" s="44">
        <f>$H12*'2'!BM14</f>
        <v>0</v>
      </c>
      <c r="Q12" s="44">
        <f>$H12*'2'!BN14</f>
        <v>0</v>
      </c>
      <c r="R12" s="44">
        <f>$F12*'2'!BF14</f>
        <v>0</v>
      </c>
      <c r="S12" s="44">
        <f>$F12*'2'!BG14</f>
        <v>0</v>
      </c>
      <c r="T12" s="44">
        <f>$F12*'2'!BH14</f>
        <v>0</v>
      </c>
      <c r="U12" s="44">
        <f>$F12*'2'!BI14</f>
        <v>0</v>
      </c>
      <c r="V12" s="44">
        <f>$F12*'2'!BJ14</f>
        <v>0</v>
      </c>
      <c r="W12" s="44">
        <f>$F12*'2'!BK14</f>
        <v>0</v>
      </c>
      <c r="X12" s="44">
        <f>$F12*'2'!BL14</f>
        <v>0</v>
      </c>
      <c r="Y12" s="44">
        <f>$F12*'2'!BM14</f>
        <v>0</v>
      </c>
      <c r="Z12" s="44">
        <f>$F12*'2'!BN14</f>
        <v>0</v>
      </c>
      <c r="AA12" s="44">
        <f t="shared" si="3"/>
        <v>0</v>
      </c>
      <c r="AB12" s="44">
        <f>分析ｼｰﾄ!E19</f>
        <v>0</v>
      </c>
      <c r="AC12" s="44">
        <f>AB12*'2'!D14</f>
        <v>0</v>
      </c>
      <c r="AD12" s="44">
        <f>AC12*'2'!F14</f>
        <v>0</v>
      </c>
      <c r="AE12" s="44">
        <f>AC12*'2'!E14</f>
        <v>0</v>
      </c>
      <c r="AF12" s="44">
        <f>分析ｼｰﾄ!G19</f>
        <v>0</v>
      </c>
      <c r="AG12" s="44">
        <f t="shared" si="0"/>
        <v>0</v>
      </c>
      <c r="AH12" s="44">
        <f t="shared" si="1"/>
        <v>0</v>
      </c>
      <c r="AI12" s="44">
        <v>0</v>
      </c>
      <c r="AJ12" s="44">
        <f t="shared" si="4"/>
        <v>0</v>
      </c>
      <c r="AK12" s="44">
        <f>AI12*'2'!G14</f>
        <v>0</v>
      </c>
      <c r="AL12" s="89"/>
      <c r="AM12" s="44">
        <f>AL$3*'2'!L14</f>
        <v>0</v>
      </c>
      <c r="AN12" s="157"/>
      <c r="AO12" s="25"/>
      <c r="AP12" s="44">
        <f>AO$3*'2'!M14</f>
        <v>0</v>
      </c>
      <c r="AQ12" s="44">
        <f t="shared" si="5"/>
        <v>0</v>
      </c>
      <c r="AR12" s="44">
        <f t="shared" si="6"/>
        <v>0</v>
      </c>
      <c r="AS12" s="44">
        <f>AI12*'2'!O14</f>
        <v>0</v>
      </c>
      <c r="AT12" s="44">
        <f>AQ12*'2'!O14</f>
        <v>0</v>
      </c>
      <c r="AU12" s="44">
        <f>AR12*'2'!O14</f>
        <v>0</v>
      </c>
      <c r="AV12" s="44">
        <f>AI12*'2'!N14</f>
        <v>0</v>
      </c>
      <c r="AW12" s="44">
        <f>AQ12*'2'!N14</f>
        <v>0</v>
      </c>
      <c r="AX12" s="44">
        <f>'3'!AR12*'2'!N14</f>
        <v>0</v>
      </c>
      <c r="AY12" s="162">
        <f>AR12*'2'!U14</f>
        <v>0</v>
      </c>
      <c r="AZ12" s="162">
        <f>AR12*'2'!T14</f>
        <v>0</v>
      </c>
    </row>
    <row r="13" spans="1:54">
      <c r="A13" s="4" t="s">
        <v>387</v>
      </c>
      <c r="B13" s="4" t="s">
        <v>51</v>
      </c>
      <c r="C13" s="4">
        <f>分析ｼｰﾄ!D20</f>
        <v>0</v>
      </c>
      <c r="D13" s="4">
        <f>C13*'2'!D15</f>
        <v>0</v>
      </c>
      <c r="E13" s="44">
        <f>D13*'2'!F15</f>
        <v>0</v>
      </c>
      <c r="F13" s="44">
        <f>D13*'2'!E15</f>
        <v>0</v>
      </c>
      <c r="G13" s="44">
        <f>分析ｼｰﾄ!F20</f>
        <v>0</v>
      </c>
      <c r="H13" s="44">
        <f t="shared" si="2"/>
        <v>0</v>
      </c>
      <c r="I13" s="44">
        <f>$H13*'2'!BF15</f>
        <v>0</v>
      </c>
      <c r="J13" s="44">
        <f>$H13*'2'!BG15</f>
        <v>0</v>
      </c>
      <c r="K13" s="44">
        <f>$H13*'2'!BH15</f>
        <v>0</v>
      </c>
      <c r="L13" s="44">
        <f>$H13*'2'!BI15</f>
        <v>0</v>
      </c>
      <c r="M13" s="44">
        <f>$H13*'2'!BJ15</f>
        <v>0</v>
      </c>
      <c r="N13" s="44">
        <f>$H13*'2'!BK15</f>
        <v>0</v>
      </c>
      <c r="O13" s="44">
        <f>$H13*'2'!BL15</f>
        <v>0</v>
      </c>
      <c r="P13" s="44">
        <f>$H13*'2'!BM15</f>
        <v>0</v>
      </c>
      <c r="Q13" s="44">
        <f>$H13*'2'!BN15</f>
        <v>0</v>
      </c>
      <c r="R13" s="44">
        <f>$F13*'2'!BF15</f>
        <v>0</v>
      </c>
      <c r="S13" s="44">
        <f>$F13*'2'!BG15</f>
        <v>0</v>
      </c>
      <c r="T13" s="44">
        <f>$F13*'2'!BH15</f>
        <v>0</v>
      </c>
      <c r="U13" s="44">
        <f>$F13*'2'!BI15</f>
        <v>0</v>
      </c>
      <c r="V13" s="44">
        <f>$F13*'2'!BJ15</f>
        <v>0</v>
      </c>
      <c r="W13" s="44">
        <f>$F13*'2'!BK15</f>
        <v>0</v>
      </c>
      <c r="X13" s="44">
        <f>$F13*'2'!BL15</f>
        <v>0</v>
      </c>
      <c r="Y13" s="44">
        <f>$F13*'2'!BM15</f>
        <v>0</v>
      </c>
      <c r="Z13" s="44">
        <f>$F13*'2'!BN15</f>
        <v>0</v>
      </c>
      <c r="AA13" s="44">
        <f t="shared" si="3"/>
        <v>0</v>
      </c>
      <c r="AB13" s="44">
        <f>分析ｼｰﾄ!E20</f>
        <v>0</v>
      </c>
      <c r="AC13" s="44">
        <f>AB13*'2'!D15</f>
        <v>0</v>
      </c>
      <c r="AD13" s="44">
        <f>AC13*'2'!F15</f>
        <v>0</v>
      </c>
      <c r="AE13" s="44">
        <f>AC13*'2'!E15</f>
        <v>0</v>
      </c>
      <c r="AF13" s="44">
        <f>分析ｼｰﾄ!G20</f>
        <v>0</v>
      </c>
      <c r="AG13" s="44">
        <f t="shared" si="0"/>
        <v>0</v>
      </c>
      <c r="AH13" s="44">
        <f t="shared" si="1"/>
        <v>0</v>
      </c>
      <c r="AI13" s="44">
        <v>0</v>
      </c>
      <c r="AJ13" s="44">
        <f t="shared" si="4"/>
        <v>0</v>
      </c>
      <c r="AK13" s="44">
        <f>AI13*'2'!G15</f>
        <v>0</v>
      </c>
      <c r="AL13" s="89"/>
      <c r="AM13" s="44">
        <f>AL$3*'2'!L15</f>
        <v>0</v>
      </c>
      <c r="AN13" s="157"/>
      <c r="AO13" s="25"/>
      <c r="AP13" s="44">
        <f>AO$3*'2'!M15</f>
        <v>0</v>
      </c>
      <c r="AQ13" s="44">
        <f t="shared" si="5"/>
        <v>0</v>
      </c>
      <c r="AR13" s="44">
        <f t="shared" si="6"/>
        <v>0</v>
      </c>
      <c r="AS13" s="44">
        <f>AI13*'2'!O15</f>
        <v>0</v>
      </c>
      <c r="AT13" s="44">
        <f>AQ13*'2'!O15</f>
        <v>0</v>
      </c>
      <c r="AU13" s="44">
        <f>AR13*'2'!O15</f>
        <v>0</v>
      </c>
      <c r="AV13" s="44">
        <f>AI13*'2'!N15</f>
        <v>0</v>
      </c>
      <c r="AW13" s="44">
        <f>AQ13*'2'!N15</f>
        <v>0</v>
      </c>
      <c r="AX13" s="44">
        <f>'3'!AR13*'2'!N15</f>
        <v>0</v>
      </c>
      <c r="AY13" s="162">
        <f>AR13*'2'!U15</f>
        <v>0</v>
      </c>
      <c r="AZ13" s="162">
        <f>AR13*'2'!T15</f>
        <v>0</v>
      </c>
    </row>
    <row r="14" spans="1:54">
      <c r="A14" s="4" t="s">
        <v>387</v>
      </c>
      <c r="B14" s="4" t="s">
        <v>57</v>
      </c>
      <c r="C14" s="4">
        <f>分析ｼｰﾄ!D21</f>
        <v>0</v>
      </c>
      <c r="D14" s="4">
        <f>C14*'2'!D16</f>
        <v>0</v>
      </c>
      <c r="E14" s="44">
        <f>D14*'2'!F16</f>
        <v>0</v>
      </c>
      <c r="F14" s="44">
        <f>D14*'2'!E16</f>
        <v>0</v>
      </c>
      <c r="G14" s="44">
        <f>分析ｼｰﾄ!F21</f>
        <v>0</v>
      </c>
      <c r="H14" s="44">
        <f t="shared" si="2"/>
        <v>0</v>
      </c>
      <c r="I14" s="44">
        <f>$H14*'2'!BF16</f>
        <v>0</v>
      </c>
      <c r="J14" s="44">
        <f>$H14*'2'!BG16</f>
        <v>0</v>
      </c>
      <c r="K14" s="44">
        <f>$H14*'2'!BH16</f>
        <v>0</v>
      </c>
      <c r="L14" s="44">
        <f>$H14*'2'!BI16</f>
        <v>0</v>
      </c>
      <c r="M14" s="44">
        <f>$H14*'2'!BJ16</f>
        <v>0</v>
      </c>
      <c r="N14" s="44">
        <f>$H14*'2'!BK16</f>
        <v>0</v>
      </c>
      <c r="O14" s="44">
        <f>$H14*'2'!BL16</f>
        <v>0</v>
      </c>
      <c r="P14" s="44">
        <f>$H14*'2'!BM16</f>
        <v>0</v>
      </c>
      <c r="Q14" s="44">
        <f>$H14*'2'!BN16</f>
        <v>0</v>
      </c>
      <c r="R14" s="44">
        <f>$F14*'2'!BF16</f>
        <v>0</v>
      </c>
      <c r="S14" s="44">
        <f>$F14*'2'!BG16</f>
        <v>0</v>
      </c>
      <c r="T14" s="44">
        <f>$F14*'2'!BH16</f>
        <v>0</v>
      </c>
      <c r="U14" s="44">
        <f>$F14*'2'!BI16</f>
        <v>0</v>
      </c>
      <c r="V14" s="44">
        <f>$F14*'2'!BJ16</f>
        <v>0</v>
      </c>
      <c r="W14" s="44">
        <f>$F14*'2'!BK16</f>
        <v>0</v>
      </c>
      <c r="X14" s="44">
        <f>$F14*'2'!BL16</f>
        <v>0</v>
      </c>
      <c r="Y14" s="44">
        <f>$F14*'2'!BM16</f>
        <v>0</v>
      </c>
      <c r="Z14" s="44">
        <f>$F14*'2'!BN16</f>
        <v>0</v>
      </c>
      <c r="AA14" s="44">
        <f t="shared" si="3"/>
        <v>0</v>
      </c>
      <c r="AB14" s="44">
        <f>分析ｼｰﾄ!E21</f>
        <v>0</v>
      </c>
      <c r="AC14" s="44">
        <f>AB14*'2'!D16</f>
        <v>0</v>
      </c>
      <c r="AD14" s="44">
        <f>AC14*'2'!F16</f>
        <v>0</v>
      </c>
      <c r="AE14" s="44">
        <f>AC14*'2'!E16</f>
        <v>0</v>
      </c>
      <c r="AF14" s="44">
        <f>分析ｼｰﾄ!G21</f>
        <v>0</v>
      </c>
      <c r="AG14" s="44">
        <f t="shared" si="0"/>
        <v>0</v>
      </c>
      <c r="AH14" s="44">
        <f t="shared" si="1"/>
        <v>0</v>
      </c>
      <c r="AI14" s="44">
        <v>0</v>
      </c>
      <c r="AJ14" s="44">
        <f t="shared" si="4"/>
        <v>0</v>
      </c>
      <c r="AK14" s="44">
        <f>AI14*'2'!G16</f>
        <v>0</v>
      </c>
      <c r="AL14" s="89"/>
      <c r="AM14" s="44">
        <f>AL$3*'2'!L16</f>
        <v>0</v>
      </c>
      <c r="AN14" s="157"/>
      <c r="AO14" s="25"/>
      <c r="AP14" s="44">
        <f>AO$3*'2'!M16</f>
        <v>0</v>
      </c>
      <c r="AQ14" s="44">
        <f t="shared" si="5"/>
        <v>0</v>
      </c>
      <c r="AR14" s="44">
        <f t="shared" si="6"/>
        <v>0</v>
      </c>
      <c r="AS14" s="44">
        <f>AI14*'2'!O16</f>
        <v>0</v>
      </c>
      <c r="AT14" s="44">
        <f>AQ14*'2'!O16</f>
        <v>0</v>
      </c>
      <c r="AU14" s="44">
        <f>AR14*'2'!O16</f>
        <v>0</v>
      </c>
      <c r="AV14" s="44">
        <f>AI14*'2'!N16</f>
        <v>0</v>
      </c>
      <c r="AW14" s="44">
        <f>AQ14*'2'!N16</f>
        <v>0</v>
      </c>
      <c r="AX14" s="44">
        <f>'3'!AR14*'2'!N16</f>
        <v>0</v>
      </c>
      <c r="AY14" s="162">
        <f>AR14*'2'!U16</f>
        <v>0</v>
      </c>
      <c r="AZ14" s="162">
        <f>AR14*'2'!T16</f>
        <v>0</v>
      </c>
    </row>
    <row r="15" spans="1:54">
      <c r="A15" s="4" t="s">
        <v>387</v>
      </c>
      <c r="B15" s="4" t="s">
        <v>10</v>
      </c>
      <c r="C15" s="4">
        <f>分析ｼｰﾄ!D22</f>
        <v>0</v>
      </c>
      <c r="D15" s="4">
        <f>C15*'2'!D17</f>
        <v>0</v>
      </c>
      <c r="E15" s="44">
        <f>D15*'2'!F17</f>
        <v>0</v>
      </c>
      <c r="F15" s="44">
        <f>D15*'2'!E17</f>
        <v>0</v>
      </c>
      <c r="G15" s="44">
        <f>分析ｼｰﾄ!F22</f>
        <v>0</v>
      </c>
      <c r="H15" s="44">
        <f t="shared" si="2"/>
        <v>0</v>
      </c>
      <c r="I15" s="44">
        <f>$H15*'2'!BF17</f>
        <v>0</v>
      </c>
      <c r="J15" s="44">
        <f>$H15*'2'!BG17</f>
        <v>0</v>
      </c>
      <c r="K15" s="44">
        <f>$H15*'2'!BH17</f>
        <v>0</v>
      </c>
      <c r="L15" s="44">
        <f>$H15*'2'!BI17</f>
        <v>0</v>
      </c>
      <c r="M15" s="44">
        <f>$H15*'2'!BJ17</f>
        <v>0</v>
      </c>
      <c r="N15" s="44">
        <f>$H15*'2'!BK17</f>
        <v>0</v>
      </c>
      <c r="O15" s="44">
        <f>$H15*'2'!BL17</f>
        <v>0</v>
      </c>
      <c r="P15" s="44">
        <f>$H15*'2'!BM17</f>
        <v>0</v>
      </c>
      <c r="Q15" s="44">
        <f>$H15*'2'!BN17</f>
        <v>0</v>
      </c>
      <c r="R15" s="44">
        <f>$F15*'2'!BF17</f>
        <v>0</v>
      </c>
      <c r="S15" s="44">
        <f>$F15*'2'!BG17</f>
        <v>0</v>
      </c>
      <c r="T15" s="44">
        <f>$F15*'2'!BH17</f>
        <v>0</v>
      </c>
      <c r="U15" s="44">
        <f>$F15*'2'!BI17</f>
        <v>0</v>
      </c>
      <c r="V15" s="44">
        <f>$F15*'2'!BJ17</f>
        <v>0</v>
      </c>
      <c r="W15" s="44">
        <f>$F15*'2'!BK17</f>
        <v>0</v>
      </c>
      <c r="X15" s="44">
        <f>$F15*'2'!BL17</f>
        <v>0</v>
      </c>
      <c r="Y15" s="44">
        <f>$F15*'2'!BM17</f>
        <v>0</v>
      </c>
      <c r="Z15" s="44">
        <f>$F15*'2'!BN17</f>
        <v>0</v>
      </c>
      <c r="AA15" s="44">
        <f t="shared" si="3"/>
        <v>0</v>
      </c>
      <c r="AB15" s="44">
        <f>分析ｼｰﾄ!E22</f>
        <v>0</v>
      </c>
      <c r="AC15" s="44">
        <f>AB15*'2'!D17</f>
        <v>0</v>
      </c>
      <c r="AD15" s="44">
        <f>AC15*'2'!F17</f>
        <v>0</v>
      </c>
      <c r="AE15" s="44">
        <f>AC15*'2'!E17</f>
        <v>0</v>
      </c>
      <c r="AF15" s="44">
        <f>分析ｼｰﾄ!G22</f>
        <v>0</v>
      </c>
      <c r="AG15" s="44">
        <f t="shared" si="0"/>
        <v>0</v>
      </c>
      <c r="AH15" s="44">
        <f t="shared" si="1"/>
        <v>0</v>
      </c>
      <c r="AI15" s="44">
        <v>0</v>
      </c>
      <c r="AJ15" s="44">
        <f t="shared" si="4"/>
        <v>0</v>
      </c>
      <c r="AK15" s="44">
        <f>AI15*'2'!G17</f>
        <v>0</v>
      </c>
      <c r="AL15" s="89"/>
      <c r="AM15" s="44">
        <f>AL$3*'2'!L17</f>
        <v>0</v>
      </c>
      <c r="AN15" s="157"/>
      <c r="AO15" s="25"/>
      <c r="AP15" s="44">
        <f>AO$3*'2'!M17</f>
        <v>0</v>
      </c>
      <c r="AQ15" s="44">
        <f t="shared" si="5"/>
        <v>0</v>
      </c>
      <c r="AR15" s="44">
        <f t="shared" si="6"/>
        <v>0</v>
      </c>
      <c r="AS15" s="44">
        <f>AI15*'2'!O17</f>
        <v>0</v>
      </c>
      <c r="AT15" s="44">
        <f>AQ15*'2'!O17</f>
        <v>0</v>
      </c>
      <c r="AU15" s="44">
        <f>AR15*'2'!O17</f>
        <v>0</v>
      </c>
      <c r="AV15" s="44">
        <f>AI15*'2'!N17</f>
        <v>0</v>
      </c>
      <c r="AW15" s="44">
        <f>AQ15*'2'!N17</f>
        <v>0</v>
      </c>
      <c r="AX15" s="44">
        <f>'3'!AR15*'2'!N17</f>
        <v>0</v>
      </c>
      <c r="AY15" s="162">
        <f>AR15*'2'!U17</f>
        <v>0</v>
      </c>
      <c r="AZ15" s="162">
        <f>AR15*'2'!T17</f>
        <v>0</v>
      </c>
    </row>
    <row r="16" spans="1:54">
      <c r="A16" s="4" t="s">
        <v>387</v>
      </c>
      <c r="B16" s="4" t="s">
        <v>11</v>
      </c>
      <c r="C16" s="4">
        <f>分析ｼｰﾄ!D23</f>
        <v>0</v>
      </c>
      <c r="D16" s="4">
        <f>C16*'2'!D18</f>
        <v>0</v>
      </c>
      <c r="E16" s="44">
        <f>D16*'2'!F18</f>
        <v>0</v>
      </c>
      <c r="F16" s="44">
        <f>D16*'2'!E18</f>
        <v>0</v>
      </c>
      <c r="G16" s="44">
        <f>分析ｼｰﾄ!F23</f>
        <v>0</v>
      </c>
      <c r="H16" s="44">
        <f t="shared" si="2"/>
        <v>0</v>
      </c>
      <c r="I16" s="44">
        <f>$H16*'2'!BF18</f>
        <v>0</v>
      </c>
      <c r="J16" s="44">
        <f>$H16*'2'!BG18</f>
        <v>0</v>
      </c>
      <c r="K16" s="44">
        <f>$H16*'2'!BH18</f>
        <v>0</v>
      </c>
      <c r="L16" s="44">
        <f>$H16*'2'!BI18</f>
        <v>0</v>
      </c>
      <c r="M16" s="44">
        <f>$H16*'2'!BJ18</f>
        <v>0</v>
      </c>
      <c r="N16" s="44">
        <f>$H16*'2'!BK18</f>
        <v>0</v>
      </c>
      <c r="O16" s="44">
        <f>$H16*'2'!BL18</f>
        <v>0</v>
      </c>
      <c r="P16" s="44">
        <f>$H16*'2'!BM18</f>
        <v>0</v>
      </c>
      <c r="Q16" s="44">
        <f>$H16*'2'!BN18</f>
        <v>0</v>
      </c>
      <c r="R16" s="44">
        <f>$F16*'2'!BF18</f>
        <v>0</v>
      </c>
      <c r="S16" s="44">
        <f>$F16*'2'!BG18</f>
        <v>0</v>
      </c>
      <c r="T16" s="44">
        <f>$F16*'2'!BH18</f>
        <v>0</v>
      </c>
      <c r="U16" s="44">
        <f>$F16*'2'!BI18</f>
        <v>0</v>
      </c>
      <c r="V16" s="44">
        <f>$F16*'2'!BJ18</f>
        <v>0</v>
      </c>
      <c r="W16" s="44">
        <f>$F16*'2'!BK18</f>
        <v>0</v>
      </c>
      <c r="X16" s="44">
        <f>$F16*'2'!BL18</f>
        <v>0</v>
      </c>
      <c r="Y16" s="44">
        <f>$F16*'2'!BM18</f>
        <v>0</v>
      </c>
      <c r="Z16" s="44">
        <f>$F16*'2'!BN18</f>
        <v>0</v>
      </c>
      <c r="AA16" s="44">
        <f t="shared" si="3"/>
        <v>0</v>
      </c>
      <c r="AB16" s="44">
        <f>分析ｼｰﾄ!E23</f>
        <v>0</v>
      </c>
      <c r="AC16" s="44">
        <f>AB16*'2'!D18</f>
        <v>0</v>
      </c>
      <c r="AD16" s="44">
        <f>AC16*'2'!F18</f>
        <v>0</v>
      </c>
      <c r="AE16" s="44">
        <f>AC16*'2'!E18</f>
        <v>0</v>
      </c>
      <c r="AF16" s="44">
        <f>分析ｼｰﾄ!G23</f>
        <v>0</v>
      </c>
      <c r="AG16" s="44">
        <f t="shared" si="0"/>
        <v>0</v>
      </c>
      <c r="AH16" s="44">
        <f t="shared" si="1"/>
        <v>0</v>
      </c>
      <c r="AI16" s="44">
        <v>0</v>
      </c>
      <c r="AJ16" s="44">
        <f t="shared" si="4"/>
        <v>0</v>
      </c>
      <c r="AK16" s="44">
        <f>AI16*'2'!G18</f>
        <v>0</v>
      </c>
      <c r="AL16" s="89"/>
      <c r="AM16" s="44">
        <f>AL$3*'2'!L18</f>
        <v>0</v>
      </c>
      <c r="AN16" s="157"/>
      <c r="AO16" s="25"/>
      <c r="AP16" s="44">
        <f>AO$3*'2'!M18</f>
        <v>0</v>
      </c>
      <c r="AQ16" s="44">
        <f t="shared" si="5"/>
        <v>0</v>
      </c>
      <c r="AR16" s="44">
        <f t="shared" si="6"/>
        <v>0</v>
      </c>
      <c r="AS16" s="44">
        <f>AI16*'2'!O18</f>
        <v>0</v>
      </c>
      <c r="AT16" s="44">
        <f>AQ16*'2'!O18</f>
        <v>0</v>
      </c>
      <c r="AU16" s="44">
        <f>AR16*'2'!O18</f>
        <v>0</v>
      </c>
      <c r="AV16" s="44">
        <f>AI16*'2'!N18</f>
        <v>0</v>
      </c>
      <c r="AW16" s="44">
        <f>AQ16*'2'!N18</f>
        <v>0</v>
      </c>
      <c r="AX16" s="44">
        <f>'3'!AR16*'2'!N18</f>
        <v>0</v>
      </c>
      <c r="AY16" s="162">
        <f>AR16*'2'!U18</f>
        <v>0</v>
      </c>
      <c r="AZ16" s="162">
        <f>AR16*'2'!T18</f>
        <v>0</v>
      </c>
    </row>
    <row r="17" spans="1:52">
      <c r="A17" s="4" t="s">
        <v>387</v>
      </c>
      <c r="B17" s="4" t="s">
        <v>12</v>
      </c>
      <c r="C17" s="4">
        <f>分析ｼｰﾄ!D24</f>
        <v>0</v>
      </c>
      <c r="D17" s="4">
        <f>C17*'2'!D19</f>
        <v>0</v>
      </c>
      <c r="E17" s="44">
        <f>D17*'2'!F19</f>
        <v>0</v>
      </c>
      <c r="F17" s="44">
        <f>D17*'2'!E19</f>
        <v>0</v>
      </c>
      <c r="G17" s="44">
        <f>分析ｼｰﾄ!F24</f>
        <v>0</v>
      </c>
      <c r="H17" s="44">
        <f t="shared" si="2"/>
        <v>0</v>
      </c>
      <c r="I17" s="44">
        <f>$H17*'2'!BF19</f>
        <v>0</v>
      </c>
      <c r="J17" s="44">
        <f>$H17*'2'!BG19</f>
        <v>0</v>
      </c>
      <c r="K17" s="44">
        <f>$H17*'2'!BH19</f>
        <v>0</v>
      </c>
      <c r="L17" s="44">
        <f>$H17*'2'!BI19</f>
        <v>0</v>
      </c>
      <c r="M17" s="44">
        <f>$H17*'2'!BJ19</f>
        <v>0</v>
      </c>
      <c r="N17" s="44">
        <f>$H17*'2'!BK19</f>
        <v>0</v>
      </c>
      <c r="O17" s="44">
        <f>$H17*'2'!BL19</f>
        <v>0</v>
      </c>
      <c r="P17" s="44">
        <f>$H17*'2'!BM19</f>
        <v>0</v>
      </c>
      <c r="Q17" s="44">
        <f>$H17*'2'!BN19</f>
        <v>0</v>
      </c>
      <c r="R17" s="44">
        <f>$F17*'2'!BF19</f>
        <v>0</v>
      </c>
      <c r="S17" s="44">
        <f>$F17*'2'!BG19</f>
        <v>0</v>
      </c>
      <c r="T17" s="44">
        <f>$F17*'2'!BH19</f>
        <v>0</v>
      </c>
      <c r="U17" s="44">
        <f>$F17*'2'!BI19</f>
        <v>0</v>
      </c>
      <c r="V17" s="44">
        <f>$F17*'2'!BJ19</f>
        <v>0</v>
      </c>
      <c r="W17" s="44">
        <f>$F17*'2'!BK19</f>
        <v>0</v>
      </c>
      <c r="X17" s="44">
        <f>$F17*'2'!BL19</f>
        <v>0</v>
      </c>
      <c r="Y17" s="44">
        <f>$F17*'2'!BM19</f>
        <v>0</v>
      </c>
      <c r="Z17" s="44">
        <f>$F17*'2'!BN19</f>
        <v>0</v>
      </c>
      <c r="AA17" s="44">
        <f t="shared" si="3"/>
        <v>0</v>
      </c>
      <c r="AB17" s="44">
        <f>分析ｼｰﾄ!E24</f>
        <v>0</v>
      </c>
      <c r="AC17" s="44">
        <f>AB17*'2'!D19</f>
        <v>0</v>
      </c>
      <c r="AD17" s="44">
        <f>AC17*'2'!F19</f>
        <v>0</v>
      </c>
      <c r="AE17" s="44">
        <f>AC17*'2'!E19</f>
        <v>0</v>
      </c>
      <c r="AF17" s="44">
        <f>分析ｼｰﾄ!G24</f>
        <v>0</v>
      </c>
      <c r="AG17" s="44">
        <f t="shared" si="0"/>
        <v>0</v>
      </c>
      <c r="AH17" s="44">
        <f t="shared" si="1"/>
        <v>0</v>
      </c>
      <c r="AI17" s="44">
        <v>0</v>
      </c>
      <c r="AJ17" s="44">
        <f t="shared" si="4"/>
        <v>0</v>
      </c>
      <c r="AK17" s="44">
        <f>AI17*'2'!G19</f>
        <v>0</v>
      </c>
      <c r="AL17" s="89"/>
      <c r="AM17" s="44">
        <f>AL$3*'2'!L19</f>
        <v>0</v>
      </c>
      <c r="AN17" s="157"/>
      <c r="AO17" s="25"/>
      <c r="AP17" s="44">
        <f>AO$3*'2'!M19</f>
        <v>0</v>
      </c>
      <c r="AQ17" s="44">
        <f t="shared" si="5"/>
        <v>0</v>
      </c>
      <c r="AR17" s="44">
        <f t="shared" si="6"/>
        <v>0</v>
      </c>
      <c r="AS17" s="44">
        <f>AI17*'2'!O19</f>
        <v>0</v>
      </c>
      <c r="AT17" s="44">
        <f>AQ17*'2'!O19</f>
        <v>0</v>
      </c>
      <c r="AU17" s="44">
        <f>AR17*'2'!O19</f>
        <v>0</v>
      </c>
      <c r="AV17" s="44">
        <f>AI17*'2'!N19</f>
        <v>0</v>
      </c>
      <c r="AW17" s="44">
        <f>AQ17*'2'!N19</f>
        <v>0</v>
      </c>
      <c r="AX17" s="44">
        <f>'3'!AR17*'2'!N19</f>
        <v>0</v>
      </c>
      <c r="AY17" s="162">
        <f>AR17*'2'!U19</f>
        <v>0</v>
      </c>
      <c r="AZ17" s="162">
        <f>AR17*'2'!T19</f>
        <v>0</v>
      </c>
    </row>
    <row r="18" spans="1:52">
      <c r="A18" s="4" t="s">
        <v>387</v>
      </c>
      <c r="B18" s="4" t="s">
        <v>13</v>
      </c>
      <c r="C18" s="4">
        <f>分析ｼｰﾄ!D25</f>
        <v>0</v>
      </c>
      <c r="D18" s="4">
        <f>C18*'2'!D20</f>
        <v>0</v>
      </c>
      <c r="E18" s="44">
        <f>D18*'2'!F20</f>
        <v>0</v>
      </c>
      <c r="F18" s="44">
        <f>D18*'2'!E20</f>
        <v>0</v>
      </c>
      <c r="G18" s="44">
        <f>分析ｼｰﾄ!F25</f>
        <v>0</v>
      </c>
      <c r="H18" s="44">
        <f t="shared" si="2"/>
        <v>0</v>
      </c>
      <c r="I18" s="44">
        <f>$H18*'2'!BF20</f>
        <v>0</v>
      </c>
      <c r="J18" s="44">
        <f>$H18*'2'!BG20</f>
        <v>0</v>
      </c>
      <c r="K18" s="44">
        <f>$H18*'2'!BH20</f>
        <v>0</v>
      </c>
      <c r="L18" s="44">
        <f>$H18*'2'!BI20</f>
        <v>0</v>
      </c>
      <c r="M18" s="44">
        <f>$H18*'2'!BJ20</f>
        <v>0</v>
      </c>
      <c r="N18" s="44">
        <f>$H18*'2'!BK20</f>
        <v>0</v>
      </c>
      <c r="O18" s="44">
        <f>$H18*'2'!BL20</f>
        <v>0</v>
      </c>
      <c r="P18" s="44">
        <f>$H18*'2'!BM20</f>
        <v>0</v>
      </c>
      <c r="Q18" s="44">
        <f>$H18*'2'!BN20</f>
        <v>0</v>
      </c>
      <c r="R18" s="44">
        <f>$F18*'2'!BF20</f>
        <v>0</v>
      </c>
      <c r="S18" s="44">
        <f>$F18*'2'!BG20</f>
        <v>0</v>
      </c>
      <c r="T18" s="44">
        <f>$F18*'2'!BH20</f>
        <v>0</v>
      </c>
      <c r="U18" s="44">
        <f>$F18*'2'!BI20</f>
        <v>0</v>
      </c>
      <c r="V18" s="44">
        <f>$F18*'2'!BJ20</f>
        <v>0</v>
      </c>
      <c r="W18" s="44">
        <f>$F18*'2'!BK20</f>
        <v>0</v>
      </c>
      <c r="X18" s="44">
        <f>$F18*'2'!BL20</f>
        <v>0</v>
      </c>
      <c r="Y18" s="44">
        <f>$F18*'2'!BM20</f>
        <v>0</v>
      </c>
      <c r="Z18" s="44">
        <f>$F18*'2'!BN20</f>
        <v>0</v>
      </c>
      <c r="AA18" s="44">
        <f t="shared" si="3"/>
        <v>0</v>
      </c>
      <c r="AB18" s="44">
        <f>分析ｼｰﾄ!E25</f>
        <v>0</v>
      </c>
      <c r="AC18" s="44">
        <f>AB18*'2'!D20</f>
        <v>0</v>
      </c>
      <c r="AD18" s="44">
        <f>AC18*'2'!F20</f>
        <v>0</v>
      </c>
      <c r="AE18" s="44">
        <f>AC18*'2'!E20</f>
        <v>0</v>
      </c>
      <c r="AF18" s="44">
        <f>分析ｼｰﾄ!G25</f>
        <v>0</v>
      </c>
      <c r="AG18" s="44">
        <f t="shared" si="0"/>
        <v>0</v>
      </c>
      <c r="AH18" s="44">
        <f t="shared" si="1"/>
        <v>0</v>
      </c>
      <c r="AI18" s="44">
        <v>0</v>
      </c>
      <c r="AJ18" s="44">
        <f t="shared" si="4"/>
        <v>0</v>
      </c>
      <c r="AK18" s="44">
        <f>AI18*'2'!G20</f>
        <v>0</v>
      </c>
      <c r="AL18" s="89"/>
      <c r="AM18" s="44">
        <f>AL$3*'2'!L20</f>
        <v>0</v>
      </c>
      <c r="AN18" s="157"/>
      <c r="AO18" s="25"/>
      <c r="AP18" s="44">
        <f>AO$3*'2'!M20</f>
        <v>0</v>
      </c>
      <c r="AQ18" s="44">
        <f t="shared" si="5"/>
        <v>0</v>
      </c>
      <c r="AR18" s="44">
        <f t="shared" si="6"/>
        <v>0</v>
      </c>
      <c r="AS18" s="44">
        <f>AI18*'2'!O20</f>
        <v>0</v>
      </c>
      <c r="AT18" s="44">
        <f>AQ18*'2'!O20</f>
        <v>0</v>
      </c>
      <c r="AU18" s="44">
        <f>AR18*'2'!O20</f>
        <v>0</v>
      </c>
      <c r="AV18" s="44">
        <f>AI18*'2'!N20</f>
        <v>0</v>
      </c>
      <c r="AW18" s="44">
        <f>AQ18*'2'!N20</f>
        <v>0</v>
      </c>
      <c r="AX18" s="44">
        <f>'3'!AR18*'2'!N20</f>
        <v>0</v>
      </c>
      <c r="AY18" s="162">
        <f>AR18*'2'!U20</f>
        <v>0</v>
      </c>
      <c r="AZ18" s="162">
        <f>AR18*'2'!T20</f>
        <v>0</v>
      </c>
    </row>
    <row r="19" spans="1:52">
      <c r="A19" s="4" t="s">
        <v>387</v>
      </c>
      <c r="B19" s="4" t="s">
        <v>123</v>
      </c>
      <c r="C19" s="4">
        <f>分析ｼｰﾄ!D26</f>
        <v>0</v>
      </c>
      <c r="D19" s="4">
        <f>C19*'2'!D21</f>
        <v>0</v>
      </c>
      <c r="E19" s="44">
        <f>D19*'2'!F21</f>
        <v>0</v>
      </c>
      <c r="F19" s="44">
        <f>D19*'2'!E21</f>
        <v>0</v>
      </c>
      <c r="G19" s="44">
        <f>分析ｼｰﾄ!F26</f>
        <v>0</v>
      </c>
      <c r="H19" s="44">
        <f t="shared" si="2"/>
        <v>0</v>
      </c>
      <c r="I19" s="44">
        <f>$H19*'2'!BF21</f>
        <v>0</v>
      </c>
      <c r="J19" s="44">
        <f>$H19*'2'!BG21</f>
        <v>0</v>
      </c>
      <c r="K19" s="44">
        <f>$H19*'2'!BH21</f>
        <v>0</v>
      </c>
      <c r="L19" s="44">
        <f>$H19*'2'!BI21</f>
        <v>0</v>
      </c>
      <c r="M19" s="44">
        <f>$H19*'2'!BJ21</f>
        <v>0</v>
      </c>
      <c r="N19" s="44">
        <f>$H19*'2'!BK21</f>
        <v>0</v>
      </c>
      <c r="O19" s="44">
        <f>$H19*'2'!BL21</f>
        <v>0</v>
      </c>
      <c r="P19" s="44">
        <f>$H19*'2'!BM21</f>
        <v>0</v>
      </c>
      <c r="Q19" s="44">
        <f>$H19*'2'!BN21</f>
        <v>0</v>
      </c>
      <c r="R19" s="44">
        <f>$F19*'2'!BF21</f>
        <v>0</v>
      </c>
      <c r="S19" s="44">
        <f>$F19*'2'!BG21</f>
        <v>0</v>
      </c>
      <c r="T19" s="44">
        <f>$F19*'2'!BH21</f>
        <v>0</v>
      </c>
      <c r="U19" s="44">
        <f>$F19*'2'!BI21</f>
        <v>0</v>
      </c>
      <c r="V19" s="44">
        <f>$F19*'2'!BJ21</f>
        <v>0</v>
      </c>
      <c r="W19" s="44">
        <f>$F19*'2'!BK21</f>
        <v>0</v>
      </c>
      <c r="X19" s="44">
        <f>$F19*'2'!BL21</f>
        <v>0</v>
      </c>
      <c r="Y19" s="44">
        <f>$F19*'2'!BM21</f>
        <v>0</v>
      </c>
      <c r="Z19" s="44">
        <f>$F19*'2'!BN21</f>
        <v>0</v>
      </c>
      <c r="AA19" s="44">
        <f t="shared" si="3"/>
        <v>0</v>
      </c>
      <c r="AB19" s="44">
        <f>分析ｼｰﾄ!E26</f>
        <v>0</v>
      </c>
      <c r="AC19" s="44">
        <f>AB19*'2'!D21</f>
        <v>0</v>
      </c>
      <c r="AD19" s="44">
        <f>AC19*'2'!F21</f>
        <v>0</v>
      </c>
      <c r="AE19" s="44">
        <f>AC19*'2'!E21</f>
        <v>0</v>
      </c>
      <c r="AF19" s="44">
        <f>分析ｼｰﾄ!G26</f>
        <v>0</v>
      </c>
      <c r="AG19" s="44">
        <f t="shared" si="0"/>
        <v>0</v>
      </c>
      <c r="AH19" s="44">
        <f t="shared" si="1"/>
        <v>0</v>
      </c>
      <c r="AI19" s="44">
        <v>0</v>
      </c>
      <c r="AJ19" s="44">
        <f t="shared" si="4"/>
        <v>0</v>
      </c>
      <c r="AK19" s="44">
        <f>AI19*'2'!G21</f>
        <v>0</v>
      </c>
      <c r="AL19" s="89"/>
      <c r="AM19" s="44">
        <f>AL$3*'2'!L21</f>
        <v>0</v>
      </c>
      <c r="AN19" s="157"/>
      <c r="AO19" s="25"/>
      <c r="AP19" s="44">
        <f>AO$3*'2'!M21</f>
        <v>0</v>
      </c>
      <c r="AQ19" s="44">
        <f t="shared" si="5"/>
        <v>0</v>
      </c>
      <c r="AR19" s="44">
        <f t="shared" si="6"/>
        <v>0</v>
      </c>
      <c r="AS19" s="44">
        <f>AI19*'2'!O21</f>
        <v>0</v>
      </c>
      <c r="AT19" s="44">
        <f>AQ19*'2'!O21</f>
        <v>0</v>
      </c>
      <c r="AU19" s="44">
        <f>AR19*'2'!O21</f>
        <v>0</v>
      </c>
      <c r="AV19" s="44">
        <f>AI19*'2'!N21</f>
        <v>0</v>
      </c>
      <c r="AW19" s="44">
        <f>AQ19*'2'!N21</f>
        <v>0</v>
      </c>
      <c r="AX19" s="44">
        <f>'3'!AR19*'2'!N21</f>
        <v>0</v>
      </c>
      <c r="AY19" s="162">
        <f>AR19*'2'!U21</f>
        <v>0</v>
      </c>
      <c r="AZ19" s="162">
        <f>AR19*'2'!T21</f>
        <v>0</v>
      </c>
    </row>
    <row r="20" spans="1:52">
      <c r="A20" s="4" t="s">
        <v>387</v>
      </c>
      <c r="B20" s="4" t="s">
        <v>600</v>
      </c>
      <c r="C20" s="4">
        <f>分析ｼｰﾄ!D27</f>
        <v>0</v>
      </c>
      <c r="D20" s="4">
        <f>C20*'2'!D22</f>
        <v>0</v>
      </c>
      <c r="E20" s="44">
        <f>D20*'2'!F22</f>
        <v>0</v>
      </c>
      <c r="F20" s="44">
        <f>D20*'2'!E22</f>
        <v>0</v>
      </c>
      <c r="G20" s="44">
        <f>分析ｼｰﾄ!F27</f>
        <v>0</v>
      </c>
      <c r="H20" s="44">
        <f t="shared" si="2"/>
        <v>0</v>
      </c>
      <c r="I20" s="44">
        <f>$H20*'2'!BF22</f>
        <v>0</v>
      </c>
      <c r="J20" s="44">
        <f>$H20*'2'!BG22</f>
        <v>0</v>
      </c>
      <c r="K20" s="44">
        <f>$H20*'2'!BH22</f>
        <v>0</v>
      </c>
      <c r="L20" s="44">
        <f>$H20*'2'!BI22</f>
        <v>0</v>
      </c>
      <c r="M20" s="44">
        <f>$H20*'2'!BJ22</f>
        <v>0</v>
      </c>
      <c r="N20" s="44">
        <f>$H20*'2'!BK22</f>
        <v>0</v>
      </c>
      <c r="O20" s="44">
        <f>$H20*'2'!BL22</f>
        <v>0</v>
      </c>
      <c r="P20" s="44">
        <f>$H20*'2'!BM22</f>
        <v>0</v>
      </c>
      <c r="Q20" s="44">
        <f>$H20*'2'!BN22</f>
        <v>0</v>
      </c>
      <c r="R20" s="44">
        <f>$F20*'2'!BF22</f>
        <v>0</v>
      </c>
      <c r="S20" s="44">
        <f>$F20*'2'!BG22</f>
        <v>0</v>
      </c>
      <c r="T20" s="44">
        <f>$F20*'2'!BH22</f>
        <v>0</v>
      </c>
      <c r="U20" s="44">
        <f>$F20*'2'!BI22</f>
        <v>0</v>
      </c>
      <c r="V20" s="44">
        <f>$F20*'2'!BJ22</f>
        <v>0</v>
      </c>
      <c r="W20" s="44">
        <f>$F20*'2'!BK22</f>
        <v>0</v>
      </c>
      <c r="X20" s="44">
        <f>$F20*'2'!BL22</f>
        <v>0</v>
      </c>
      <c r="Y20" s="44">
        <f>$F20*'2'!BM22</f>
        <v>0</v>
      </c>
      <c r="Z20" s="44">
        <f>$F20*'2'!BN22</f>
        <v>0</v>
      </c>
      <c r="AA20" s="44">
        <f t="shared" si="3"/>
        <v>0</v>
      </c>
      <c r="AB20" s="44">
        <f>分析ｼｰﾄ!E27</f>
        <v>0</v>
      </c>
      <c r="AC20" s="44">
        <f>AB20*'2'!D22</f>
        <v>0</v>
      </c>
      <c r="AD20" s="44">
        <f>AC20*'2'!F22</f>
        <v>0</v>
      </c>
      <c r="AE20" s="44">
        <f>AC20*'2'!E22</f>
        <v>0</v>
      </c>
      <c r="AF20" s="44">
        <f>分析ｼｰﾄ!G27</f>
        <v>0</v>
      </c>
      <c r="AG20" s="44">
        <f t="shared" si="0"/>
        <v>0</v>
      </c>
      <c r="AH20" s="44">
        <f t="shared" si="1"/>
        <v>0</v>
      </c>
      <c r="AI20" s="44">
        <v>0</v>
      </c>
      <c r="AJ20" s="44">
        <f t="shared" si="4"/>
        <v>0</v>
      </c>
      <c r="AK20" s="44">
        <f>AI20*'2'!G22</f>
        <v>0</v>
      </c>
      <c r="AL20" s="89"/>
      <c r="AM20" s="44">
        <f>AL$3*'2'!L22</f>
        <v>0</v>
      </c>
      <c r="AN20" s="157"/>
      <c r="AO20" s="25"/>
      <c r="AP20" s="44">
        <f>AO$3*'2'!M22</f>
        <v>0</v>
      </c>
      <c r="AQ20" s="44">
        <f t="shared" si="5"/>
        <v>0</v>
      </c>
      <c r="AR20" s="44">
        <f t="shared" si="6"/>
        <v>0</v>
      </c>
      <c r="AS20" s="44">
        <f>AI20*'2'!O22</f>
        <v>0</v>
      </c>
      <c r="AT20" s="44">
        <f>AQ20*'2'!O22</f>
        <v>0</v>
      </c>
      <c r="AU20" s="44">
        <f>AR20*'2'!O22</f>
        <v>0</v>
      </c>
      <c r="AV20" s="44">
        <f>AI20*'2'!N22</f>
        <v>0</v>
      </c>
      <c r="AW20" s="44">
        <f>AQ20*'2'!N22</f>
        <v>0</v>
      </c>
      <c r="AX20" s="44">
        <f>'3'!AR20*'2'!N22</f>
        <v>0</v>
      </c>
      <c r="AY20" s="162">
        <f>AR20*'2'!U22</f>
        <v>0</v>
      </c>
      <c r="AZ20" s="162">
        <f>AR20*'2'!T22</f>
        <v>0</v>
      </c>
    </row>
    <row r="21" spans="1:52">
      <c r="A21" s="4" t="s">
        <v>387</v>
      </c>
      <c r="B21" s="4" t="s">
        <v>14</v>
      </c>
      <c r="C21" s="4">
        <f>分析ｼｰﾄ!D28</f>
        <v>0</v>
      </c>
      <c r="D21" s="4">
        <f>C21*'2'!D23</f>
        <v>0</v>
      </c>
      <c r="E21" s="44">
        <f>D21*'2'!F23</f>
        <v>0</v>
      </c>
      <c r="F21" s="44">
        <f>D21*'2'!E23</f>
        <v>0</v>
      </c>
      <c r="G21" s="44">
        <f>分析ｼｰﾄ!F28</f>
        <v>0</v>
      </c>
      <c r="H21" s="44">
        <f t="shared" si="2"/>
        <v>0</v>
      </c>
      <c r="I21" s="44">
        <f>$H21*'2'!BF23</f>
        <v>0</v>
      </c>
      <c r="J21" s="44">
        <f>$H21*'2'!BG23</f>
        <v>0</v>
      </c>
      <c r="K21" s="44">
        <f>$H21*'2'!BH23</f>
        <v>0</v>
      </c>
      <c r="L21" s="44">
        <f>$H21*'2'!BI23</f>
        <v>0</v>
      </c>
      <c r="M21" s="44">
        <f>$H21*'2'!BJ23</f>
        <v>0</v>
      </c>
      <c r="N21" s="44">
        <f>$H21*'2'!BK23</f>
        <v>0</v>
      </c>
      <c r="O21" s="44">
        <f>$H21*'2'!BL23</f>
        <v>0</v>
      </c>
      <c r="P21" s="44">
        <f>$H21*'2'!BM23</f>
        <v>0</v>
      </c>
      <c r="Q21" s="44">
        <f>$H21*'2'!BN23</f>
        <v>0</v>
      </c>
      <c r="R21" s="44">
        <f>$F21*'2'!BF23</f>
        <v>0</v>
      </c>
      <c r="S21" s="44">
        <f>$F21*'2'!BG23</f>
        <v>0</v>
      </c>
      <c r="T21" s="44">
        <f>$F21*'2'!BH23</f>
        <v>0</v>
      </c>
      <c r="U21" s="44">
        <f>$F21*'2'!BI23</f>
        <v>0</v>
      </c>
      <c r="V21" s="44">
        <f>$F21*'2'!BJ23</f>
        <v>0</v>
      </c>
      <c r="W21" s="44">
        <f>$F21*'2'!BK23</f>
        <v>0</v>
      </c>
      <c r="X21" s="44">
        <f>$F21*'2'!BL23</f>
        <v>0</v>
      </c>
      <c r="Y21" s="44">
        <f>$F21*'2'!BM23</f>
        <v>0</v>
      </c>
      <c r="Z21" s="44">
        <f>$F21*'2'!BN23</f>
        <v>0</v>
      </c>
      <c r="AA21" s="44">
        <f t="shared" si="3"/>
        <v>0</v>
      </c>
      <c r="AB21" s="44">
        <f>分析ｼｰﾄ!E28</f>
        <v>0</v>
      </c>
      <c r="AC21" s="44">
        <f>AB21*'2'!D23</f>
        <v>0</v>
      </c>
      <c r="AD21" s="44">
        <f>AC21*'2'!F23</f>
        <v>0</v>
      </c>
      <c r="AE21" s="44">
        <f>AC21*'2'!E23</f>
        <v>0</v>
      </c>
      <c r="AF21" s="44">
        <f>分析ｼｰﾄ!G28</f>
        <v>0</v>
      </c>
      <c r="AG21" s="44">
        <f t="shared" si="0"/>
        <v>0</v>
      </c>
      <c r="AH21" s="44">
        <f t="shared" si="1"/>
        <v>0</v>
      </c>
      <c r="AI21" s="44">
        <v>0</v>
      </c>
      <c r="AJ21" s="44">
        <f t="shared" si="4"/>
        <v>0</v>
      </c>
      <c r="AK21" s="44">
        <f>AI21*'2'!G23</f>
        <v>0</v>
      </c>
      <c r="AL21" s="89"/>
      <c r="AM21" s="44">
        <f>AL$3*'2'!L23</f>
        <v>0</v>
      </c>
      <c r="AN21" s="157"/>
      <c r="AO21" s="25"/>
      <c r="AP21" s="44">
        <f>AO$3*'2'!M23</f>
        <v>0</v>
      </c>
      <c r="AQ21" s="44">
        <f t="shared" si="5"/>
        <v>0</v>
      </c>
      <c r="AR21" s="44">
        <f t="shared" si="6"/>
        <v>0</v>
      </c>
      <c r="AS21" s="44">
        <f>AI21*'2'!O23</f>
        <v>0</v>
      </c>
      <c r="AT21" s="44">
        <f>AQ21*'2'!O23</f>
        <v>0</v>
      </c>
      <c r="AU21" s="44">
        <f>AR21*'2'!O23</f>
        <v>0</v>
      </c>
      <c r="AV21" s="44">
        <f>AI21*'2'!N23</f>
        <v>0</v>
      </c>
      <c r="AW21" s="44">
        <f>AQ21*'2'!N23</f>
        <v>0</v>
      </c>
      <c r="AX21" s="44">
        <f>'3'!AR21*'2'!N23</f>
        <v>0</v>
      </c>
      <c r="AY21" s="162">
        <f>AR21*'2'!U23</f>
        <v>0</v>
      </c>
      <c r="AZ21" s="162">
        <f>AR21*'2'!T23</f>
        <v>0</v>
      </c>
    </row>
    <row r="22" spans="1:52">
      <c r="A22" s="4" t="s">
        <v>387</v>
      </c>
      <c r="B22" s="4" t="s">
        <v>15</v>
      </c>
      <c r="C22" s="4">
        <f>分析ｼｰﾄ!D29</f>
        <v>0</v>
      </c>
      <c r="D22" s="4">
        <f>C22*'2'!D24</f>
        <v>0</v>
      </c>
      <c r="E22" s="44">
        <f>D22*'2'!F24</f>
        <v>0</v>
      </c>
      <c r="F22" s="44">
        <f>D22*'2'!E24</f>
        <v>0</v>
      </c>
      <c r="G22" s="44">
        <f>分析ｼｰﾄ!F29</f>
        <v>0</v>
      </c>
      <c r="H22" s="44">
        <f t="shared" si="2"/>
        <v>0</v>
      </c>
      <c r="I22" s="44">
        <f>$H22*'2'!BF24</f>
        <v>0</v>
      </c>
      <c r="J22" s="44">
        <f>$H22*'2'!BG24</f>
        <v>0</v>
      </c>
      <c r="K22" s="44">
        <f>$H22*'2'!BH24</f>
        <v>0</v>
      </c>
      <c r="L22" s="44">
        <f>$H22*'2'!BI24</f>
        <v>0</v>
      </c>
      <c r="M22" s="44">
        <f>$H22*'2'!BJ24</f>
        <v>0</v>
      </c>
      <c r="N22" s="44">
        <f>$H22*'2'!BK24</f>
        <v>0</v>
      </c>
      <c r="O22" s="44">
        <f>$H22*'2'!BL24</f>
        <v>0</v>
      </c>
      <c r="P22" s="44">
        <f>$H22*'2'!BM24</f>
        <v>0</v>
      </c>
      <c r="Q22" s="44">
        <f>$H22*'2'!BN24</f>
        <v>0</v>
      </c>
      <c r="R22" s="44">
        <f>$F22*'2'!BF24</f>
        <v>0</v>
      </c>
      <c r="S22" s="44">
        <f>$F22*'2'!BG24</f>
        <v>0</v>
      </c>
      <c r="T22" s="44">
        <f>$F22*'2'!BH24</f>
        <v>0</v>
      </c>
      <c r="U22" s="44">
        <f>$F22*'2'!BI24</f>
        <v>0</v>
      </c>
      <c r="V22" s="44">
        <f>$F22*'2'!BJ24</f>
        <v>0</v>
      </c>
      <c r="W22" s="44">
        <f>$F22*'2'!BK24</f>
        <v>0</v>
      </c>
      <c r="X22" s="44">
        <f>$F22*'2'!BL24</f>
        <v>0</v>
      </c>
      <c r="Y22" s="44">
        <f>$F22*'2'!BM24</f>
        <v>0</v>
      </c>
      <c r="Z22" s="44">
        <f>$F22*'2'!BN24</f>
        <v>0</v>
      </c>
      <c r="AA22" s="44">
        <f t="shared" si="3"/>
        <v>0</v>
      </c>
      <c r="AB22" s="44">
        <f>分析ｼｰﾄ!E29</f>
        <v>0</v>
      </c>
      <c r="AC22" s="44">
        <f>AB22*'2'!D24</f>
        <v>0</v>
      </c>
      <c r="AD22" s="44">
        <f>AC22*'2'!F24</f>
        <v>0</v>
      </c>
      <c r="AE22" s="44">
        <f>AC22*'2'!E24</f>
        <v>0</v>
      </c>
      <c r="AF22" s="44">
        <f>分析ｼｰﾄ!G29</f>
        <v>0</v>
      </c>
      <c r="AG22" s="44">
        <f t="shared" si="0"/>
        <v>0</v>
      </c>
      <c r="AH22" s="44">
        <f t="shared" si="1"/>
        <v>0</v>
      </c>
      <c r="AI22" s="44">
        <v>0</v>
      </c>
      <c r="AJ22" s="44">
        <f t="shared" si="4"/>
        <v>0</v>
      </c>
      <c r="AK22" s="44">
        <f>AI22*'2'!G24</f>
        <v>0</v>
      </c>
      <c r="AL22" s="89"/>
      <c r="AM22" s="44">
        <f>AL$3*'2'!L24</f>
        <v>0</v>
      </c>
      <c r="AN22" s="157"/>
      <c r="AO22" s="25"/>
      <c r="AP22" s="44">
        <f>AO$3*'2'!M24</f>
        <v>0</v>
      </c>
      <c r="AQ22" s="44">
        <f t="shared" si="5"/>
        <v>0</v>
      </c>
      <c r="AR22" s="44">
        <f t="shared" si="6"/>
        <v>0</v>
      </c>
      <c r="AS22" s="44">
        <f>AI22*'2'!O24</f>
        <v>0</v>
      </c>
      <c r="AT22" s="44">
        <f>AQ22*'2'!O24</f>
        <v>0</v>
      </c>
      <c r="AU22" s="44">
        <f>AR22*'2'!O24</f>
        <v>0</v>
      </c>
      <c r="AV22" s="44">
        <f>AI22*'2'!N24</f>
        <v>0</v>
      </c>
      <c r="AW22" s="44">
        <f>AQ22*'2'!N24</f>
        <v>0</v>
      </c>
      <c r="AX22" s="44">
        <f>'3'!AR22*'2'!N24</f>
        <v>0</v>
      </c>
      <c r="AY22" s="162">
        <f>AR22*'2'!U24</f>
        <v>0</v>
      </c>
      <c r="AZ22" s="162">
        <f>AR22*'2'!T24</f>
        <v>0</v>
      </c>
    </row>
    <row r="23" spans="1:52">
      <c r="A23" s="4" t="s">
        <v>387</v>
      </c>
      <c r="B23" s="4" t="s">
        <v>16</v>
      </c>
      <c r="C23" s="4">
        <f>分析ｼｰﾄ!D30</f>
        <v>0</v>
      </c>
      <c r="D23" s="4">
        <f>C23*'2'!D25</f>
        <v>0</v>
      </c>
      <c r="E23" s="44">
        <f>D23*'2'!F25</f>
        <v>0</v>
      </c>
      <c r="F23" s="44">
        <f>D23*'2'!E25</f>
        <v>0</v>
      </c>
      <c r="G23" s="44">
        <f>分析ｼｰﾄ!F30</f>
        <v>0</v>
      </c>
      <c r="H23" s="44">
        <f t="shared" si="2"/>
        <v>0</v>
      </c>
      <c r="I23" s="44">
        <f>$H23*'2'!BF25</f>
        <v>0</v>
      </c>
      <c r="J23" s="44">
        <f>$H23*'2'!BG25</f>
        <v>0</v>
      </c>
      <c r="K23" s="44">
        <f>$H23*'2'!BH25</f>
        <v>0</v>
      </c>
      <c r="L23" s="44">
        <f>$H23*'2'!BI25</f>
        <v>0</v>
      </c>
      <c r="M23" s="44">
        <f>$H23*'2'!BJ25</f>
        <v>0</v>
      </c>
      <c r="N23" s="44">
        <f>$H23*'2'!BK25</f>
        <v>0</v>
      </c>
      <c r="O23" s="44">
        <f>$H23*'2'!BL25</f>
        <v>0</v>
      </c>
      <c r="P23" s="44">
        <f>$H23*'2'!BM25</f>
        <v>0</v>
      </c>
      <c r="Q23" s="44">
        <f>$H23*'2'!BN25</f>
        <v>0</v>
      </c>
      <c r="R23" s="44">
        <f>$F23*'2'!BF25</f>
        <v>0</v>
      </c>
      <c r="S23" s="44">
        <f>$F23*'2'!BG25</f>
        <v>0</v>
      </c>
      <c r="T23" s="44">
        <f>$F23*'2'!BH25</f>
        <v>0</v>
      </c>
      <c r="U23" s="44">
        <f>$F23*'2'!BI25</f>
        <v>0</v>
      </c>
      <c r="V23" s="44">
        <f>$F23*'2'!BJ25</f>
        <v>0</v>
      </c>
      <c r="W23" s="44">
        <f>$F23*'2'!BK25</f>
        <v>0</v>
      </c>
      <c r="X23" s="44">
        <f>$F23*'2'!BL25</f>
        <v>0</v>
      </c>
      <c r="Y23" s="44">
        <f>$F23*'2'!BM25</f>
        <v>0</v>
      </c>
      <c r="Z23" s="44">
        <f>$F23*'2'!BN25</f>
        <v>0</v>
      </c>
      <c r="AA23" s="44">
        <f t="shared" si="3"/>
        <v>0</v>
      </c>
      <c r="AB23" s="44">
        <f>分析ｼｰﾄ!E30</f>
        <v>0</v>
      </c>
      <c r="AC23" s="44">
        <f>AB23*'2'!D25</f>
        <v>0</v>
      </c>
      <c r="AD23" s="44">
        <f>AC23*'2'!F25</f>
        <v>0</v>
      </c>
      <c r="AE23" s="44">
        <f>AC23*'2'!E25</f>
        <v>0</v>
      </c>
      <c r="AF23" s="44">
        <f>分析ｼｰﾄ!G30</f>
        <v>0</v>
      </c>
      <c r="AG23" s="44">
        <f t="shared" si="0"/>
        <v>0</v>
      </c>
      <c r="AH23" s="44">
        <f t="shared" si="1"/>
        <v>0</v>
      </c>
      <c r="AI23" s="44">
        <v>0</v>
      </c>
      <c r="AJ23" s="44">
        <f t="shared" si="4"/>
        <v>0</v>
      </c>
      <c r="AK23" s="44">
        <f>AI23*'2'!G25</f>
        <v>0</v>
      </c>
      <c r="AL23" s="89"/>
      <c r="AM23" s="44">
        <f>AL$3*'2'!L25</f>
        <v>0</v>
      </c>
      <c r="AN23" s="157"/>
      <c r="AO23" s="25"/>
      <c r="AP23" s="44">
        <f>AO$3*'2'!M25</f>
        <v>0</v>
      </c>
      <c r="AQ23" s="44">
        <f t="shared" si="5"/>
        <v>0</v>
      </c>
      <c r="AR23" s="44">
        <f t="shared" si="6"/>
        <v>0</v>
      </c>
      <c r="AS23" s="44">
        <f>AI23*'2'!O25</f>
        <v>0</v>
      </c>
      <c r="AT23" s="44">
        <f>AQ23*'2'!O25</f>
        <v>0</v>
      </c>
      <c r="AU23" s="44">
        <f>AR23*'2'!O25</f>
        <v>0</v>
      </c>
      <c r="AV23" s="44">
        <f>AI23*'2'!N25</f>
        <v>0</v>
      </c>
      <c r="AW23" s="44">
        <f>AQ23*'2'!N25</f>
        <v>0</v>
      </c>
      <c r="AX23" s="44">
        <f>'3'!AR23*'2'!N25</f>
        <v>0</v>
      </c>
      <c r="AY23" s="162">
        <f>AR23*'2'!U25</f>
        <v>0</v>
      </c>
      <c r="AZ23" s="162">
        <f>AR23*'2'!T25</f>
        <v>0</v>
      </c>
    </row>
    <row r="24" spans="1:52">
      <c r="A24" s="4" t="s">
        <v>387</v>
      </c>
      <c r="B24" s="4" t="s">
        <v>17</v>
      </c>
      <c r="C24" s="4">
        <f>分析ｼｰﾄ!D31</f>
        <v>0</v>
      </c>
      <c r="D24" s="4">
        <f>C24*'2'!D26</f>
        <v>0</v>
      </c>
      <c r="E24" s="44">
        <f>D24*'2'!F26</f>
        <v>0</v>
      </c>
      <c r="F24" s="44">
        <f>D24*'2'!E26</f>
        <v>0</v>
      </c>
      <c r="G24" s="44">
        <f>分析ｼｰﾄ!F31</f>
        <v>0</v>
      </c>
      <c r="H24" s="44">
        <f t="shared" si="2"/>
        <v>0</v>
      </c>
      <c r="I24" s="44">
        <f>$H24*'2'!BF26</f>
        <v>0</v>
      </c>
      <c r="J24" s="44">
        <f>$H24*'2'!BG26</f>
        <v>0</v>
      </c>
      <c r="K24" s="44">
        <f>$H24*'2'!BH26</f>
        <v>0</v>
      </c>
      <c r="L24" s="44">
        <f>$H24*'2'!BI26</f>
        <v>0</v>
      </c>
      <c r="M24" s="44">
        <f>$H24*'2'!BJ26</f>
        <v>0</v>
      </c>
      <c r="N24" s="44">
        <f>$H24*'2'!BK26</f>
        <v>0</v>
      </c>
      <c r="O24" s="44">
        <f>$H24*'2'!BL26</f>
        <v>0</v>
      </c>
      <c r="P24" s="44">
        <f>$H24*'2'!BM26</f>
        <v>0</v>
      </c>
      <c r="Q24" s="44">
        <f>$H24*'2'!BN26</f>
        <v>0</v>
      </c>
      <c r="R24" s="44">
        <f>$F24*'2'!BF26</f>
        <v>0</v>
      </c>
      <c r="S24" s="44">
        <f>$F24*'2'!BG26</f>
        <v>0</v>
      </c>
      <c r="T24" s="44">
        <f>$F24*'2'!BH26</f>
        <v>0</v>
      </c>
      <c r="U24" s="44">
        <f>$F24*'2'!BI26</f>
        <v>0</v>
      </c>
      <c r="V24" s="44">
        <f>$F24*'2'!BJ26</f>
        <v>0</v>
      </c>
      <c r="W24" s="44">
        <f>$F24*'2'!BK26</f>
        <v>0</v>
      </c>
      <c r="X24" s="44">
        <f>$F24*'2'!BL26</f>
        <v>0</v>
      </c>
      <c r="Y24" s="44">
        <f>$F24*'2'!BM26</f>
        <v>0</v>
      </c>
      <c r="Z24" s="44">
        <f>$F24*'2'!BN26</f>
        <v>0</v>
      </c>
      <c r="AA24" s="44">
        <f t="shared" si="3"/>
        <v>0</v>
      </c>
      <c r="AB24" s="44">
        <f>分析ｼｰﾄ!E31</f>
        <v>0</v>
      </c>
      <c r="AC24" s="44">
        <f>AB24*'2'!D26</f>
        <v>0</v>
      </c>
      <c r="AD24" s="44">
        <f>AC24*'2'!F26</f>
        <v>0</v>
      </c>
      <c r="AE24" s="44">
        <f>AC24*'2'!E26</f>
        <v>0</v>
      </c>
      <c r="AF24" s="44">
        <f>分析ｼｰﾄ!G31</f>
        <v>0</v>
      </c>
      <c r="AG24" s="44">
        <f t="shared" si="0"/>
        <v>0</v>
      </c>
      <c r="AH24" s="44">
        <f t="shared" si="1"/>
        <v>0</v>
      </c>
      <c r="AI24" s="44">
        <v>0</v>
      </c>
      <c r="AJ24" s="44">
        <f t="shared" si="4"/>
        <v>0</v>
      </c>
      <c r="AK24" s="44">
        <f>AI24*'2'!G26</f>
        <v>0</v>
      </c>
      <c r="AL24" s="89"/>
      <c r="AM24" s="44">
        <f>AL$3*'2'!L26</f>
        <v>0</v>
      </c>
      <c r="AN24" s="157"/>
      <c r="AO24" s="25"/>
      <c r="AP24" s="44">
        <f>AO$3*'2'!M26</f>
        <v>0</v>
      </c>
      <c r="AQ24" s="44">
        <f t="shared" si="5"/>
        <v>0</v>
      </c>
      <c r="AR24" s="44">
        <f t="shared" si="6"/>
        <v>0</v>
      </c>
      <c r="AS24" s="44">
        <f>AI24*'2'!O26</f>
        <v>0</v>
      </c>
      <c r="AT24" s="44">
        <f>AQ24*'2'!O26</f>
        <v>0</v>
      </c>
      <c r="AU24" s="44">
        <f>AR24*'2'!O26</f>
        <v>0</v>
      </c>
      <c r="AV24" s="44">
        <f>AI24*'2'!N26</f>
        <v>0</v>
      </c>
      <c r="AW24" s="44">
        <f>AQ24*'2'!N26</f>
        <v>0</v>
      </c>
      <c r="AX24" s="44">
        <f>'3'!AR24*'2'!N26</f>
        <v>0</v>
      </c>
      <c r="AY24" s="162">
        <f>AR24*'2'!U26</f>
        <v>0</v>
      </c>
      <c r="AZ24" s="162">
        <f>AR24*'2'!T26</f>
        <v>0</v>
      </c>
    </row>
    <row r="25" spans="1:52">
      <c r="A25" s="4" t="s">
        <v>387</v>
      </c>
      <c r="B25" s="4" t="s">
        <v>18</v>
      </c>
      <c r="C25" s="4">
        <f>分析ｼｰﾄ!D32</f>
        <v>0</v>
      </c>
      <c r="D25" s="4">
        <f>C25*'2'!D27</f>
        <v>0</v>
      </c>
      <c r="E25" s="44">
        <f>D25*'2'!F27</f>
        <v>0</v>
      </c>
      <c r="F25" s="44">
        <f>D25*'2'!E27</f>
        <v>0</v>
      </c>
      <c r="G25" s="44">
        <f>分析ｼｰﾄ!F32</f>
        <v>0</v>
      </c>
      <c r="H25" s="44">
        <f t="shared" si="2"/>
        <v>0</v>
      </c>
      <c r="I25" s="44">
        <f>$H25*'2'!BF27</f>
        <v>0</v>
      </c>
      <c r="J25" s="44">
        <f>$H25*'2'!BG27</f>
        <v>0</v>
      </c>
      <c r="K25" s="44">
        <f>$H25*'2'!BH27</f>
        <v>0</v>
      </c>
      <c r="L25" s="44">
        <f>$H25*'2'!BI27</f>
        <v>0</v>
      </c>
      <c r="M25" s="44">
        <f>$H25*'2'!BJ27</f>
        <v>0</v>
      </c>
      <c r="N25" s="44">
        <f>$H25*'2'!BK27</f>
        <v>0</v>
      </c>
      <c r="O25" s="44">
        <f>$H25*'2'!BL27</f>
        <v>0</v>
      </c>
      <c r="P25" s="44">
        <f>$H25*'2'!BM27</f>
        <v>0</v>
      </c>
      <c r="Q25" s="44">
        <f>$H25*'2'!BN27</f>
        <v>0</v>
      </c>
      <c r="R25" s="44">
        <f>$F25*'2'!BF27</f>
        <v>0</v>
      </c>
      <c r="S25" s="44">
        <f>$F25*'2'!BG27</f>
        <v>0</v>
      </c>
      <c r="T25" s="44">
        <f>$F25*'2'!BH27</f>
        <v>0</v>
      </c>
      <c r="U25" s="44">
        <f>$F25*'2'!BI27</f>
        <v>0</v>
      </c>
      <c r="V25" s="44">
        <f>$F25*'2'!BJ27</f>
        <v>0</v>
      </c>
      <c r="W25" s="44">
        <f>$F25*'2'!BK27</f>
        <v>0</v>
      </c>
      <c r="X25" s="44">
        <f>$F25*'2'!BL27</f>
        <v>0</v>
      </c>
      <c r="Y25" s="44">
        <f>$F25*'2'!BM27</f>
        <v>0</v>
      </c>
      <c r="Z25" s="44">
        <f>$F25*'2'!BN27</f>
        <v>0</v>
      </c>
      <c r="AA25" s="44">
        <f t="shared" si="3"/>
        <v>0</v>
      </c>
      <c r="AB25" s="44">
        <f>分析ｼｰﾄ!E32</f>
        <v>0</v>
      </c>
      <c r="AC25" s="44">
        <f>AB25*'2'!D27</f>
        <v>0</v>
      </c>
      <c r="AD25" s="44">
        <f>AC25*'2'!F27</f>
        <v>0</v>
      </c>
      <c r="AE25" s="44">
        <f>AC25*'2'!E27</f>
        <v>0</v>
      </c>
      <c r="AF25" s="44">
        <f>分析ｼｰﾄ!G32</f>
        <v>0</v>
      </c>
      <c r="AG25" s="44">
        <f t="shared" si="0"/>
        <v>0</v>
      </c>
      <c r="AH25" s="44">
        <f t="shared" si="1"/>
        <v>0</v>
      </c>
      <c r="AI25" s="44">
        <v>0</v>
      </c>
      <c r="AJ25" s="44">
        <f t="shared" si="4"/>
        <v>0</v>
      </c>
      <c r="AK25" s="44">
        <f>AI25*'2'!G27</f>
        <v>0</v>
      </c>
      <c r="AL25" s="89"/>
      <c r="AM25" s="44">
        <f>AL$3*'2'!L27</f>
        <v>0</v>
      </c>
      <c r="AN25" s="157"/>
      <c r="AO25" s="25"/>
      <c r="AP25" s="44">
        <f>AO$3*'2'!M27</f>
        <v>0</v>
      </c>
      <c r="AQ25" s="44">
        <f t="shared" si="5"/>
        <v>0</v>
      </c>
      <c r="AR25" s="44">
        <f t="shared" si="6"/>
        <v>0</v>
      </c>
      <c r="AS25" s="44">
        <f>AI25*'2'!O27</f>
        <v>0</v>
      </c>
      <c r="AT25" s="44">
        <f>AQ25*'2'!O27</f>
        <v>0</v>
      </c>
      <c r="AU25" s="44">
        <f>AR25*'2'!O27</f>
        <v>0</v>
      </c>
      <c r="AV25" s="44">
        <f>AI25*'2'!N27</f>
        <v>0</v>
      </c>
      <c r="AW25" s="44">
        <f>AQ25*'2'!N27</f>
        <v>0</v>
      </c>
      <c r="AX25" s="44">
        <f>'3'!AR25*'2'!N27</f>
        <v>0</v>
      </c>
      <c r="AY25" s="162">
        <f>AR25*'2'!U27</f>
        <v>0</v>
      </c>
      <c r="AZ25" s="162">
        <f>AR25*'2'!T27</f>
        <v>0</v>
      </c>
    </row>
    <row r="26" spans="1:52">
      <c r="A26" s="4" t="s">
        <v>387</v>
      </c>
      <c r="B26" s="4" t="s">
        <v>19</v>
      </c>
      <c r="C26" s="4">
        <f>分析ｼｰﾄ!D33</f>
        <v>0</v>
      </c>
      <c r="D26" s="4">
        <f>C26*'2'!D28</f>
        <v>0</v>
      </c>
      <c r="E26" s="44">
        <f>D26*'2'!F28</f>
        <v>0</v>
      </c>
      <c r="F26" s="44">
        <f>D26*'2'!E28</f>
        <v>0</v>
      </c>
      <c r="G26" s="44">
        <f>分析ｼｰﾄ!F33</f>
        <v>0</v>
      </c>
      <c r="H26" s="44">
        <f t="shared" si="2"/>
        <v>0</v>
      </c>
      <c r="I26" s="44">
        <f>$H26*'2'!BF28</f>
        <v>0</v>
      </c>
      <c r="J26" s="44">
        <f>$H26*'2'!BG28</f>
        <v>0</v>
      </c>
      <c r="K26" s="44">
        <f>$H26*'2'!BH28</f>
        <v>0</v>
      </c>
      <c r="L26" s="44">
        <f>$H26*'2'!BI28</f>
        <v>0</v>
      </c>
      <c r="M26" s="44">
        <f>$H26*'2'!BJ28</f>
        <v>0</v>
      </c>
      <c r="N26" s="44">
        <f>$H26*'2'!BK28</f>
        <v>0</v>
      </c>
      <c r="O26" s="44">
        <f>$H26*'2'!BL28</f>
        <v>0</v>
      </c>
      <c r="P26" s="44">
        <f>$H26*'2'!BM28</f>
        <v>0</v>
      </c>
      <c r="Q26" s="44">
        <f>$H26*'2'!BN28</f>
        <v>0</v>
      </c>
      <c r="R26" s="44">
        <f>$F26*'2'!BF28</f>
        <v>0</v>
      </c>
      <c r="S26" s="44">
        <f>$F26*'2'!BG28</f>
        <v>0</v>
      </c>
      <c r="T26" s="44">
        <f>$F26*'2'!BH28</f>
        <v>0</v>
      </c>
      <c r="U26" s="44">
        <f>$F26*'2'!BI28</f>
        <v>0</v>
      </c>
      <c r="V26" s="44">
        <f>$F26*'2'!BJ28</f>
        <v>0</v>
      </c>
      <c r="W26" s="44">
        <f>$F26*'2'!BK28</f>
        <v>0</v>
      </c>
      <c r="X26" s="44">
        <f>$F26*'2'!BL28</f>
        <v>0</v>
      </c>
      <c r="Y26" s="44">
        <f>$F26*'2'!BM28</f>
        <v>0</v>
      </c>
      <c r="Z26" s="44">
        <f>$F26*'2'!BN28</f>
        <v>0</v>
      </c>
      <c r="AA26" s="44">
        <f t="shared" si="3"/>
        <v>0</v>
      </c>
      <c r="AB26" s="44">
        <f>分析ｼｰﾄ!E33</f>
        <v>0</v>
      </c>
      <c r="AC26" s="44">
        <f>AB26*'2'!D28</f>
        <v>0</v>
      </c>
      <c r="AD26" s="44">
        <f>AC26*'2'!F28</f>
        <v>0</v>
      </c>
      <c r="AE26" s="44">
        <f>AC26*'2'!E28</f>
        <v>0</v>
      </c>
      <c r="AF26" s="44">
        <f>分析ｼｰﾄ!G33</f>
        <v>0</v>
      </c>
      <c r="AG26" s="44">
        <f t="shared" si="0"/>
        <v>0</v>
      </c>
      <c r="AH26" s="44">
        <f t="shared" si="1"/>
        <v>0</v>
      </c>
      <c r="AI26" s="44">
        <v>0</v>
      </c>
      <c r="AJ26" s="44">
        <f t="shared" si="4"/>
        <v>0</v>
      </c>
      <c r="AK26" s="44">
        <f>AI26*'2'!G28</f>
        <v>0</v>
      </c>
      <c r="AL26" s="89"/>
      <c r="AM26" s="44">
        <f>AL$3*'2'!L28</f>
        <v>0</v>
      </c>
      <c r="AN26" s="157"/>
      <c r="AO26" s="25"/>
      <c r="AP26" s="44">
        <f>AO$3*'2'!M28</f>
        <v>0</v>
      </c>
      <c r="AQ26" s="44">
        <f t="shared" si="5"/>
        <v>0</v>
      </c>
      <c r="AR26" s="44">
        <f t="shared" si="6"/>
        <v>0</v>
      </c>
      <c r="AS26" s="44">
        <f>AI26*'2'!O28</f>
        <v>0</v>
      </c>
      <c r="AT26" s="44">
        <f>AQ26*'2'!O28</f>
        <v>0</v>
      </c>
      <c r="AU26" s="44">
        <f>AR26*'2'!O28</f>
        <v>0</v>
      </c>
      <c r="AV26" s="44">
        <f>AI26*'2'!N28</f>
        <v>0</v>
      </c>
      <c r="AW26" s="44">
        <f>AQ26*'2'!N28</f>
        <v>0</v>
      </c>
      <c r="AX26" s="44">
        <f>'3'!AR26*'2'!N28</f>
        <v>0</v>
      </c>
      <c r="AY26" s="162">
        <f>AR26*'2'!U28</f>
        <v>0</v>
      </c>
      <c r="AZ26" s="162">
        <f>AR26*'2'!T28</f>
        <v>0</v>
      </c>
    </row>
    <row r="27" spans="1:52">
      <c r="A27" s="4" t="s">
        <v>387</v>
      </c>
      <c r="B27" s="4" t="s">
        <v>20</v>
      </c>
      <c r="C27" s="4">
        <f>分析ｼｰﾄ!D34</f>
        <v>0</v>
      </c>
      <c r="D27" s="4">
        <f>C27*'2'!D29</f>
        <v>0</v>
      </c>
      <c r="E27" s="44">
        <f>D27*'2'!F29</f>
        <v>0</v>
      </c>
      <c r="F27" s="44">
        <f>D27*'2'!E29</f>
        <v>0</v>
      </c>
      <c r="G27" s="44">
        <f>分析ｼｰﾄ!F34</f>
        <v>0</v>
      </c>
      <c r="H27" s="44">
        <f t="shared" si="2"/>
        <v>0</v>
      </c>
      <c r="I27" s="157"/>
      <c r="J27" s="157"/>
      <c r="K27" s="44">
        <f>$H27*'2'!BH29</f>
        <v>0</v>
      </c>
      <c r="L27" s="44">
        <f>$H27*'2'!BI29</f>
        <v>0</v>
      </c>
      <c r="M27" s="44">
        <f>$H27*'2'!BJ29</f>
        <v>0</v>
      </c>
      <c r="N27" s="44">
        <f>$H27*'2'!BK29</f>
        <v>0</v>
      </c>
      <c r="O27" s="44">
        <f>$H27*'2'!BL29</f>
        <v>0</v>
      </c>
      <c r="P27" s="44">
        <f>$H27*'2'!BM29</f>
        <v>0</v>
      </c>
      <c r="Q27" s="44">
        <f>$H27*'2'!BN29</f>
        <v>0</v>
      </c>
      <c r="R27" s="159"/>
      <c r="S27" s="159"/>
      <c r="T27" s="44">
        <f>$F27*'2'!BH29</f>
        <v>0</v>
      </c>
      <c r="U27" s="44">
        <f>$F27*'2'!BI29</f>
        <v>0</v>
      </c>
      <c r="V27" s="44">
        <f>$F27*'2'!BJ29</f>
        <v>0</v>
      </c>
      <c r="W27" s="44">
        <f>$F27*'2'!BK29</f>
        <v>0</v>
      </c>
      <c r="X27" s="44">
        <f>$F27*'2'!BL29</f>
        <v>0</v>
      </c>
      <c r="Y27" s="44">
        <f>$F27*'2'!BM29</f>
        <v>0</v>
      </c>
      <c r="Z27" s="44">
        <f>$F27*'2'!BN29</f>
        <v>0</v>
      </c>
      <c r="AA27" s="44">
        <f>H27+SUM(I3:J40,R3:S40)*'2'!F29</f>
        <v>0</v>
      </c>
      <c r="AB27" s="44">
        <f>分析ｼｰﾄ!E34</f>
        <v>0</v>
      </c>
      <c r="AC27" s="44">
        <f>AB27*'2'!D29</f>
        <v>0</v>
      </c>
      <c r="AD27" s="44">
        <f>AC27*'2'!F29</f>
        <v>0</v>
      </c>
      <c r="AE27" s="44">
        <f>AC27*'2'!E29</f>
        <v>0</v>
      </c>
      <c r="AF27" s="44">
        <f>分析ｼｰﾄ!G34</f>
        <v>0</v>
      </c>
      <c r="AG27" s="44">
        <f t="shared" si="0"/>
        <v>0</v>
      </c>
      <c r="AH27" s="44">
        <f t="shared" si="1"/>
        <v>0</v>
      </c>
      <c r="AI27" s="44">
        <v>0</v>
      </c>
      <c r="AJ27" s="44">
        <f t="shared" si="4"/>
        <v>0</v>
      </c>
      <c r="AK27" s="44">
        <f>AI27*'2'!G29</f>
        <v>0</v>
      </c>
      <c r="AL27" s="89"/>
      <c r="AM27" s="44">
        <f>AL$3*'2'!L29</f>
        <v>0</v>
      </c>
      <c r="AN27" s="157"/>
      <c r="AO27" s="25"/>
      <c r="AP27" s="44">
        <f>AO$3*'2'!M29</f>
        <v>0</v>
      </c>
      <c r="AQ27" s="44">
        <f t="shared" si="5"/>
        <v>0</v>
      </c>
      <c r="AR27" s="44">
        <f t="shared" si="6"/>
        <v>0</v>
      </c>
      <c r="AS27" s="44">
        <f>AI27*'2'!O29</f>
        <v>0</v>
      </c>
      <c r="AT27" s="44">
        <f>AQ27*'2'!O29</f>
        <v>0</v>
      </c>
      <c r="AU27" s="44">
        <f>AR27*'2'!O29</f>
        <v>0</v>
      </c>
      <c r="AV27" s="44">
        <f>AI27*'2'!N29</f>
        <v>0</v>
      </c>
      <c r="AW27" s="44">
        <f>AQ27*'2'!N29</f>
        <v>0</v>
      </c>
      <c r="AX27" s="44">
        <f>'3'!AR27*'2'!N29</f>
        <v>0</v>
      </c>
      <c r="AY27" s="162">
        <f>AR27*'2'!U29</f>
        <v>0</v>
      </c>
      <c r="AZ27" s="162">
        <f>AR27*'2'!T29</f>
        <v>0</v>
      </c>
    </row>
    <row r="28" spans="1:52">
      <c r="A28" s="4" t="s">
        <v>387</v>
      </c>
      <c r="B28" s="4" t="s">
        <v>21</v>
      </c>
      <c r="C28" s="4">
        <f>分析ｼｰﾄ!D35</f>
        <v>0</v>
      </c>
      <c r="D28" s="4">
        <f>C28*'2'!D30</f>
        <v>0</v>
      </c>
      <c r="E28" s="44">
        <f>D28*'2'!F30</f>
        <v>0</v>
      </c>
      <c r="F28" s="44">
        <f>D28*'2'!E30</f>
        <v>0</v>
      </c>
      <c r="G28" s="44">
        <f>分析ｼｰﾄ!F35</f>
        <v>0</v>
      </c>
      <c r="H28" s="44">
        <f t="shared" si="2"/>
        <v>0</v>
      </c>
      <c r="I28" s="44">
        <f>$H28*'2'!BF30</f>
        <v>0</v>
      </c>
      <c r="J28" s="44">
        <f>$H28*'2'!BG30</f>
        <v>0</v>
      </c>
      <c r="K28" s="44">
        <f>$H28*'2'!BH30</f>
        <v>0</v>
      </c>
      <c r="L28" s="44">
        <f>$H28*'2'!BI30</f>
        <v>0</v>
      </c>
      <c r="M28" s="44">
        <f>$H28*'2'!BJ30</f>
        <v>0</v>
      </c>
      <c r="N28" s="44">
        <f>$H28*'2'!BK30</f>
        <v>0</v>
      </c>
      <c r="O28" s="44">
        <f>$H28*'2'!BL30</f>
        <v>0</v>
      </c>
      <c r="P28" s="44">
        <f>$H28*'2'!BM30</f>
        <v>0</v>
      </c>
      <c r="Q28" s="44">
        <f>$H28*'2'!BN30</f>
        <v>0</v>
      </c>
      <c r="R28" s="44">
        <f>$F28*'2'!BF30</f>
        <v>0</v>
      </c>
      <c r="S28" s="44">
        <f>$F28*'2'!BG30</f>
        <v>0</v>
      </c>
      <c r="T28" s="44">
        <f>$F28*'2'!BH30</f>
        <v>0</v>
      </c>
      <c r="U28" s="44">
        <f>$F28*'2'!BI30</f>
        <v>0</v>
      </c>
      <c r="V28" s="44">
        <f>$F28*'2'!BJ30</f>
        <v>0</v>
      </c>
      <c r="W28" s="44">
        <f>$F28*'2'!BK30</f>
        <v>0</v>
      </c>
      <c r="X28" s="44">
        <f>$F28*'2'!BL30</f>
        <v>0</v>
      </c>
      <c r="Y28" s="44">
        <f>$F28*'2'!BM30</f>
        <v>0</v>
      </c>
      <c r="Z28" s="44">
        <f>$F28*'2'!BN30</f>
        <v>0</v>
      </c>
      <c r="AA28" s="44">
        <f>H28-SUM(I28:Q28)</f>
        <v>0</v>
      </c>
      <c r="AB28" s="44">
        <f>分析ｼｰﾄ!E35</f>
        <v>0</v>
      </c>
      <c r="AC28" s="44">
        <f>AB28*'2'!D30</f>
        <v>0</v>
      </c>
      <c r="AD28" s="44">
        <f>AC28*'2'!F30</f>
        <v>0</v>
      </c>
      <c r="AE28" s="44">
        <f>AC28*'2'!E30</f>
        <v>0</v>
      </c>
      <c r="AF28" s="44">
        <f>分析ｼｰﾄ!G35</f>
        <v>0</v>
      </c>
      <c r="AG28" s="44">
        <f t="shared" si="0"/>
        <v>0</v>
      </c>
      <c r="AH28" s="44">
        <f t="shared" si="1"/>
        <v>0</v>
      </c>
      <c r="AI28" s="44">
        <v>0</v>
      </c>
      <c r="AJ28" s="44">
        <f t="shared" si="4"/>
        <v>0</v>
      </c>
      <c r="AK28" s="44">
        <f>AI28*'2'!G30</f>
        <v>0</v>
      </c>
      <c r="AL28" s="89"/>
      <c r="AM28" s="44">
        <f>AL$3*'2'!L30</f>
        <v>0</v>
      </c>
      <c r="AN28" s="157"/>
      <c r="AO28" s="25"/>
      <c r="AP28" s="44">
        <f>AO$3*'2'!M30</f>
        <v>0</v>
      </c>
      <c r="AQ28" s="44">
        <f t="shared" si="5"/>
        <v>0</v>
      </c>
      <c r="AR28" s="44">
        <f t="shared" si="6"/>
        <v>0</v>
      </c>
      <c r="AS28" s="44">
        <f>AI28*'2'!O30</f>
        <v>0</v>
      </c>
      <c r="AT28" s="44">
        <f>AQ28*'2'!O30</f>
        <v>0</v>
      </c>
      <c r="AU28" s="44">
        <f>AR28*'2'!O30</f>
        <v>0</v>
      </c>
      <c r="AV28" s="44">
        <f>AI28*'2'!N30</f>
        <v>0</v>
      </c>
      <c r="AW28" s="44">
        <f>AQ28*'2'!N30</f>
        <v>0</v>
      </c>
      <c r="AX28" s="44">
        <f>'3'!AR28*'2'!N30</f>
        <v>0</v>
      </c>
      <c r="AY28" s="162">
        <f>AR28*'2'!U30</f>
        <v>0</v>
      </c>
      <c r="AZ28" s="162">
        <f>AR28*'2'!T30</f>
        <v>0</v>
      </c>
    </row>
    <row r="29" spans="1:52">
      <c r="A29" s="4" t="s">
        <v>387</v>
      </c>
      <c r="B29" s="4" t="s">
        <v>22</v>
      </c>
      <c r="C29" s="4">
        <f>分析ｼｰﾄ!D36</f>
        <v>0</v>
      </c>
      <c r="D29" s="4">
        <f>C29*'2'!D31</f>
        <v>0</v>
      </c>
      <c r="E29" s="44">
        <f>D29*'2'!F31</f>
        <v>0</v>
      </c>
      <c r="F29" s="44">
        <f>D29*'2'!E31</f>
        <v>0</v>
      </c>
      <c r="G29" s="44">
        <f>分析ｼｰﾄ!F36</f>
        <v>0</v>
      </c>
      <c r="H29" s="44">
        <f t="shared" si="2"/>
        <v>0</v>
      </c>
      <c r="I29" s="44">
        <f>$H29*'2'!BF31</f>
        <v>0</v>
      </c>
      <c r="J29" s="44">
        <f>$H29*'2'!BG31</f>
        <v>0</v>
      </c>
      <c r="K29" s="44">
        <f>$H29*'2'!BH31</f>
        <v>0</v>
      </c>
      <c r="L29" s="44">
        <f>$H29*'2'!BI31</f>
        <v>0</v>
      </c>
      <c r="M29" s="44">
        <f>$H29*'2'!BJ31</f>
        <v>0</v>
      </c>
      <c r="N29" s="44">
        <f>$H29*'2'!BK31</f>
        <v>0</v>
      </c>
      <c r="O29" s="44">
        <f>$H29*'2'!BL31</f>
        <v>0</v>
      </c>
      <c r="P29" s="44">
        <f>$H29*'2'!BM31</f>
        <v>0</v>
      </c>
      <c r="Q29" s="44">
        <f>$H29*'2'!BN31</f>
        <v>0</v>
      </c>
      <c r="R29" s="44">
        <f>$F29*'2'!BF31</f>
        <v>0</v>
      </c>
      <c r="S29" s="44">
        <f>$F29*'2'!BG31</f>
        <v>0</v>
      </c>
      <c r="T29" s="44">
        <f>$F29*'2'!BH31</f>
        <v>0</v>
      </c>
      <c r="U29" s="44">
        <f>$F29*'2'!BI31</f>
        <v>0</v>
      </c>
      <c r="V29" s="44">
        <f>$F29*'2'!BJ31</f>
        <v>0</v>
      </c>
      <c r="W29" s="44">
        <f>$F29*'2'!BK31</f>
        <v>0</v>
      </c>
      <c r="X29" s="44">
        <f>$F29*'2'!BL31</f>
        <v>0</v>
      </c>
      <c r="Y29" s="44">
        <f>$F29*'2'!BM31</f>
        <v>0</v>
      </c>
      <c r="Z29" s="44">
        <f>$F29*'2'!BN31</f>
        <v>0</v>
      </c>
      <c r="AA29" s="44">
        <f>H29-SUM(I29:Q29)</f>
        <v>0</v>
      </c>
      <c r="AB29" s="44">
        <f>分析ｼｰﾄ!E36</f>
        <v>0</v>
      </c>
      <c r="AC29" s="44">
        <f>AB29*'2'!D31</f>
        <v>0</v>
      </c>
      <c r="AD29" s="44">
        <f>AC29*'2'!F31</f>
        <v>0</v>
      </c>
      <c r="AE29" s="44">
        <f>AC29*'2'!E31</f>
        <v>0</v>
      </c>
      <c r="AF29" s="44">
        <f>分析ｼｰﾄ!G36</f>
        <v>0</v>
      </c>
      <c r="AG29" s="44">
        <f t="shared" si="0"/>
        <v>0</v>
      </c>
      <c r="AH29" s="44">
        <f t="shared" si="1"/>
        <v>0</v>
      </c>
      <c r="AI29" s="44">
        <v>0</v>
      </c>
      <c r="AJ29" s="44">
        <f t="shared" si="4"/>
        <v>0</v>
      </c>
      <c r="AK29" s="44">
        <f>AI29*'2'!G31</f>
        <v>0</v>
      </c>
      <c r="AL29" s="89"/>
      <c r="AM29" s="44">
        <f>AL$3*'2'!L31</f>
        <v>0</v>
      </c>
      <c r="AN29" s="157"/>
      <c r="AO29" s="25"/>
      <c r="AP29" s="44">
        <f>AO$3*'2'!M31</f>
        <v>0</v>
      </c>
      <c r="AQ29" s="44">
        <f t="shared" si="5"/>
        <v>0</v>
      </c>
      <c r="AR29" s="44">
        <f t="shared" si="6"/>
        <v>0</v>
      </c>
      <c r="AS29" s="44">
        <f>AI29*'2'!O31</f>
        <v>0</v>
      </c>
      <c r="AT29" s="44">
        <f>AQ29*'2'!O31</f>
        <v>0</v>
      </c>
      <c r="AU29" s="44">
        <f>AR29*'2'!O31</f>
        <v>0</v>
      </c>
      <c r="AV29" s="44">
        <f>AI29*'2'!N31</f>
        <v>0</v>
      </c>
      <c r="AW29" s="44">
        <f>AQ29*'2'!N31</f>
        <v>0</v>
      </c>
      <c r="AX29" s="44">
        <f>'3'!AR29*'2'!N31</f>
        <v>0</v>
      </c>
      <c r="AY29" s="162">
        <f>AR29*'2'!U31</f>
        <v>0</v>
      </c>
      <c r="AZ29" s="162">
        <f>AR29*'2'!T31</f>
        <v>0</v>
      </c>
    </row>
    <row r="30" spans="1:52">
      <c r="A30" s="4" t="s">
        <v>387</v>
      </c>
      <c r="B30" s="4" t="s">
        <v>23</v>
      </c>
      <c r="C30" s="4">
        <f>分析ｼｰﾄ!D37</f>
        <v>0</v>
      </c>
      <c r="D30" s="4">
        <f>C30*'2'!D32</f>
        <v>0</v>
      </c>
      <c r="E30" s="44">
        <f>D30*'2'!F32</f>
        <v>0</v>
      </c>
      <c r="F30" s="44">
        <f>D30*'2'!E32</f>
        <v>0</v>
      </c>
      <c r="G30" s="44">
        <f>分析ｼｰﾄ!F37</f>
        <v>0</v>
      </c>
      <c r="H30" s="44">
        <f t="shared" si="2"/>
        <v>0</v>
      </c>
      <c r="I30" s="44">
        <f>$H30*'2'!BF32</f>
        <v>0</v>
      </c>
      <c r="J30" s="44">
        <f>$H30*'2'!BG32</f>
        <v>0</v>
      </c>
      <c r="K30" s="157"/>
      <c r="L30" s="157"/>
      <c r="M30" s="157"/>
      <c r="N30" s="157"/>
      <c r="O30" s="157"/>
      <c r="P30" s="157"/>
      <c r="Q30" s="157"/>
      <c r="R30" s="44">
        <f>$F30*'2'!BF32</f>
        <v>0</v>
      </c>
      <c r="S30" s="44">
        <f>$F30*'2'!BG32</f>
        <v>0</v>
      </c>
      <c r="T30" s="159"/>
      <c r="U30" s="159"/>
      <c r="V30" s="159"/>
      <c r="W30" s="159"/>
      <c r="X30" s="159"/>
      <c r="Y30" s="159"/>
      <c r="Z30" s="159"/>
      <c r="AA30" s="158">
        <f>H30+SUM(K3:Q40,T3:Z40)*'2'!F32</f>
        <v>0</v>
      </c>
      <c r="AB30" s="44">
        <f>分析ｼｰﾄ!E37</f>
        <v>0</v>
      </c>
      <c r="AC30" s="44">
        <f>AB30*'2'!D32</f>
        <v>0</v>
      </c>
      <c r="AD30" s="44">
        <f>AC30*'2'!F32</f>
        <v>0</v>
      </c>
      <c r="AE30" s="44">
        <f>AC30*'2'!E32</f>
        <v>0</v>
      </c>
      <c r="AF30" s="44">
        <f>分析ｼｰﾄ!G37</f>
        <v>0</v>
      </c>
      <c r="AG30" s="44">
        <f t="shared" si="0"/>
        <v>0</v>
      </c>
      <c r="AH30" s="158">
        <f t="shared" si="1"/>
        <v>0</v>
      </c>
      <c r="AI30" s="44">
        <v>0</v>
      </c>
      <c r="AJ30" s="44">
        <f t="shared" si="4"/>
        <v>0</v>
      </c>
      <c r="AK30" s="44">
        <f>AI30*'2'!G32</f>
        <v>0</v>
      </c>
      <c r="AL30" s="89"/>
      <c r="AM30" s="44">
        <f>AL$3*'2'!L32</f>
        <v>0</v>
      </c>
      <c r="AN30" s="157"/>
      <c r="AO30" s="25"/>
      <c r="AP30" s="44">
        <f>AO$3*'2'!M32</f>
        <v>0</v>
      </c>
      <c r="AQ30" s="44">
        <f t="shared" si="5"/>
        <v>0</v>
      </c>
      <c r="AR30" s="44">
        <f t="shared" si="6"/>
        <v>0</v>
      </c>
      <c r="AS30" s="44">
        <f>AI30*'2'!O32</f>
        <v>0</v>
      </c>
      <c r="AT30" s="44">
        <f>AQ30*'2'!O32</f>
        <v>0</v>
      </c>
      <c r="AU30" s="44">
        <f>AR30*'2'!O32</f>
        <v>0</v>
      </c>
      <c r="AV30" s="44">
        <f>AI30*'2'!N32</f>
        <v>0</v>
      </c>
      <c r="AW30" s="44">
        <f>AQ30*'2'!N32</f>
        <v>0</v>
      </c>
      <c r="AX30" s="44">
        <f>'3'!AR30*'2'!N32</f>
        <v>0</v>
      </c>
      <c r="AY30" s="162">
        <f>AR30*'2'!U32</f>
        <v>0</v>
      </c>
      <c r="AZ30" s="162">
        <f>AR30*'2'!T32</f>
        <v>0</v>
      </c>
    </row>
    <row r="31" spans="1:52">
      <c r="A31" s="4" t="s">
        <v>387</v>
      </c>
      <c r="B31" s="4" t="s">
        <v>24</v>
      </c>
      <c r="C31" s="4">
        <f>分析ｼｰﾄ!D38</f>
        <v>0</v>
      </c>
      <c r="D31" s="4">
        <f>C31*'2'!D33</f>
        <v>0</v>
      </c>
      <c r="E31" s="44">
        <f>D31*'2'!F33</f>
        <v>0</v>
      </c>
      <c r="F31" s="44">
        <f>D31*'2'!E33</f>
        <v>0</v>
      </c>
      <c r="G31" s="44">
        <f>分析ｼｰﾄ!F38</f>
        <v>0</v>
      </c>
      <c r="H31" s="44">
        <f t="shared" si="2"/>
        <v>0</v>
      </c>
      <c r="I31" s="44">
        <f>$H31*'2'!BF33</f>
        <v>0</v>
      </c>
      <c r="J31" s="44">
        <f>$H31*'2'!BG33</f>
        <v>0</v>
      </c>
      <c r="K31" s="44">
        <f>$H31*'2'!BH33</f>
        <v>0</v>
      </c>
      <c r="L31" s="44">
        <f>$H31*'2'!BI33</f>
        <v>0</v>
      </c>
      <c r="M31" s="44">
        <f>$H31*'2'!BJ33</f>
        <v>0</v>
      </c>
      <c r="N31" s="44">
        <f>$H31*'2'!BK33</f>
        <v>0</v>
      </c>
      <c r="O31" s="44">
        <f>$H31*'2'!BL33</f>
        <v>0</v>
      </c>
      <c r="P31" s="44">
        <f>$H31*'2'!BM33</f>
        <v>0</v>
      </c>
      <c r="Q31" s="44">
        <f>$H31*'2'!BN33</f>
        <v>0</v>
      </c>
      <c r="R31" s="44">
        <f>$F31*'2'!BF33</f>
        <v>0</v>
      </c>
      <c r="S31" s="44">
        <f>$F31*'2'!BG33</f>
        <v>0</v>
      </c>
      <c r="T31" s="44">
        <f>$F31*'2'!BH33</f>
        <v>0</v>
      </c>
      <c r="U31" s="44">
        <f>$F31*'2'!BI33</f>
        <v>0</v>
      </c>
      <c r="V31" s="44">
        <f>$F31*'2'!BJ33</f>
        <v>0</v>
      </c>
      <c r="W31" s="44">
        <f>$F31*'2'!BK33</f>
        <v>0</v>
      </c>
      <c r="X31" s="44">
        <f>$F31*'2'!BL33</f>
        <v>0</v>
      </c>
      <c r="Y31" s="44">
        <f>$F31*'2'!BM33</f>
        <v>0</v>
      </c>
      <c r="Z31" s="44">
        <f>$F31*'2'!BN33</f>
        <v>0</v>
      </c>
      <c r="AA31" s="158">
        <f t="shared" ref="AA31:AA64" si="7">H31-SUM(I31:Q31)</f>
        <v>0</v>
      </c>
      <c r="AB31" s="44">
        <f>分析ｼｰﾄ!E38</f>
        <v>0</v>
      </c>
      <c r="AC31" s="44">
        <f>AB31*'2'!D33</f>
        <v>0</v>
      </c>
      <c r="AD31" s="44">
        <f>AC31*'2'!F33</f>
        <v>0</v>
      </c>
      <c r="AE31" s="44">
        <f>AC31*'2'!E33</f>
        <v>0</v>
      </c>
      <c r="AF31" s="44">
        <f>分析ｼｰﾄ!G38</f>
        <v>0</v>
      </c>
      <c r="AG31" s="44">
        <f t="shared" si="0"/>
        <v>0</v>
      </c>
      <c r="AH31" s="158">
        <f t="shared" si="1"/>
        <v>0</v>
      </c>
      <c r="AI31" s="44">
        <v>0</v>
      </c>
      <c r="AJ31" s="44">
        <f t="shared" si="4"/>
        <v>0</v>
      </c>
      <c r="AK31" s="44">
        <f>AI31*'2'!G33</f>
        <v>0</v>
      </c>
      <c r="AL31" s="89"/>
      <c r="AM31" s="44">
        <f>AL$3*'2'!L33</f>
        <v>0</v>
      </c>
      <c r="AN31" s="157"/>
      <c r="AO31" s="25"/>
      <c r="AP31" s="44">
        <f>AO$3*'2'!M33</f>
        <v>0</v>
      </c>
      <c r="AQ31" s="44">
        <f t="shared" si="5"/>
        <v>0</v>
      </c>
      <c r="AR31" s="44">
        <f t="shared" si="6"/>
        <v>0</v>
      </c>
      <c r="AS31" s="44">
        <f>AI31*'2'!O33</f>
        <v>0</v>
      </c>
      <c r="AT31" s="44">
        <f>AQ31*'2'!O33</f>
        <v>0</v>
      </c>
      <c r="AU31" s="44">
        <f>AR31*'2'!O33</f>
        <v>0</v>
      </c>
      <c r="AV31" s="44">
        <f>AI31*'2'!N33</f>
        <v>0</v>
      </c>
      <c r="AW31" s="44">
        <f>AQ31*'2'!N33</f>
        <v>0</v>
      </c>
      <c r="AX31" s="44">
        <f>'3'!AR31*'2'!N33</f>
        <v>0</v>
      </c>
      <c r="AY31" s="162">
        <f>AR31*'2'!U33</f>
        <v>0</v>
      </c>
      <c r="AZ31" s="162">
        <f>AR31*'2'!T33</f>
        <v>0</v>
      </c>
    </row>
    <row r="32" spans="1:52">
      <c r="A32" s="4" t="s">
        <v>387</v>
      </c>
      <c r="B32" s="4" t="s">
        <v>25</v>
      </c>
      <c r="C32" s="4">
        <f>分析ｼｰﾄ!D39</f>
        <v>0</v>
      </c>
      <c r="D32" s="4">
        <f>C32*'2'!D34</f>
        <v>0</v>
      </c>
      <c r="E32" s="44">
        <f>D32*'2'!F34</f>
        <v>0</v>
      </c>
      <c r="F32" s="44">
        <f>D32*'2'!E34</f>
        <v>0</v>
      </c>
      <c r="G32" s="44">
        <f>分析ｼｰﾄ!F39</f>
        <v>0</v>
      </c>
      <c r="H32" s="44">
        <f t="shared" si="2"/>
        <v>0</v>
      </c>
      <c r="I32" s="44">
        <f>$H32*'2'!BF34</f>
        <v>0</v>
      </c>
      <c r="J32" s="44">
        <f>$H32*'2'!BG34</f>
        <v>0</v>
      </c>
      <c r="K32" s="44">
        <f>$H32*'2'!BH34</f>
        <v>0</v>
      </c>
      <c r="L32" s="44">
        <f>$H32*'2'!BI34</f>
        <v>0</v>
      </c>
      <c r="M32" s="44">
        <f>$H32*'2'!BJ34</f>
        <v>0</v>
      </c>
      <c r="N32" s="44">
        <f>$H32*'2'!BK34</f>
        <v>0</v>
      </c>
      <c r="O32" s="44">
        <f>$H32*'2'!BL34</f>
        <v>0</v>
      </c>
      <c r="P32" s="44">
        <f>$H32*'2'!BM34</f>
        <v>0</v>
      </c>
      <c r="Q32" s="44">
        <f>$H32*'2'!BN34</f>
        <v>0</v>
      </c>
      <c r="R32" s="44">
        <f>$F32*'2'!BF34</f>
        <v>0</v>
      </c>
      <c r="S32" s="44">
        <f>$F32*'2'!BG34</f>
        <v>0</v>
      </c>
      <c r="T32" s="44">
        <f>$F32*'2'!BH34</f>
        <v>0</v>
      </c>
      <c r="U32" s="44">
        <f>$F32*'2'!BI34</f>
        <v>0</v>
      </c>
      <c r="V32" s="44">
        <f>$F32*'2'!BJ34</f>
        <v>0</v>
      </c>
      <c r="W32" s="44">
        <f>$F32*'2'!BK34</f>
        <v>0</v>
      </c>
      <c r="X32" s="44">
        <f>$F32*'2'!BL34</f>
        <v>0</v>
      </c>
      <c r="Y32" s="44">
        <f>$F32*'2'!BM34</f>
        <v>0</v>
      </c>
      <c r="Z32" s="44">
        <f>$F32*'2'!BN34</f>
        <v>0</v>
      </c>
      <c r="AA32" s="44">
        <f t="shared" si="7"/>
        <v>0</v>
      </c>
      <c r="AB32" s="44">
        <f>分析ｼｰﾄ!E39</f>
        <v>0</v>
      </c>
      <c r="AC32" s="44">
        <f>AB32*'2'!D34</f>
        <v>0</v>
      </c>
      <c r="AD32" s="44">
        <f>AC32*'2'!F34</f>
        <v>0</v>
      </c>
      <c r="AE32" s="44">
        <f>AC32*'2'!E34</f>
        <v>0</v>
      </c>
      <c r="AF32" s="44">
        <f>分析ｼｰﾄ!G39</f>
        <v>0</v>
      </c>
      <c r="AG32" s="44">
        <f t="shared" si="0"/>
        <v>0</v>
      </c>
      <c r="AH32" s="44">
        <f t="shared" si="1"/>
        <v>0</v>
      </c>
      <c r="AI32" s="44">
        <v>0</v>
      </c>
      <c r="AJ32" s="44">
        <f t="shared" si="4"/>
        <v>0</v>
      </c>
      <c r="AK32" s="44">
        <f>AI32*'2'!G34</f>
        <v>0</v>
      </c>
      <c r="AL32" s="89"/>
      <c r="AM32" s="44">
        <f>AL$3*'2'!L34</f>
        <v>0</v>
      </c>
      <c r="AN32" s="157"/>
      <c r="AO32" s="25"/>
      <c r="AP32" s="44">
        <f>AO$3*'2'!M34</f>
        <v>0</v>
      </c>
      <c r="AQ32" s="44">
        <f t="shared" si="5"/>
        <v>0</v>
      </c>
      <c r="AR32" s="44">
        <f t="shared" si="6"/>
        <v>0</v>
      </c>
      <c r="AS32" s="44">
        <f>AI32*'2'!O34</f>
        <v>0</v>
      </c>
      <c r="AT32" s="44">
        <f>AQ32*'2'!O34</f>
        <v>0</v>
      </c>
      <c r="AU32" s="44">
        <f>AR32*'2'!O34</f>
        <v>0</v>
      </c>
      <c r="AV32" s="44">
        <f>AI32*'2'!N34</f>
        <v>0</v>
      </c>
      <c r="AW32" s="44">
        <f>AQ32*'2'!N34</f>
        <v>0</v>
      </c>
      <c r="AX32" s="44">
        <f>'3'!AR32*'2'!N34</f>
        <v>0</v>
      </c>
      <c r="AY32" s="162">
        <f>AR32*'2'!U34</f>
        <v>0</v>
      </c>
      <c r="AZ32" s="162">
        <f>AR32*'2'!T34</f>
        <v>0</v>
      </c>
    </row>
    <row r="33" spans="1:52">
      <c r="A33" s="4" t="s">
        <v>387</v>
      </c>
      <c r="B33" s="4" t="s">
        <v>26</v>
      </c>
      <c r="C33" s="4">
        <f>分析ｼｰﾄ!D40</f>
        <v>0</v>
      </c>
      <c r="D33" s="4">
        <f>C33*'2'!D35</f>
        <v>0</v>
      </c>
      <c r="E33" s="44">
        <f>D33*'2'!F35</f>
        <v>0</v>
      </c>
      <c r="F33" s="44">
        <f>D33*'2'!E35</f>
        <v>0</v>
      </c>
      <c r="G33" s="44">
        <f>分析ｼｰﾄ!F40</f>
        <v>0</v>
      </c>
      <c r="H33" s="44">
        <f t="shared" si="2"/>
        <v>0</v>
      </c>
      <c r="I33" s="44">
        <f>$H33*'2'!BF35</f>
        <v>0</v>
      </c>
      <c r="J33" s="44">
        <f>$H33*'2'!BG35</f>
        <v>0</v>
      </c>
      <c r="K33" s="44">
        <f>$H33*'2'!BH35</f>
        <v>0</v>
      </c>
      <c r="L33" s="44">
        <f>$H33*'2'!BI35</f>
        <v>0</v>
      </c>
      <c r="M33" s="44">
        <f>$H33*'2'!BJ35</f>
        <v>0</v>
      </c>
      <c r="N33" s="44">
        <f>$H33*'2'!BK35</f>
        <v>0</v>
      </c>
      <c r="O33" s="44">
        <f>$H33*'2'!BL35</f>
        <v>0</v>
      </c>
      <c r="P33" s="44">
        <f>$H33*'2'!BM35</f>
        <v>0</v>
      </c>
      <c r="Q33" s="44">
        <f>$H33*'2'!BN35</f>
        <v>0</v>
      </c>
      <c r="R33" s="44">
        <f>$F33*'2'!BF35</f>
        <v>0</v>
      </c>
      <c r="S33" s="44">
        <f>$F33*'2'!BG35</f>
        <v>0</v>
      </c>
      <c r="T33" s="44">
        <f>$F33*'2'!BH35</f>
        <v>0</v>
      </c>
      <c r="U33" s="44">
        <f>$F33*'2'!BI35</f>
        <v>0</v>
      </c>
      <c r="V33" s="44">
        <f>$F33*'2'!BJ35</f>
        <v>0</v>
      </c>
      <c r="W33" s="44">
        <f>$F33*'2'!BK35</f>
        <v>0</v>
      </c>
      <c r="X33" s="44">
        <f>$F33*'2'!BL35</f>
        <v>0</v>
      </c>
      <c r="Y33" s="44">
        <f>$F33*'2'!BM35</f>
        <v>0</v>
      </c>
      <c r="Z33" s="44">
        <f>$F33*'2'!BN35</f>
        <v>0</v>
      </c>
      <c r="AA33" s="44">
        <f t="shared" si="7"/>
        <v>0</v>
      </c>
      <c r="AB33" s="44">
        <f>分析ｼｰﾄ!E40</f>
        <v>0</v>
      </c>
      <c r="AC33" s="44">
        <f>AB33*'2'!D35</f>
        <v>0</v>
      </c>
      <c r="AD33" s="44">
        <f>AC33*'2'!F35</f>
        <v>0</v>
      </c>
      <c r="AE33" s="44">
        <f>AC33*'2'!E35</f>
        <v>0</v>
      </c>
      <c r="AF33" s="44">
        <f>分析ｼｰﾄ!G40</f>
        <v>0</v>
      </c>
      <c r="AG33" s="44">
        <f t="shared" si="0"/>
        <v>0</v>
      </c>
      <c r="AH33" s="44">
        <f t="shared" si="1"/>
        <v>0</v>
      </c>
      <c r="AI33" s="44">
        <v>0</v>
      </c>
      <c r="AJ33" s="44">
        <f t="shared" si="4"/>
        <v>0</v>
      </c>
      <c r="AK33" s="44">
        <f>AI33*'2'!G35</f>
        <v>0</v>
      </c>
      <c r="AL33" s="89"/>
      <c r="AM33" s="44">
        <f>AL$3*'2'!L35</f>
        <v>0</v>
      </c>
      <c r="AN33" s="157"/>
      <c r="AO33" s="25"/>
      <c r="AP33" s="44">
        <f>AO$3*'2'!M35</f>
        <v>0</v>
      </c>
      <c r="AQ33" s="44">
        <f t="shared" si="5"/>
        <v>0</v>
      </c>
      <c r="AR33" s="44">
        <f t="shared" si="6"/>
        <v>0</v>
      </c>
      <c r="AS33" s="44">
        <f>AI33*'2'!O35</f>
        <v>0</v>
      </c>
      <c r="AT33" s="44">
        <f>AQ33*'2'!O35</f>
        <v>0</v>
      </c>
      <c r="AU33" s="44">
        <f>AR33*'2'!O35</f>
        <v>0</v>
      </c>
      <c r="AV33" s="44">
        <f>AI33*'2'!N35</f>
        <v>0</v>
      </c>
      <c r="AW33" s="44">
        <f>AQ33*'2'!N35</f>
        <v>0</v>
      </c>
      <c r="AX33" s="44">
        <f>'3'!AR33*'2'!N35</f>
        <v>0</v>
      </c>
      <c r="AY33" s="162">
        <f>AR33*'2'!U35</f>
        <v>0</v>
      </c>
      <c r="AZ33" s="162">
        <f>AR33*'2'!T35</f>
        <v>0</v>
      </c>
    </row>
    <row r="34" spans="1:52">
      <c r="A34" s="4" t="s">
        <v>387</v>
      </c>
      <c r="B34" s="4" t="s">
        <v>27</v>
      </c>
      <c r="C34" s="4">
        <f>分析ｼｰﾄ!D41</f>
        <v>0</v>
      </c>
      <c r="D34" s="4">
        <f>C34*'2'!D36</f>
        <v>0</v>
      </c>
      <c r="E34" s="44">
        <f>D34*'2'!F36</f>
        <v>0</v>
      </c>
      <c r="F34" s="44">
        <f>D34*'2'!E36</f>
        <v>0</v>
      </c>
      <c r="G34" s="44">
        <f>分析ｼｰﾄ!F41</f>
        <v>0</v>
      </c>
      <c r="H34" s="44">
        <f t="shared" si="2"/>
        <v>0</v>
      </c>
      <c r="I34" s="44">
        <f>$H34*'2'!BF36</f>
        <v>0</v>
      </c>
      <c r="J34" s="44">
        <f>$H34*'2'!BG36</f>
        <v>0</v>
      </c>
      <c r="K34" s="44">
        <f>$H34*'2'!BH36</f>
        <v>0</v>
      </c>
      <c r="L34" s="44">
        <f>$H34*'2'!BI36</f>
        <v>0</v>
      </c>
      <c r="M34" s="44">
        <f>$H34*'2'!BJ36</f>
        <v>0</v>
      </c>
      <c r="N34" s="44">
        <f>$H34*'2'!BK36</f>
        <v>0</v>
      </c>
      <c r="O34" s="44">
        <f>$H34*'2'!BL36</f>
        <v>0</v>
      </c>
      <c r="P34" s="44">
        <f>$H34*'2'!BM36</f>
        <v>0</v>
      </c>
      <c r="Q34" s="44">
        <f>$H34*'2'!BN36</f>
        <v>0</v>
      </c>
      <c r="R34" s="44">
        <f>$F34*'2'!BF36</f>
        <v>0</v>
      </c>
      <c r="S34" s="44">
        <f>$F34*'2'!BG36</f>
        <v>0</v>
      </c>
      <c r="T34" s="44">
        <f>$F34*'2'!BH36</f>
        <v>0</v>
      </c>
      <c r="U34" s="44">
        <f>$F34*'2'!BI36</f>
        <v>0</v>
      </c>
      <c r="V34" s="44">
        <f>$F34*'2'!BJ36</f>
        <v>0</v>
      </c>
      <c r="W34" s="44">
        <f>$F34*'2'!BK36</f>
        <v>0</v>
      </c>
      <c r="X34" s="44">
        <f>$F34*'2'!BL36</f>
        <v>0</v>
      </c>
      <c r="Y34" s="44">
        <f>$F34*'2'!BM36</f>
        <v>0</v>
      </c>
      <c r="Z34" s="44">
        <f>$F34*'2'!BN36</f>
        <v>0</v>
      </c>
      <c r="AA34" s="44">
        <f t="shared" si="7"/>
        <v>0</v>
      </c>
      <c r="AB34" s="44">
        <f>分析ｼｰﾄ!E41</f>
        <v>0</v>
      </c>
      <c r="AC34" s="44">
        <f>AB34*'2'!D36</f>
        <v>0</v>
      </c>
      <c r="AD34" s="44">
        <f>AC34*'2'!F36</f>
        <v>0</v>
      </c>
      <c r="AE34" s="44">
        <f>AC34*'2'!E36</f>
        <v>0</v>
      </c>
      <c r="AF34" s="44">
        <f>分析ｼｰﾄ!G41</f>
        <v>0</v>
      </c>
      <c r="AG34" s="44">
        <f t="shared" si="0"/>
        <v>0</v>
      </c>
      <c r="AH34" s="44">
        <f t="shared" si="1"/>
        <v>0</v>
      </c>
      <c r="AI34" s="44">
        <v>0</v>
      </c>
      <c r="AJ34" s="44">
        <f t="shared" si="4"/>
        <v>0</v>
      </c>
      <c r="AK34" s="44">
        <f>AI34*'2'!G36</f>
        <v>0</v>
      </c>
      <c r="AL34" s="89"/>
      <c r="AM34" s="44">
        <f>AL$3*'2'!L36</f>
        <v>0</v>
      </c>
      <c r="AN34" s="157"/>
      <c r="AO34" s="25"/>
      <c r="AP34" s="44">
        <f>AO$3*'2'!M36</f>
        <v>0</v>
      </c>
      <c r="AQ34" s="44">
        <f t="shared" si="5"/>
        <v>0</v>
      </c>
      <c r="AR34" s="44">
        <f t="shared" si="6"/>
        <v>0</v>
      </c>
      <c r="AS34" s="44">
        <f>AI34*'2'!O36</f>
        <v>0</v>
      </c>
      <c r="AT34" s="44">
        <f>AQ34*'2'!O36</f>
        <v>0</v>
      </c>
      <c r="AU34" s="44">
        <f>AR34*'2'!O36</f>
        <v>0</v>
      </c>
      <c r="AV34" s="44">
        <f>AI34*'2'!N36</f>
        <v>0</v>
      </c>
      <c r="AW34" s="44">
        <f>AQ34*'2'!N36</f>
        <v>0</v>
      </c>
      <c r="AX34" s="44">
        <f>'3'!AR34*'2'!N36</f>
        <v>0</v>
      </c>
      <c r="AY34" s="162">
        <f>AR34*'2'!U36</f>
        <v>0</v>
      </c>
      <c r="AZ34" s="162">
        <f>AR34*'2'!T36</f>
        <v>0</v>
      </c>
    </row>
    <row r="35" spans="1:52">
      <c r="A35" s="4" t="s">
        <v>387</v>
      </c>
      <c r="B35" s="4" t="s">
        <v>601</v>
      </c>
      <c r="C35" s="4">
        <f>分析ｼｰﾄ!D42</f>
        <v>0</v>
      </c>
      <c r="D35" s="4">
        <f>C35*'2'!D37</f>
        <v>0</v>
      </c>
      <c r="E35" s="44">
        <f>D35*'2'!F37</f>
        <v>0</v>
      </c>
      <c r="F35" s="44">
        <f>D35*'2'!E37</f>
        <v>0</v>
      </c>
      <c r="G35" s="44">
        <f>分析ｼｰﾄ!F42</f>
        <v>0</v>
      </c>
      <c r="H35" s="44">
        <f t="shared" si="2"/>
        <v>0</v>
      </c>
      <c r="I35" s="44">
        <f>$H35*'2'!BF37</f>
        <v>0</v>
      </c>
      <c r="J35" s="44">
        <f>$H35*'2'!BG37</f>
        <v>0</v>
      </c>
      <c r="K35" s="44">
        <f>$H35*'2'!BH37</f>
        <v>0</v>
      </c>
      <c r="L35" s="44">
        <f>$H35*'2'!BI37</f>
        <v>0</v>
      </c>
      <c r="M35" s="44">
        <f>$H35*'2'!BJ37</f>
        <v>0</v>
      </c>
      <c r="N35" s="44">
        <f>$H35*'2'!BK37</f>
        <v>0</v>
      </c>
      <c r="O35" s="44">
        <f>$H35*'2'!BL37</f>
        <v>0</v>
      </c>
      <c r="P35" s="44">
        <f>$H35*'2'!BM37</f>
        <v>0</v>
      </c>
      <c r="Q35" s="44">
        <f>$H35*'2'!BN37</f>
        <v>0</v>
      </c>
      <c r="R35" s="44">
        <f>$F35*'2'!BF37</f>
        <v>0</v>
      </c>
      <c r="S35" s="44">
        <f>$F35*'2'!BG37</f>
        <v>0</v>
      </c>
      <c r="T35" s="44">
        <f>$F35*'2'!BH37</f>
        <v>0</v>
      </c>
      <c r="U35" s="44">
        <f>$F35*'2'!BI37</f>
        <v>0</v>
      </c>
      <c r="V35" s="44">
        <f>$F35*'2'!BJ37</f>
        <v>0</v>
      </c>
      <c r="W35" s="44">
        <f>$F35*'2'!BK37</f>
        <v>0</v>
      </c>
      <c r="X35" s="44">
        <f>$F35*'2'!BL37</f>
        <v>0</v>
      </c>
      <c r="Y35" s="44">
        <f>$F35*'2'!BM37</f>
        <v>0</v>
      </c>
      <c r="Z35" s="44">
        <f>$F35*'2'!BN37</f>
        <v>0</v>
      </c>
      <c r="AA35" s="44">
        <f t="shared" si="7"/>
        <v>0</v>
      </c>
      <c r="AB35" s="44">
        <f>分析ｼｰﾄ!E42</f>
        <v>0</v>
      </c>
      <c r="AC35" s="44">
        <f>AB35*'2'!D37</f>
        <v>0</v>
      </c>
      <c r="AD35" s="44">
        <f>AC35*'2'!F37</f>
        <v>0</v>
      </c>
      <c r="AE35" s="44">
        <f>AC35*'2'!E37</f>
        <v>0</v>
      </c>
      <c r="AF35" s="44">
        <f>分析ｼｰﾄ!G42</f>
        <v>0</v>
      </c>
      <c r="AG35" s="44">
        <f t="shared" si="0"/>
        <v>0</v>
      </c>
      <c r="AH35" s="44">
        <f t="shared" ref="AH35:AH66" si="8">AA35+AG35</f>
        <v>0</v>
      </c>
      <c r="AI35" s="44">
        <v>0</v>
      </c>
      <c r="AJ35" s="44">
        <f t="shared" si="4"/>
        <v>0</v>
      </c>
      <c r="AK35" s="44">
        <f>AI35*'2'!G37</f>
        <v>0</v>
      </c>
      <c r="AL35" s="89"/>
      <c r="AM35" s="44">
        <f>AL$3*'2'!L37</f>
        <v>0</v>
      </c>
      <c r="AN35" s="157"/>
      <c r="AO35" s="25"/>
      <c r="AP35" s="44">
        <f>AO$3*'2'!M37</f>
        <v>0</v>
      </c>
      <c r="AQ35" s="44">
        <f t="shared" si="5"/>
        <v>0</v>
      </c>
      <c r="AR35" s="44">
        <f t="shared" si="6"/>
        <v>0</v>
      </c>
      <c r="AS35" s="44">
        <f>AI35*'2'!O37</f>
        <v>0</v>
      </c>
      <c r="AT35" s="44">
        <f>AQ35*'2'!O37</f>
        <v>0</v>
      </c>
      <c r="AU35" s="44">
        <f>AR35*'2'!O37</f>
        <v>0</v>
      </c>
      <c r="AV35" s="44">
        <f>AI35*'2'!N37</f>
        <v>0</v>
      </c>
      <c r="AW35" s="44">
        <f>AQ35*'2'!N37</f>
        <v>0</v>
      </c>
      <c r="AX35" s="44">
        <f>'3'!AR35*'2'!N37</f>
        <v>0</v>
      </c>
      <c r="AY35" s="162">
        <f>AR35*'2'!U37</f>
        <v>0</v>
      </c>
      <c r="AZ35" s="162">
        <f>AR35*'2'!T37</f>
        <v>0</v>
      </c>
    </row>
    <row r="36" spans="1:52">
      <c r="A36" s="4" t="s">
        <v>387</v>
      </c>
      <c r="B36" s="4" t="s">
        <v>28</v>
      </c>
      <c r="C36" s="4">
        <f>分析ｼｰﾄ!D43</f>
        <v>0</v>
      </c>
      <c r="D36" s="4">
        <f>C36*'2'!D38</f>
        <v>0</v>
      </c>
      <c r="E36" s="44">
        <f>D36*'2'!F38</f>
        <v>0</v>
      </c>
      <c r="F36" s="44">
        <f>D36*'2'!E38</f>
        <v>0</v>
      </c>
      <c r="G36" s="44">
        <f>分析ｼｰﾄ!F43</f>
        <v>0</v>
      </c>
      <c r="H36" s="44">
        <f t="shared" si="2"/>
        <v>0</v>
      </c>
      <c r="I36" s="44">
        <f>$H36*'2'!BF38</f>
        <v>0</v>
      </c>
      <c r="J36" s="44">
        <f>$H36*'2'!BG38</f>
        <v>0</v>
      </c>
      <c r="K36" s="44">
        <f>$H36*'2'!BH38</f>
        <v>0</v>
      </c>
      <c r="L36" s="44">
        <f>$H36*'2'!BI38</f>
        <v>0</v>
      </c>
      <c r="M36" s="44">
        <f>$H36*'2'!BJ38</f>
        <v>0</v>
      </c>
      <c r="N36" s="44">
        <f>$H36*'2'!BK38</f>
        <v>0</v>
      </c>
      <c r="O36" s="44">
        <f>$H36*'2'!BL38</f>
        <v>0</v>
      </c>
      <c r="P36" s="44">
        <f>$H36*'2'!BM38</f>
        <v>0</v>
      </c>
      <c r="Q36" s="44">
        <f>$H36*'2'!BN38</f>
        <v>0</v>
      </c>
      <c r="R36" s="44">
        <f>$F36*'2'!BF38</f>
        <v>0</v>
      </c>
      <c r="S36" s="44">
        <f>$F36*'2'!BG38</f>
        <v>0</v>
      </c>
      <c r="T36" s="44">
        <f>$F36*'2'!BH38</f>
        <v>0</v>
      </c>
      <c r="U36" s="44">
        <f>$F36*'2'!BI38</f>
        <v>0</v>
      </c>
      <c r="V36" s="44">
        <f>$F36*'2'!BJ38</f>
        <v>0</v>
      </c>
      <c r="W36" s="44">
        <f>$F36*'2'!BK38</f>
        <v>0</v>
      </c>
      <c r="X36" s="44">
        <f>$F36*'2'!BL38</f>
        <v>0</v>
      </c>
      <c r="Y36" s="44">
        <f>$F36*'2'!BM38</f>
        <v>0</v>
      </c>
      <c r="Z36" s="44">
        <f>$F36*'2'!BN38</f>
        <v>0</v>
      </c>
      <c r="AA36" s="44">
        <f t="shared" si="7"/>
        <v>0</v>
      </c>
      <c r="AB36" s="44">
        <f>分析ｼｰﾄ!E43</f>
        <v>0</v>
      </c>
      <c r="AC36" s="44">
        <f>AB36*'2'!D38</f>
        <v>0</v>
      </c>
      <c r="AD36" s="44">
        <f>AC36*'2'!F38</f>
        <v>0</v>
      </c>
      <c r="AE36" s="44">
        <f>AC36*'2'!E38</f>
        <v>0</v>
      </c>
      <c r="AF36" s="44">
        <f>分析ｼｰﾄ!G43</f>
        <v>0</v>
      </c>
      <c r="AG36" s="44">
        <f t="shared" si="0"/>
        <v>0</v>
      </c>
      <c r="AH36" s="44">
        <f t="shared" si="8"/>
        <v>0</v>
      </c>
      <c r="AI36" s="44">
        <v>0</v>
      </c>
      <c r="AJ36" s="44">
        <f t="shared" si="4"/>
        <v>0</v>
      </c>
      <c r="AK36" s="44">
        <f>AI36*'2'!G38</f>
        <v>0</v>
      </c>
      <c r="AL36" s="89"/>
      <c r="AM36" s="44">
        <f>AL$3*'2'!L38</f>
        <v>0</v>
      </c>
      <c r="AN36" s="157"/>
      <c r="AO36" s="25"/>
      <c r="AP36" s="44">
        <f>AO$3*'2'!M38</f>
        <v>0</v>
      </c>
      <c r="AQ36" s="44">
        <f t="shared" si="5"/>
        <v>0</v>
      </c>
      <c r="AR36" s="44">
        <f t="shared" si="6"/>
        <v>0</v>
      </c>
      <c r="AS36" s="44">
        <f>AI36*'2'!O38</f>
        <v>0</v>
      </c>
      <c r="AT36" s="44">
        <f>AQ36*'2'!O38</f>
        <v>0</v>
      </c>
      <c r="AU36" s="44">
        <f>AR36*'2'!O38</f>
        <v>0</v>
      </c>
      <c r="AV36" s="44">
        <f>AI36*'2'!N38</f>
        <v>0</v>
      </c>
      <c r="AW36" s="44">
        <f>AQ36*'2'!N38</f>
        <v>0</v>
      </c>
      <c r="AX36" s="44">
        <f>'3'!AR36*'2'!N38</f>
        <v>0</v>
      </c>
      <c r="AY36" s="162">
        <f>AR36*'2'!U38</f>
        <v>0</v>
      </c>
      <c r="AZ36" s="162">
        <f>AR36*'2'!T38</f>
        <v>0</v>
      </c>
    </row>
    <row r="37" spans="1:52">
      <c r="A37" s="4" t="s">
        <v>387</v>
      </c>
      <c r="B37" s="4" t="s">
        <v>29</v>
      </c>
      <c r="C37" s="4">
        <f>分析ｼｰﾄ!D44</f>
        <v>0</v>
      </c>
      <c r="D37" s="4">
        <f>C37*'2'!D39</f>
        <v>0</v>
      </c>
      <c r="E37" s="44">
        <f>D37*'2'!F39</f>
        <v>0</v>
      </c>
      <c r="F37" s="44">
        <f>D37*'2'!E39</f>
        <v>0</v>
      </c>
      <c r="G37" s="44">
        <f>分析ｼｰﾄ!F44</f>
        <v>0</v>
      </c>
      <c r="H37" s="44">
        <f t="shared" si="2"/>
        <v>0</v>
      </c>
      <c r="I37" s="44">
        <f>$H37*'2'!BF39</f>
        <v>0</v>
      </c>
      <c r="J37" s="44">
        <f>$H37*'2'!BG39</f>
        <v>0</v>
      </c>
      <c r="K37" s="44">
        <f>$H37*'2'!BH39</f>
        <v>0</v>
      </c>
      <c r="L37" s="44">
        <f>$H37*'2'!BI39</f>
        <v>0</v>
      </c>
      <c r="M37" s="44">
        <f>$H37*'2'!BJ39</f>
        <v>0</v>
      </c>
      <c r="N37" s="44">
        <f>$H37*'2'!BK39</f>
        <v>0</v>
      </c>
      <c r="O37" s="44">
        <f>$H37*'2'!BL39</f>
        <v>0</v>
      </c>
      <c r="P37" s="44">
        <f>$H37*'2'!BM39</f>
        <v>0</v>
      </c>
      <c r="Q37" s="44">
        <f>$H37*'2'!BN39</f>
        <v>0</v>
      </c>
      <c r="R37" s="44">
        <f>$F37*'2'!BF39</f>
        <v>0</v>
      </c>
      <c r="S37" s="44">
        <f>$F37*'2'!BG39</f>
        <v>0</v>
      </c>
      <c r="T37" s="44">
        <f>$F37*'2'!BH39</f>
        <v>0</v>
      </c>
      <c r="U37" s="44">
        <f>$F37*'2'!BI39</f>
        <v>0</v>
      </c>
      <c r="V37" s="44">
        <f>$F37*'2'!BJ39</f>
        <v>0</v>
      </c>
      <c r="W37" s="44">
        <f>$F37*'2'!BK39</f>
        <v>0</v>
      </c>
      <c r="X37" s="44">
        <f>$F37*'2'!BL39</f>
        <v>0</v>
      </c>
      <c r="Y37" s="44">
        <f>$F37*'2'!BM39</f>
        <v>0</v>
      </c>
      <c r="Z37" s="44">
        <f>$F37*'2'!BN39</f>
        <v>0</v>
      </c>
      <c r="AA37" s="44">
        <f t="shared" si="7"/>
        <v>0</v>
      </c>
      <c r="AB37" s="44">
        <f>分析ｼｰﾄ!E44</f>
        <v>0</v>
      </c>
      <c r="AC37" s="44">
        <f>AB37*'2'!D39</f>
        <v>0</v>
      </c>
      <c r="AD37" s="44">
        <f>AC37*'2'!F39</f>
        <v>0</v>
      </c>
      <c r="AE37" s="44">
        <f>AC37*'2'!E39</f>
        <v>0</v>
      </c>
      <c r="AF37" s="44">
        <f>分析ｼｰﾄ!G44</f>
        <v>0</v>
      </c>
      <c r="AG37" s="44">
        <f t="shared" si="0"/>
        <v>0</v>
      </c>
      <c r="AH37" s="44">
        <f t="shared" si="8"/>
        <v>0</v>
      </c>
      <c r="AI37" s="44">
        <v>0</v>
      </c>
      <c r="AJ37" s="44">
        <f t="shared" si="4"/>
        <v>0</v>
      </c>
      <c r="AK37" s="44">
        <f>AI37*'2'!G39</f>
        <v>0</v>
      </c>
      <c r="AL37" s="89"/>
      <c r="AM37" s="44">
        <f>AL$3*'2'!L39</f>
        <v>0</v>
      </c>
      <c r="AN37" s="157"/>
      <c r="AO37" s="25"/>
      <c r="AP37" s="44">
        <f>AO$3*'2'!M39</f>
        <v>0</v>
      </c>
      <c r="AQ37" s="44">
        <f t="shared" si="5"/>
        <v>0</v>
      </c>
      <c r="AR37" s="44">
        <f t="shared" si="6"/>
        <v>0</v>
      </c>
      <c r="AS37" s="44">
        <f>AI37*'2'!O39</f>
        <v>0</v>
      </c>
      <c r="AT37" s="44">
        <f>AQ37*'2'!O39</f>
        <v>0</v>
      </c>
      <c r="AU37" s="44">
        <f>AR37*'2'!O39</f>
        <v>0</v>
      </c>
      <c r="AV37" s="44">
        <f>AI37*'2'!N39</f>
        <v>0</v>
      </c>
      <c r="AW37" s="44">
        <f>AQ37*'2'!N39</f>
        <v>0</v>
      </c>
      <c r="AX37" s="44">
        <f>'3'!AR37*'2'!N39</f>
        <v>0</v>
      </c>
      <c r="AY37" s="162">
        <f>AR37*'2'!U39</f>
        <v>0</v>
      </c>
      <c r="AZ37" s="162">
        <f>AR37*'2'!T39</f>
        <v>0</v>
      </c>
    </row>
    <row r="38" spans="1:52">
      <c r="A38" s="4" t="s">
        <v>387</v>
      </c>
      <c r="B38" s="4" t="s">
        <v>30</v>
      </c>
      <c r="C38" s="28"/>
      <c r="D38" s="28"/>
      <c r="E38" s="157"/>
      <c r="F38" s="157"/>
      <c r="G38" s="157"/>
      <c r="H38" s="157"/>
      <c r="I38" s="44">
        <f>$H38*'2'!BF40</f>
        <v>0</v>
      </c>
      <c r="J38" s="44">
        <f>$H38*'2'!BG40</f>
        <v>0</v>
      </c>
      <c r="K38" s="44">
        <f>$H38*'2'!BH40</f>
        <v>0</v>
      </c>
      <c r="L38" s="44">
        <f>$H38*'2'!BI40</f>
        <v>0</v>
      </c>
      <c r="M38" s="44">
        <f>$H38*'2'!BJ40</f>
        <v>0</v>
      </c>
      <c r="N38" s="44">
        <f>$H38*'2'!BK40</f>
        <v>0</v>
      </c>
      <c r="O38" s="44">
        <f>$H38*'2'!BL40</f>
        <v>0</v>
      </c>
      <c r="P38" s="44">
        <f>$H38*'2'!BM40</f>
        <v>0</v>
      </c>
      <c r="Q38" s="44">
        <f>$H38*'2'!BN40</f>
        <v>0</v>
      </c>
      <c r="R38" s="44">
        <f>$F38*'2'!BF40</f>
        <v>0</v>
      </c>
      <c r="S38" s="44">
        <f>$F38*'2'!BG40</f>
        <v>0</v>
      </c>
      <c r="T38" s="44">
        <f>$F38*'2'!BH40</f>
        <v>0</v>
      </c>
      <c r="U38" s="44">
        <f>$F38*'2'!BI40</f>
        <v>0</v>
      </c>
      <c r="V38" s="44">
        <f>$F38*'2'!BJ40</f>
        <v>0</v>
      </c>
      <c r="W38" s="44">
        <f>$F38*'2'!BK40</f>
        <v>0</v>
      </c>
      <c r="X38" s="44">
        <f>$F38*'2'!BL40</f>
        <v>0</v>
      </c>
      <c r="Y38" s="44">
        <f>$F38*'2'!BM40</f>
        <v>0</v>
      </c>
      <c r="Z38" s="44">
        <f>$F38*'2'!BN40</f>
        <v>0</v>
      </c>
      <c r="AA38" s="44">
        <f t="shared" si="7"/>
        <v>0</v>
      </c>
      <c r="AB38" s="157"/>
      <c r="AC38" s="157"/>
      <c r="AD38" s="157"/>
      <c r="AE38" s="157"/>
      <c r="AF38" s="157"/>
      <c r="AG38" s="157"/>
      <c r="AH38" s="44">
        <f t="shared" si="8"/>
        <v>0</v>
      </c>
      <c r="AI38" s="44">
        <v>0</v>
      </c>
      <c r="AJ38" s="44">
        <f t="shared" si="4"/>
        <v>0</v>
      </c>
      <c r="AK38" s="44">
        <f>AI38*'2'!G40</f>
        <v>0</v>
      </c>
      <c r="AL38" s="89"/>
      <c r="AM38" s="44">
        <f>AL$3*'2'!L40</f>
        <v>0</v>
      </c>
      <c r="AN38" s="157"/>
      <c r="AO38" s="25"/>
      <c r="AP38" s="44">
        <f>AO$3*'2'!M40</f>
        <v>0</v>
      </c>
      <c r="AQ38" s="44">
        <f t="shared" si="5"/>
        <v>0</v>
      </c>
      <c r="AR38" s="44">
        <f t="shared" si="6"/>
        <v>0</v>
      </c>
      <c r="AS38" s="44">
        <f>AI38*'2'!O40</f>
        <v>0</v>
      </c>
      <c r="AT38" s="44">
        <f>AQ38*'2'!O40</f>
        <v>0</v>
      </c>
      <c r="AU38" s="44">
        <f>AR38*'2'!O40</f>
        <v>0</v>
      </c>
      <c r="AV38" s="44">
        <f>AI38*'2'!N40</f>
        <v>0</v>
      </c>
      <c r="AW38" s="44">
        <f>AQ38*'2'!N40</f>
        <v>0</v>
      </c>
      <c r="AX38" s="44">
        <f>'3'!AR38*'2'!N40</f>
        <v>0</v>
      </c>
      <c r="AY38" s="162">
        <f>AR38*'2'!U40</f>
        <v>0</v>
      </c>
      <c r="AZ38" s="162">
        <f>AR38*'2'!T40</f>
        <v>0</v>
      </c>
    </row>
    <row r="39" spans="1:52">
      <c r="A39" s="4" t="s">
        <v>387</v>
      </c>
      <c r="B39" s="4" t="s">
        <v>31</v>
      </c>
      <c r="C39" s="28"/>
      <c r="D39" s="28"/>
      <c r="E39" s="157"/>
      <c r="F39" s="157"/>
      <c r="G39" s="157"/>
      <c r="H39" s="157"/>
      <c r="I39" s="44">
        <f>$H39*'2'!BF41</f>
        <v>0</v>
      </c>
      <c r="J39" s="44">
        <f>$H39*'2'!BG41</f>
        <v>0</v>
      </c>
      <c r="K39" s="44">
        <f>$H39*'2'!BH41</f>
        <v>0</v>
      </c>
      <c r="L39" s="44">
        <f>$H39*'2'!BI41</f>
        <v>0</v>
      </c>
      <c r="M39" s="44">
        <f>$H39*'2'!BJ41</f>
        <v>0</v>
      </c>
      <c r="N39" s="44">
        <f>$H39*'2'!BK41</f>
        <v>0</v>
      </c>
      <c r="O39" s="44">
        <f>$H39*'2'!BL41</f>
        <v>0</v>
      </c>
      <c r="P39" s="44">
        <f>$H39*'2'!BM41</f>
        <v>0</v>
      </c>
      <c r="Q39" s="44">
        <f>$H39*'2'!BN41</f>
        <v>0</v>
      </c>
      <c r="R39" s="44">
        <f>$F39*'2'!BF41</f>
        <v>0</v>
      </c>
      <c r="S39" s="44">
        <f>$F39*'2'!BG41</f>
        <v>0</v>
      </c>
      <c r="T39" s="44">
        <f>$F39*'2'!BH41</f>
        <v>0</v>
      </c>
      <c r="U39" s="44">
        <f>$F39*'2'!BI41</f>
        <v>0</v>
      </c>
      <c r="V39" s="44">
        <f>$F39*'2'!BJ41</f>
        <v>0</v>
      </c>
      <c r="W39" s="44">
        <f>$F39*'2'!BK41</f>
        <v>0</v>
      </c>
      <c r="X39" s="44">
        <f>$F39*'2'!BL41</f>
        <v>0</v>
      </c>
      <c r="Y39" s="44">
        <f>$F39*'2'!BM41</f>
        <v>0</v>
      </c>
      <c r="Z39" s="44">
        <f>$F39*'2'!BN41</f>
        <v>0</v>
      </c>
      <c r="AA39" s="44">
        <f t="shared" si="7"/>
        <v>0</v>
      </c>
      <c r="AB39" s="157"/>
      <c r="AC39" s="157"/>
      <c r="AD39" s="157"/>
      <c r="AE39" s="157"/>
      <c r="AF39" s="157"/>
      <c r="AG39" s="157"/>
      <c r="AH39" s="44">
        <f t="shared" si="8"/>
        <v>0</v>
      </c>
      <c r="AI39" s="44">
        <v>0</v>
      </c>
      <c r="AJ39" s="44">
        <f t="shared" si="4"/>
        <v>0</v>
      </c>
      <c r="AK39" s="44">
        <f>AI39*'2'!G41</f>
        <v>0</v>
      </c>
      <c r="AL39" s="89"/>
      <c r="AM39" s="44">
        <f>AL$3*'2'!L41</f>
        <v>0</v>
      </c>
      <c r="AN39" s="157"/>
      <c r="AO39" s="25"/>
      <c r="AP39" s="44">
        <f>AO$3*'2'!M41</f>
        <v>0</v>
      </c>
      <c r="AQ39" s="44">
        <f t="shared" si="5"/>
        <v>0</v>
      </c>
      <c r="AR39" s="44">
        <f t="shared" si="6"/>
        <v>0</v>
      </c>
      <c r="AS39" s="44">
        <f>AI39*'2'!O41</f>
        <v>0</v>
      </c>
      <c r="AT39" s="44">
        <f>AQ39*'2'!O41</f>
        <v>0</v>
      </c>
      <c r="AU39" s="44">
        <f>AR39*'2'!O41</f>
        <v>0</v>
      </c>
      <c r="AV39" s="44">
        <f>AI39*'2'!N41</f>
        <v>0</v>
      </c>
      <c r="AW39" s="44">
        <f>AQ39*'2'!N41</f>
        <v>0</v>
      </c>
      <c r="AX39" s="44">
        <f>'3'!AR39*'2'!N41</f>
        <v>0</v>
      </c>
      <c r="AY39" s="162">
        <f>AR39*'2'!U41</f>
        <v>0</v>
      </c>
      <c r="AZ39" s="162">
        <f>AR39*'2'!T41</f>
        <v>0</v>
      </c>
    </row>
    <row r="40" spans="1:52">
      <c r="A40" s="4" t="s">
        <v>387</v>
      </c>
      <c r="B40" s="4" t="s">
        <v>32</v>
      </c>
      <c r="C40" s="28"/>
      <c r="D40" s="28"/>
      <c r="E40" s="157"/>
      <c r="F40" s="157"/>
      <c r="G40" s="157"/>
      <c r="H40" s="157"/>
      <c r="I40" s="44">
        <f>$H40*'2'!BF42</f>
        <v>0</v>
      </c>
      <c r="J40" s="44">
        <f>$H40*'2'!BG42</f>
        <v>0</v>
      </c>
      <c r="K40" s="44">
        <f>$H40*'2'!BH42</f>
        <v>0</v>
      </c>
      <c r="L40" s="44">
        <f>$H40*'2'!BI42</f>
        <v>0</v>
      </c>
      <c r="M40" s="44">
        <f>$H40*'2'!BJ42</f>
        <v>0</v>
      </c>
      <c r="N40" s="44">
        <f>$H40*'2'!BK42</f>
        <v>0</v>
      </c>
      <c r="O40" s="44">
        <f>$H40*'2'!BL42</f>
        <v>0</v>
      </c>
      <c r="P40" s="44">
        <f>$H40*'2'!BM42</f>
        <v>0</v>
      </c>
      <c r="Q40" s="44">
        <f>$H40*'2'!BN42</f>
        <v>0</v>
      </c>
      <c r="R40" s="44">
        <f>$F40*'2'!BF42</f>
        <v>0</v>
      </c>
      <c r="S40" s="44">
        <f>$F40*'2'!BG42</f>
        <v>0</v>
      </c>
      <c r="T40" s="44">
        <f>$F40*'2'!BH42</f>
        <v>0</v>
      </c>
      <c r="U40" s="44">
        <f>$F40*'2'!BI42</f>
        <v>0</v>
      </c>
      <c r="V40" s="44">
        <f>$F40*'2'!BJ42</f>
        <v>0</v>
      </c>
      <c r="W40" s="44">
        <f>$F40*'2'!BK42</f>
        <v>0</v>
      </c>
      <c r="X40" s="44">
        <f>$F40*'2'!BL42</f>
        <v>0</v>
      </c>
      <c r="Y40" s="44">
        <f>$F40*'2'!BM42</f>
        <v>0</v>
      </c>
      <c r="Z40" s="44">
        <f>$F40*'2'!BN42</f>
        <v>0</v>
      </c>
      <c r="AA40" s="44">
        <f t="shared" si="7"/>
        <v>0</v>
      </c>
      <c r="AB40" s="157"/>
      <c r="AC40" s="157"/>
      <c r="AD40" s="157"/>
      <c r="AE40" s="157"/>
      <c r="AF40" s="157"/>
      <c r="AG40" s="157"/>
      <c r="AH40" s="44">
        <f t="shared" si="8"/>
        <v>0</v>
      </c>
      <c r="AI40" s="44">
        <v>0</v>
      </c>
      <c r="AJ40" s="44">
        <f t="shared" si="4"/>
        <v>0</v>
      </c>
      <c r="AK40" s="44">
        <f>AI40*'2'!G42</f>
        <v>0</v>
      </c>
      <c r="AL40" s="89"/>
      <c r="AM40" s="44">
        <f>AL$3*'2'!L42</f>
        <v>0</v>
      </c>
      <c r="AN40" s="157"/>
      <c r="AO40" s="25"/>
      <c r="AP40" s="44">
        <f>AO$3*'2'!M42</f>
        <v>0</v>
      </c>
      <c r="AQ40" s="44">
        <f t="shared" si="5"/>
        <v>0</v>
      </c>
      <c r="AR40" s="44">
        <f t="shared" si="6"/>
        <v>0</v>
      </c>
      <c r="AS40" s="44">
        <f>AI40*'2'!O42</f>
        <v>0</v>
      </c>
      <c r="AT40" s="44">
        <f>AQ40*'2'!O42</f>
        <v>0</v>
      </c>
      <c r="AU40" s="44">
        <f>AR40*'2'!O42</f>
        <v>0</v>
      </c>
      <c r="AV40" s="44">
        <f>AI40*'2'!N42</f>
        <v>0</v>
      </c>
      <c r="AW40" s="44">
        <f>AQ40*'2'!N42</f>
        <v>0</v>
      </c>
      <c r="AX40" s="44">
        <f>'3'!AR40*'2'!N42</f>
        <v>0</v>
      </c>
      <c r="AY40" s="162">
        <f>AR40*'2'!U42</f>
        <v>0</v>
      </c>
      <c r="AZ40" s="162">
        <f>AR40*'2'!T42</f>
        <v>0</v>
      </c>
    </row>
    <row r="41" spans="1:52">
      <c r="A41" s="4" t="s">
        <v>388</v>
      </c>
      <c r="B41" s="4" t="s">
        <v>598</v>
      </c>
      <c r="C41" s="28"/>
      <c r="D41" s="4">
        <f>C3*(1-'2'!D5)</f>
        <v>0</v>
      </c>
      <c r="E41" s="44">
        <f>D41*'2'!F43</f>
        <v>0</v>
      </c>
      <c r="F41" s="158">
        <f>D41*'2'!E43</f>
        <v>0</v>
      </c>
      <c r="G41" s="44">
        <f>分析ｼｰﾄ!F48</f>
        <v>0</v>
      </c>
      <c r="H41" s="44">
        <f>G41+E41</f>
        <v>0</v>
      </c>
      <c r="I41" s="44">
        <f>$H41*'2'!BF5</f>
        <v>0</v>
      </c>
      <c r="J41" s="44">
        <f>$H41*'2'!BG5</f>
        <v>0</v>
      </c>
      <c r="K41" s="44">
        <f>$H41*'2'!BH5</f>
        <v>0</v>
      </c>
      <c r="L41" s="44">
        <f>$H41*'2'!BI5</f>
        <v>0</v>
      </c>
      <c r="M41" s="44">
        <f>$H41*'2'!BJ5</f>
        <v>0</v>
      </c>
      <c r="N41" s="44">
        <f>$H41*'2'!BK5</f>
        <v>0</v>
      </c>
      <c r="O41" s="44">
        <f>$H41*'2'!BL5</f>
        <v>0</v>
      </c>
      <c r="P41" s="44">
        <f>$H41*'2'!BM5</f>
        <v>0</v>
      </c>
      <c r="Q41" s="44">
        <f>$H41*'2'!BN5</f>
        <v>0</v>
      </c>
      <c r="R41" s="44">
        <f>$F41*'2'!BF5</f>
        <v>0</v>
      </c>
      <c r="S41" s="44">
        <f>$F41*'2'!BG5</f>
        <v>0</v>
      </c>
      <c r="T41" s="44">
        <f>$F41*'2'!BH5</f>
        <v>0</v>
      </c>
      <c r="U41" s="44">
        <f>$F41*'2'!BI5</f>
        <v>0</v>
      </c>
      <c r="V41" s="44">
        <f>$F41*'2'!BJ5</f>
        <v>0</v>
      </c>
      <c r="W41" s="44">
        <f>$F41*'2'!BK5</f>
        <v>0</v>
      </c>
      <c r="X41" s="44">
        <f>$F41*'2'!BL5</f>
        <v>0</v>
      </c>
      <c r="Y41" s="44">
        <f>$F41*'2'!BM5</f>
        <v>0</v>
      </c>
      <c r="Z41" s="44">
        <f>$F41*'2'!BN5</f>
        <v>0</v>
      </c>
      <c r="AA41" s="44">
        <f t="shared" si="7"/>
        <v>0</v>
      </c>
      <c r="AB41" s="157"/>
      <c r="AC41" s="44">
        <f>AB3*(1-'2'!D5)</f>
        <v>0</v>
      </c>
      <c r="AD41" s="44">
        <f>AC41*'2'!F43</f>
        <v>0</v>
      </c>
      <c r="AE41" s="44">
        <f>AC41*'2'!E43</f>
        <v>0</v>
      </c>
      <c r="AF41" s="44">
        <f>分析ｼｰﾄ!G48</f>
        <v>0</v>
      </c>
      <c r="AG41" s="44">
        <f t="shared" ref="AG41:AG75" si="9">AD41+AF41</f>
        <v>0</v>
      </c>
      <c r="AH41" s="44">
        <f t="shared" si="8"/>
        <v>0</v>
      </c>
      <c r="AI41" s="44">
        <v>0</v>
      </c>
      <c r="AJ41" s="44">
        <f t="shared" si="4"/>
        <v>0</v>
      </c>
      <c r="AK41" s="157"/>
      <c r="AL41" s="89"/>
      <c r="AM41" s="44">
        <f>AL$3*'2'!L43</f>
        <v>0</v>
      </c>
      <c r="AN41" s="44">
        <f>AI41*'2'!G43</f>
        <v>0</v>
      </c>
      <c r="AO41" s="25"/>
      <c r="AP41" s="44">
        <f>AO$3*'2'!M43</f>
        <v>0</v>
      </c>
      <c r="AQ41" s="44">
        <f t="shared" si="5"/>
        <v>0</v>
      </c>
      <c r="AR41" s="44">
        <f t="shared" si="6"/>
        <v>0</v>
      </c>
      <c r="AS41" s="44">
        <f>AI41*'2'!O43</f>
        <v>0</v>
      </c>
      <c r="AT41" s="44">
        <f>AQ41*'2'!O43</f>
        <v>0</v>
      </c>
      <c r="AU41" s="44">
        <f>AR41*'2'!O43</f>
        <v>0</v>
      </c>
      <c r="AV41" s="44">
        <f>AI41*'2'!N43</f>
        <v>0</v>
      </c>
      <c r="AW41" s="44">
        <f>AQ41*'2'!N43</f>
        <v>0</v>
      </c>
      <c r="AX41" s="44">
        <f>'3'!AR41*'2'!N43</f>
        <v>0</v>
      </c>
      <c r="AY41" s="162">
        <f>AR41*'2'!U5</f>
        <v>0</v>
      </c>
      <c r="AZ41" s="162">
        <f>AR41*'2'!T5</f>
        <v>0</v>
      </c>
    </row>
    <row r="42" spans="1:52">
      <c r="A42" s="4" t="s">
        <v>388</v>
      </c>
      <c r="B42" s="4" t="s">
        <v>9</v>
      </c>
      <c r="C42" s="28"/>
      <c r="D42" s="4">
        <f>C4*(1-'2'!D6)</f>
        <v>0</v>
      </c>
      <c r="E42" s="44">
        <f>D42*'2'!F44</f>
        <v>0</v>
      </c>
      <c r="F42" s="158">
        <f>D42*'2'!E44</f>
        <v>0</v>
      </c>
      <c r="G42" s="44">
        <f>分析ｼｰﾄ!F49</f>
        <v>0</v>
      </c>
      <c r="H42" s="44">
        <f t="shared" ref="H42:H75" si="10">G42+E42</f>
        <v>0</v>
      </c>
      <c r="I42" s="44">
        <f>$H42*'2'!BF6</f>
        <v>0</v>
      </c>
      <c r="J42" s="44">
        <f>$H42*'2'!BG6</f>
        <v>0</v>
      </c>
      <c r="K42" s="44">
        <f>$H42*'2'!BH6</f>
        <v>0</v>
      </c>
      <c r="L42" s="44">
        <f>$H42*'2'!BI6</f>
        <v>0</v>
      </c>
      <c r="M42" s="44">
        <f>$H42*'2'!BJ6</f>
        <v>0</v>
      </c>
      <c r="N42" s="44">
        <f>$H42*'2'!BK6</f>
        <v>0</v>
      </c>
      <c r="O42" s="44">
        <f>$H42*'2'!BL6</f>
        <v>0</v>
      </c>
      <c r="P42" s="44">
        <f>$H42*'2'!BM6</f>
        <v>0</v>
      </c>
      <c r="Q42" s="44">
        <f>$H42*'2'!BN6</f>
        <v>0</v>
      </c>
      <c r="R42" s="44">
        <f>$F42*'2'!BF6</f>
        <v>0</v>
      </c>
      <c r="S42" s="44">
        <f>$F42*'2'!BG6</f>
        <v>0</v>
      </c>
      <c r="T42" s="44">
        <f>$F42*'2'!BH6</f>
        <v>0</v>
      </c>
      <c r="U42" s="44">
        <f>$F42*'2'!BI6</f>
        <v>0</v>
      </c>
      <c r="V42" s="44">
        <f>$F42*'2'!BJ6</f>
        <v>0</v>
      </c>
      <c r="W42" s="44">
        <f>$F42*'2'!BK6</f>
        <v>0</v>
      </c>
      <c r="X42" s="44">
        <f>$F42*'2'!BL6</f>
        <v>0</v>
      </c>
      <c r="Y42" s="44">
        <f>$F42*'2'!BM6</f>
        <v>0</v>
      </c>
      <c r="Z42" s="44">
        <f>$F42*'2'!BN6</f>
        <v>0</v>
      </c>
      <c r="AA42" s="44">
        <f t="shared" si="7"/>
        <v>0</v>
      </c>
      <c r="AB42" s="157"/>
      <c r="AC42" s="44">
        <f>AB4*(1-'2'!D6)</f>
        <v>0</v>
      </c>
      <c r="AD42" s="44">
        <f>AC42*'2'!F44</f>
        <v>0</v>
      </c>
      <c r="AE42" s="44">
        <f>AC42*'2'!E44</f>
        <v>0</v>
      </c>
      <c r="AF42" s="44">
        <f>分析ｼｰﾄ!G49</f>
        <v>0</v>
      </c>
      <c r="AG42" s="44">
        <f t="shared" si="9"/>
        <v>0</v>
      </c>
      <c r="AH42" s="44">
        <f t="shared" si="8"/>
        <v>0</v>
      </c>
      <c r="AI42" s="44">
        <v>0</v>
      </c>
      <c r="AJ42" s="44">
        <f t="shared" si="4"/>
        <v>0</v>
      </c>
      <c r="AK42" s="157"/>
      <c r="AL42" s="89"/>
      <c r="AM42" s="44">
        <f>AL$3*'2'!L44</f>
        <v>0</v>
      </c>
      <c r="AN42" s="44">
        <f>AI42*'2'!G44</f>
        <v>0</v>
      </c>
      <c r="AO42" s="25"/>
      <c r="AP42" s="44">
        <f>AO$3*'2'!M44</f>
        <v>0</v>
      </c>
      <c r="AQ42" s="44">
        <f t="shared" si="5"/>
        <v>0</v>
      </c>
      <c r="AR42" s="44">
        <f t="shared" si="6"/>
        <v>0</v>
      </c>
      <c r="AS42" s="44">
        <f>AI42*'2'!O44</f>
        <v>0</v>
      </c>
      <c r="AT42" s="44">
        <f>AQ42*'2'!O44</f>
        <v>0</v>
      </c>
      <c r="AU42" s="44">
        <f>AR42*'2'!O44</f>
        <v>0</v>
      </c>
      <c r="AV42" s="44">
        <f>AI42*'2'!N44</f>
        <v>0</v>
      </c>
      <c r="AW42" s="44">
        <f>AQ42*'2'!N44</f>
        <v>0</v>
      </c>
      <c r="AX42" s="44">
        <f>'3'!AR42*'2'!N44</f>
        <v>0</v>
      </c>
      <c r="AY42" s="162">
        <f>AR42*'2'!U6</f>
        <v>0</v>
      </c>
      <c r="AZ42" s="162">
        <f>AR42*'2'!T6</f>
        <v>0</v>
      </c>
    </row>
    <row r="43" spans="1:52">
      <c r="A43" s="4" t="s">
        <v>388</v>
      </c>
      <c r="B43" s="4" t="s">
        <v>533</v>
      </c>
      <c r="C43" s="28"/>
      <c r="D43" s="4">
        <f>C5*(1-'2'!D7)</f>
        <v>0</v>
      </c>
      <c r="E43" s="44">
        <f>D43*'2'!F45</f>
        <v>0</v>
      </c>
      <c r="F43" s="158">
        <f>D43*'2'!E45</f>
        <v>0</v>
      </c>
      <c r="G43" s="44">
        <f>分析ｼｰﾄ!F50</f>
        <v>0</v>
      </c>
      <c r="H43" s="44">
        <f t="shared" si="10"/>
        <v>0</v>
      </c>
      <c r="I43" s="44">
        <f>$H43*'2'!BF7</f>
        <v>0</v>
      </c>
      <c r="J43" s="44">
        <f>$H43*'2'!BG7</f>
        <v>0</v>
      </c>
      <c r="K43" s="44">
        <f>$H43*'2'!BH7</f>
        <v>0</v>
      </c>
      <c r="L43" s="44">
        <f>$H43*'2'!BI7</f>
        <v>0</v>
      </c>
      <c r="M43" s="44">
        <f>$H43*'2'!BJ7</f>
        <v>0</v>
      </c>
      <c r="N43" s="44">
        <f>$H43*'2'!BK7</f>
        <v>0</v>
      </c>
      <c r="O43" s="44">
        <f>$H43*'2'!BL7</f>
        <v>0</v>
      </c>
      <c r="P43" s="44">
        <f>$H43*'2'!BM7</f>
        <v>0</v>
      </c>
      <c r="Q43" s="44">
        <f>$H43*'2'!BN7</f>
        <v>0</v>
      </c>
      <c r="R43" s="44">
        <f>$F43*'2'!BF7</f>
        <v>0</v>
      </c>
      <c r="S43" s="44">
        <f>$F43*'2'!BG7</f>
        <v>0</v>
      </c>
      <c r="T43" s="44">
        <f>$F43*'2'!BH7</f>
        <v>0</v>
      </c>
      <c r="U43" s="44">
        <f>$F43*'2'!BI7</f>
        <v>0</v>
      </c>
      <c r="V43" s="44">
        <f>$F43*'2'!BJ7</f>
        <v>0</v>
      </c>
      <c r="W43" s="44">
        <f>$F43*'2'!BK7</f>
        <v>0</v>
      </c>
      <c r="X43" s="44">
        <f>$F43*'2'!BL7</f>
        <v>0</v>
      </c>
      <c r="Y43" s="44">
        <f>$F43*'2'!BM7</f>
        <v>0</v>
      </c>
      <c r="Z43" s="44">
        <f>$F43*'2'!BN7</f>
        <v>0</v>
      </c>
      <c r="AA43" s="44">
        <f t="shared" si="7"/>
        <v>0</v>
      </c>
      <c r="AB43" s="157"/>
      <c r="AC43" s="44">
        <f>AB5*(1-'2'!D7)</f>
        <v>0</v>
      </c>
      <c r="AD43" s="44">
        <f>AC43*'2'!F45</f>
        <v>0</v>
      </c>
      <c r="AE43" s="44">
        <f>AC43*'2'!E45</f>
        <v>0</v>
      </c>
      <c r="AF43" s="44">
        <f>分析ｼｰﾄ!G50</f>
        <v>0</v>
      </c>
      <c r="AG43" s="44">
        <f t="shared" si="9"/>
        <v>0</v>
      </c>
      <c r="AH43" s="44">
        <f t="shared" si="8"/>
        <v>0</v>
      </c>
      <c r="AI43" s="44">
        <v>0</v>
      </c>
      <c r="AJ43" s="44">
        <f t="shared" si="4"/>
        <v>0</v>
      </c>
      <c r="AK43" s="157"/>
      <c r="AL43" s="89"/>
      <c r="AM43" s="44">
        <f>AL$3*'2'!L45</f>
        <v>0</v>
      </c>
      <c r="AN43" s="44">
        <f>AI43*'2'!G45</f>
        <v>0</v>
      </c>
      <c r="AO43" s="25"/>
      <c r="AP43" s="44">
        <f>AO$3*'2'!M45</f>
        <v>0</v>
      </c>
      <c r="AQ43" s="44">
        <f t="shared" si="5"/>
        <v>0</v>
      </c>
      <c r="AR43" s="44">
        <f t="shared" si="6"/>
        <v>0</v>
      </c>
      <c r="AS43" s="44">
        <f>AI43*'2'!O45</f>
        <v>0</v>
      </c>
      <c r="AT43" s="44">
        <f>AQ43*'2'!O45</f>
        <v>0</v>
      </c>
      <c r="AU43" s="44">
        <f>AR43*'2'!O45</f>
        <v>0</v>
      </c>
      <c r="AV43" s="44">
        <f>AI43*'2'!N45</f>
        <v>0</v>
      </c>
      <c r="AW43" s="44">
        <f>AQ43*'2'!N45</f>
        <v>0</v>
      </c>
      <c r="AX43" s="44">
        <f>'3'!AR43*'2'!N45</f>
        <v>0</v>
      </c>
      <c r="AY43" s="162">
        <f>AR43*'2'!U7</f>
        <v>0</v>
      </c>
      <c r="AZ43" s="162">
        <f>AR43*'2'!T7</f>
        <v>0</v>
      </c>
    </row>
    <row r="44" spans="1:52">
      <c r="A44" s="4" t="s">
        <v>388</v>
      </c>
      <c r="B44" s="4" t="s">
        <v>54</v>
      </c>
      <c r="C44" s="28"/>
      <c r="D44" s="4">
        <f>C6*(1-'2'!D8)</f>
        <v>0</v>
      </c>
      <c r="E44" s="44">
        <f>D44*'2'!F46</f>
        <v>0</v>
      </c>
      <c r="F44" s="158">
        <f>D44*'2'!E46</f>
        <v>0</v>
      </c>
      <c r="G44" s="44">
        <f>分析ｼｰﾄ!F51</f>
        <v>0</v>
      </c>
      <c r="H44" s="44">
        <f t="shared" si="10"/>
        <v>0</v>
      </c>
      <c r="I44" s="44">
        <f>$H44*'2'!BF8</f>
        <v>0</v>
      </c>
      <c r="J44" s="44">
        <f>$H44*'2'!BG8</f>
        <v>0</v>
      </c>
      <c r="K44" s="44">
        <f>$H44*'2'!BH8</f>
        <v>0</v>
      </c>
      <c r="L44" s="44">
        <f>$H44*'2'!BI8</f>
        <v>0</v>
      </c>
      <c r="M44" s="44">
        <f>$H44*'2'!BJ8</f>
        <v>0</v>
      </c>
      <c r="N44" s="44">
        <f>$H44*'2'!BK8</f>
        <v>0</v>
      </c>
      <c r="O44" s="44">
        <f>$H44*'2'!BL8</f>
        <v>0</v>
      </c>
      <c r="P44" s="44">
        <f>$H44*'2'!BM8</f>
        <v>0</v>
      </c>
      <c r="Q44" s="44">
        <f>$H44*'2'!BN8</f>
        <v>0</v>
      </c>
      <c r="R44" s="44">
        <f>$F44*'2'!BF8</f>
        <v>0</v>
      </c>
      <c r="S44" s="44">
        <f>$F44*'2'!BG8</f>
        <v>0</v>
      </c>
      <c r="T44" s="44">
        <f>$F44*'2'!BH8</f>
        <v>0</v>
      </c>
      <c r="U44" s="44">
        <f>$F44*'2'!BI8</f>
        <v>0</v>
      </c>
      <c r="V44" s="44">
        <f>$F44*'2'!BJ8</f>
        <v>0</v>
      </c>
      <c r="W44" s="44">
        <f>$F44*'2'!BK8</f>
        <v>0</v>
      </c>
      <c r="X44" s="44">
        <f>$F44*'2'!BL8</f>
        <v>0</v>
      </c>
      <c r="Y44" s="44">
        <f>$F44*'2'!BM8</f>
        <v>0</v>
      </c>
      <c r="Z44" s="44">
        <f>$F44*'2'!BN8</f>
        <v>0</v>
      </c>
      <c r="AA44" s="44">
        <f t="shared" si="7"/>
        <v>0</v>
      </c>
      <c r="AB44" s="157"/>
      <c r="AC44" s="44">
        <f>AB6*(1-'2'!D8)</f>
        <v>0</v>
      </c>
      <c r="AD44" s="44">
        <f>AC44*'2'!F46</f>
        <v>0</v>
      </c>
      <c r="AE44" s="44">
        <f>AC44*'2'!E46</f>
        <v>0</v>
      </c>
      <c r="AF44" s="44">
        <f>分析ｼｰﾄ!G51</f>
        <v>0</v>
      </c>
      <c r="AG44" s="44">
        <f t="shared" si="9"/>
        <v>0</v>
      </c>
      <c r="AH44" s="44">
        <f t="shared" si="8"/>
        <v>0</v>
      </c>
      <c r="AI44" s="44">
        <v>0</v>
      </c>
      <c r="AJ44" s="44">
        <f t="shared" si="4"/>
        <v>0</v>
      </c>
      <c r="AK44" s="157"/>
      <c r="AL44" s="89"/>
      <c r="AM44" s="44">
        <f>AL$3*'2'!L46</f>
        <v>0</v>
      </c>
      <c r="AN44" s="44">
        <f>AI44*'2'!G46</f>
        <v>0</v>
      </c>
      <c r="AO44" s="25"/>
      <c r="AP44" s="44">
        <f>AO$3*'2'!M46</f>
        <v>0</v>
      </c>
      <c r="AQ44" s="44">
        <f t="shared" si="5"/>
        <v>0</v>
      </c>
      <c r="AR44" s="44">
        <f t="shared" si="6"/>
        <v>0</v>
      </c>
      <c r="AS44" s="44">
        <f>AI44*'2'!O46</f>
        <v>0</v>
      </c>
      <c r="AT44" s="44">
        <f>AQ44*'2'!O46</f>
        <v>0</v>
      </c>
      <c r="AU44" s="44">
        <f>AR44*'2'!O46</f>
        <v>0</v>
      </c>
      <c r="AV44" s="44">
        <f>AI44*'2'!N46</f>
        <v>0</v>
      </c>
      <c r="AW44" s="44">
        <f>AQ44*'2'!N46</f>
        <v>0</v>
      </c>
      <c r="AX44" s="44">
        <f>'3'!AR44*'2'!N46</f>
        <v>0</v>
      </c>
      <c r="AY44" s="162">
        <f>AR44*'2'!U8</f>
        <v>0</v>
      </c>
      <c r="AZ44" s="162">
        <f>AR44*'2'!T8</f>
        <v>0</v>
      </c>
    </row>
    <row r="45" spans="1:52">
      <c r="A45" s="4" t="s">
        <v>388</v>
      </c>
      <c r="B45" s="4" t="s">
        <v>8</v>
      </c>
      <c r="C45" s="28"/>
      <c r="D45" s="4">
        <f>C7*(1-'2'!D9)</f>
        <v>0</v>
      </c>
      <c r="E45" s="44">
        <f>D45*'2'!F47</f>
        <v>0</v>
      </c>
      <c r="F45" s="158">
        <f>D45*'2'!E47</f>
        <v>0</v>
      </c>
      <c r="G45" s="44">
        <f>分析ｼｰﾄ!F52</f>
        <v>0</v>
      </c>
      <c r="H45" s="44">
        <f t="shared" si="10"/>
        <v>0</v>
      </c>
      <c r="I45" s="44">
        <f>$H45*'2'!BF9</f>
        <v>0</v>
      </c>
      <c r="J45" s="44">
        <f>$H45*'2'!BG9</f>
        <v>0</v>
      </c>
      <c r="K45" s="44">
        <f>$H45*'2'!BH9</f>
        <v>0</v>
      </c>
      <c r="L45" s="44">
        <f>$H45*'2'!BI9</f>
        <v>0</v>
      </c>
      <c r="M45" s="44">
        <f>$H45*'2'!BJ9</f>
        <v>0</v>
      </c>
      <c r="N45" s="44">
        <f>$H45*'2'!BK9</f>
        <v>0</v>
      </c>
      <c r="O45" s="44">
        <f>$H45*'2'!BL9</f>
        <v>0</v>
      </c>
      <c r="P45" s="44">
        <f>$H45*'2'!BM9</f>
        <v>0</v>
      </c>
      <c r="Q45" s="44">
        <f>$H45*'2'!BN9</f>
        <v>0</v>
      </c>
      <c r="R45" s="44">
        <f>$F45*'2'!BF9</f>
        <v>0</v>
      </c>
      <c r="S45" s="44">
        <f>$F45*'2'!BG9</f>
        <v>0</v>
      </c>
      <c r="T45" s="44">
        <f>$F45*'2'!BH9</f>
        <v>0</v>
      </c>
      <c r="U45" s="44">
        <f>$F45*'2'!BI9</f>
        <v>0</v>
      </c>
      <c r="V45" s="44">
        <f>$F45*'2'!BJ9</f>
        <v>0</v>
      </c>
      <c r="W45" s="44">
        <f>$F45*'2'!BK9</f>
        <v>0</v>
      </c>
      <c r="X45" s="44">
        <f>$F45*'2'!BL9</f>
        <v>0</v>
      </c>
      <c r="Y45" s="44">
        <f>$F45*'2'!BM9</f>
        <v>0</v>
      </c>
      <c r="Z45" s="44">
        <f>$F45*'2'!BN9</f>
        <v>0</v>
      </c>
      <c r="AA45" s="44">
        <f t="shared" si="7"/>
        <v>0</v>
      </c>
      <c r="AB45" s="157"/>
      <c r="AC45" s="44">
        <f>AB7*(1-'2'!D9)</f>
        <v>0</v>
      </c>
      <c r="AD45" s="44">
        <f>AC45*'2'!F47</f>
        <v>0</v>
      </c>
      <c r="AE45" s="44">
        <f>AC45*'2'!E47</f>
        <v>0</v>
      </c>
      <c r="AF45" s="44">
        <f>分析ｼｰﾄ!G52</f>
        <v>0</v>
      </c>
      <c r="AG45" s="44">
        <f t="shared" si="9"/>
        <v>0</v>
      </c>
      <c r="AH45" s="44">
        <f t="shared" si="8"/>
        <v>0</v>
      </c>
      <c r="AI45" s="44">
        <v>0</v>
      </c>
      <c r="AJ45" s="44">
        <f t="shared" si="4"/>
        <v>0</v>
      </c>
      <c r="AK45" s="157"/>
      <c r="AL45" s="89"/>
      <c r="AM45" s="44">
        <f>AL$3*'2'!L47</f>
        <v>0</v>
      </c>
      <c r="AN45" s="44">
        <f>AI45*'2'!G47</f>
        <v>0</v>
      </c>
      <c r="AO45" s="25"/>
      <c r="AP45" s="44">
        <f>AO$3*'2'!M47</f>
        <v>0</v>
      </c>
      <c r="AQ45" s="44">
        <f t="shared" si="5"/>
        <v>0</v>
      </c>
      <c r="AR45" s="44">
        <f t="shared" si="6"/>
        <v>0</v>
      </c>
      <c r="AS45" s="44">
        <f>AI45*'2'!O47</f>
        <v>0</v>
      </c>
      <c r="AT45" s="44">
        <f>AQ45*'2'!O47</f>
        <v>0</v>
      </c>
      <c r="AU45" s="44">
        <f>AR45*'2'!O47</f>
        <v>0</v>
      </c>
      <c r="AV45" s="44">
        <f>AI45*'2'!N47</f>
        <v>0</v>
      </c>
      <c r="AW45" s="44">
        <f>AQ45*'2'!N47</f>
        <v>0</v>
      </c>
      <c r="AX45" s="44">
        <f>'3'!AR45*'2'!N47</f>
        <v>0</v>
      </c>
      <c r="AY45" s="162">
        <f>AR45*'2'!U9</f>
        <v>0</v>
      </c>
      <c r="AZ45" s="162">
        <f>AR45*'2'!T9</f>
        <v>0</v>
      </c>
    </row>
    <row r="46" spans="1:52">
      <c r="A46" s="4" t="s">
        <v>388</v>
      </c>
      <c r="B46" s="4" t="s">
        <v>55</v>
      </c>
      <c r="C46" s="28"/>
      <c r="D46" s="4">
        <f>C8*(1-'2'!D10)</f>
        <v>0</v>
      </c>
      <c r="E46" s="44">
        <f>D46*'2'!F48</f>
        <v>0</v>
      </c>
      <c r="F46" s="158">
        <f>D46*'2'!E48</f>
        <v>0</v>
      </c>
      <c r="G46" s="44">
        <f>分析ｼｰﾄ!F53</f>
        <v>0</v>
      </c>
      <c r="H46" s="44">
        <f t="shared" si="10"/>
        <v>0</v>
      </c>
      <c r="I46" s="44">
        <f>$H46*'2'!BF10</f>
        <v>0</v>
      </c>
      <c r="J46" s="44">
        <f>$H46*'2'!BG10</f>
        <v>0</v>
      </c>
      <c r="K46" s="44">
        <f>$H46*'2'!BH10</f>
        <v>0</v>
      </c>
      <c r="L46" s="44">
        <f>$H46*'2'!BI10</f>
        <v>0</v>
      </c>
      <c r="M46" s="44">
        <f>$H46*'2'!BJ10</f>
        <v>0</v>
      </c>
      <c r="N46" s="44">
        <f>$H46*'2'!BK10</f>
        <v>0</v>
      </c>
      <c r="O46" s="44">
        <f>$H46*'2'!BL10</f>
        <v>0</v>
      </c>
      <c r="P46" s="44">
        <f>$H46*'2'!BM10</f>
        <v>0</v>
      </c>
      <c r="Q46" s="44">
        <f>$H46*'2'!BN10</f>
        <v>0</v>
      </c>
      <c r="R46" s="44">
        <f>$F46*'2'!BF10</f>
        <v>0</v>
      </c>
      <c r="S46" s="44">
        <f>$F46*'2'!BG10</f>
        <v>0</v>
      </c>
      <c r="T46" s="44">
        <f>$F46*'2'!BH10</f>
        <v>0</v>
      </c>
      <c r="U46" s="44">
        <f>$F46*'2'!BI10</f>
        <v>0</v>
      </c>
      <c r="V46" s="44">
        <f>$F46*'2'!BJ10</f>
        <v>0</v>
      </c>
      <c r="W46" s="44">
        <f>$F46*'2'!BK10</f>
        <v>0</v>
      </c>
      <c r="X46" s="44">
        <f>$F46*'2'!BL10</f>
        <v>0</v>
      </c>
      <c r="Y46" s="44">
        <f>$F46*'2'!BM10</f>
        <v>0</v>
      </c>
      <c r="Z46" s="44">
        <f>$F46*'2'!BN10</f>
        <v>0</v>
      </c>
      <c r="AA46" s="44">
        <f t="shared" si="7"/>
        <v>0</v>
      </c>
      <c r="AB46" s="157"/>
      <c r="AC46" s="44">
        <f>AB8*(1-'2'!D10)</f>
        <v>0</v>
      </c>
      <c r="AD46" s="44">
        <f>AC46*'2'!F48</f>
        <v>0</v>
      </c>
      <c r="AE46" s="44">
        <f>AC46*'2'!E48</f>
        <v>0</v>
      </c>
      <c r="AF46" s="44">
        <f>分析ｼｰﾄ!G53</f>
        <v>0</v>
      </c>
      <c r="AG46" s="44">
        <f t="shared" si="9"/>
        <v>0</v>
      </c>
      <c r="AH46" s="44">
        <f t="shared" si="8"/>
        <v>0</v>
      </c>
      <c r="AI46" s="44">
        <v>0</v>
      </c>
      <c r="AJ46" s="44">
        <f t="shared" si="4"/>
        <v>0</v>
      </c>
      <c r="AK46" s="157"/>
      <c r="AL46" s="89"/>
      <c r="AM46" s="44">
        <f>AL$3*'2'!L48</f>
        <v>0</v>
      </c>
      <c r="AN46" s="44">
        <f>AI46*'2'!G48</f>
        <v>0</v>
      </c>
      <c r="AO46" s="25"/>
      <c r="AP46" s="44">
        <f>AO$3*'2'!M48</f>
        <v>0</v>
      </c>
      <c r="AQ46" s="44">
        <f t="shared" si="5"/>
        <v>0</v>
      </c>
      <c r="AR46" s="44">
        <f t="shared" si="6"/>
        <v>0</v>
      </c>
      <c r="AS46" s="44">
        <f>AI46*'2'!O48</f>
        <v>0</v>
      </c>
      <c r="AT46" s="44">
        <f>AQ46*'2'!O48</f>
        <v>0</v>
      </c>
      <c r="AU46" s="44">
        <f>AR46*'2'!O48</f>
        <v>0</v>
      </c>
      <c r="AV46" s="44">
        <f>AI46*'2'!N48</f>
        <v>0</v>
      </c>
      <c r="AW46" s="44">
        <f>AQ46*'2'!N48</f>
        <v>0</v>
      </c>
      <c r="AX46" s="44">
        <f>'3'!AR46*'2'!N48</f>
        <v>0</v>
      </c>
      <c r="AY46" s="162">
        <f>AR46*'2'!U10</f>
        <v>0</v>
      </c>
      <c r="AZ46" s="162">
        <f>AR46*'2'!T10</f>
        <v>0</v>
      </c>
    </row>
    <row r="47" spans="1:52">
      <c r="A47" s="4" t="s">
        <v>388</v>
      </c>
      <c r="B47" s="4" t="s">
        <v>56</v>
      </c>
      <c r="C47" s="28"/>
      <c r="D47" s="4">
        <f>C9*(1-'2'!D11)</f>
        <v>0</v>
      </c>
      <c r="E47" s="44">
        <f>D47*'2'!F49</f>
        <v>0</v>
      </c>
      <c r="F47" s="158">
        <f>D47*'2'!E49</f>
        <v>0</v>
      </c>
      <c r="G47" s="44">
        <f>分析ｼｰﾄ!F54</f>
        <v>0</v>
      </c>
      <c r="H47" s="44">
        <f t="shared" si="10"/>
        <v>0</v>
      </c>
      <c r="I47" s="44">
        <f>$H47*'2'!BF11</f>
        <v>0</v>
      </c>
      <c r="J47" s="44">
        <f>$H47*'2'!BG11</f>
        <v>0</v>
      </c>
      <c r="K47" s="44">
        <f>$H47*'2'!BH11</f>
        <v>0</v>
      </c>
      <c r="L47" s="44">
        <f>$H47*'2'!BI11</f>
        <v>0</v>
      </c>
      <c r="M47" s="44">
        <f>$H47*'2'!BJ11</f>
        <v>0</v>
      </c>
      <c r="N47" s="44">
        <f>$H47*'2'!BK11</f>
        <v>0</v>
      </c>
      <c r="O47" s="44">
        <f>$H47*'2'!BL11</f>
        <v>0</v>
      </c>
      <c r="P47" s="44">
        <f>$H47*'2'!BM11</f>
        <v>0</v>
      </c>
      <c r="Q47" s="44">
        <f>$H47*'2'!BN11</f>
        <v>0</v>
      </c>
      <c r="R47" s="44">
        <f>$F47*'2'!BF11</f>
        <v>0</v>
      </c>
      <c r="S47" s="44">
        <f>$F47*'2'!BG11</f>
        <v>0</v>
      </c>
      <c r="T47" s="44">
        <f>$F47*'2'!BH11</f>
        <v>0</v>
      </c>
      <c r="U47" s="44">
        <f>$F47*'2'!BI11</f>
        <v>0</v>
      </c>
      <c r="V47" s="44">
        <f>$F47*'2'!BJ11</f>
        <v>0</v>
      </c>
      <c r="W47" s="44">
        <f>$F47*'2'!BK11</f>
        <v>0</v>
      </c>
      <c r="X47" s="44">
        <f>$F47*'2'!BL11</f>
        <v>0</v>
      </c>
      <c r="Y47" s="44">
        <f>$F47*'2'!BM11</f>
        <v>0</v>
      </c>
      <c r="Z47" s="44">
        <f>$F47*'2'!BN11</f>
        <v>0</v>
      </c>
      <c r="AA47" s="44">
        <f t="shared" si="7"/>
        <v>0</v>
      </c>
      <c r="AB47" s="157"/>
      <c r="AC47" s="44">
        <f>AB9*(1-'2'!D11)</f>
        <v>0</v>
      </c>
      <c r="AD47" s="44">
        <f>AC47*'2'!F49</f>
        <v>0</v>
      </c>
      <c r="AE47" s="44">
        <f>AC47*'2'!E49</f>
        <v>0</v>
      </c>
      <c r="AF47" s="44">
        <f>分析ｼｰﾄ!G54</f>
        <v>0</v>
      </c>
      <c r="AG47" s="44">
        <f t="shared" si="9"/>
        <v>0</v>
      </c>
      <c r="AH47" s="44">
        <f t="shared" si="8"/>
        <v>0</v>
      </c>
      <c r="AI47" s="44">
        <v>0</v>
      </c>
      <c r="AJ47" s="44">
        <f t="shared" si="4"/>
        <v>0</v>
      </c>
      <c r="AK47" s="157"/>
      <c r="AL47" s="89"/>
      <c r="AM47" s="44">
        <f>AL$3*'2'!L49</f>
        <v>0</v>
      </c>
      <c r="AN47" s="44">
        <f>AI47*'2'!G49</f>
        <v>0</v>
      </c>
      <c r="AO47" s="25"/>
      <c r="AP47" s="44">
        <f>AO$3*'2'!M49</f>
        <v>0</v>
      </c>
      <c r="AQ47" s="44">
        <f t="shared" si="5"/>
        <v>0</v>
      </c>
      <c r="AR47" s="44">
        <f t="shared" si="6"/>
        <v>0</v>
      </c>
      <c r="AS47" s="44">
        <f>AI47*'2'!O49</f>
        <v>0</v>
      </c>
      <c r="AT47" s="44">
        <f>AQ47*'2'!O49</f>
        <v>0</v>
      </c>
      <c r="AU47" s="44">
        <f>AR47*'2'!O49</f>
        <v>0</v>
      </c>
      <c r="AV47" s="44">
        <f>AI47*'2'!N49</f>
        <v>0</v>
      </c>
      <c r="AW47" s="44">
        <f>AQ47*'2'!N49</f>
        <v>0</v>
      </c>
      <c r="AX47" s="44">
        <f>'3'!AR47*'2'!N49</f>
        <v>0</v>
      </c>
      <c r="AY47" s="162">
        <f>AR47*'2'!U11</f>
        <v>0</v>
      </c>
      <c r="AZ47" s="162">
        <f>AR47*'2'!T11</f>
        <v>0</v>
      </c>
    </row>
    <row r="48" spans="1:52">
      <c r="A48" s="4" t="s">
        <v>388</v>
      </c>
      <c r="B48" s="4" t="s">
        <v>599</v>
      </c>
      <c r="C48" s="28"/>
      <c r="D48" s="4">
        <f>C10*(1-'2'!D12)</f>
        <v>0</v>
      </c>
      <c r="E48" s="44">
        <f>D48*'2'!F50</f>
        <v>0</v>
      </c>
      <c r="F48" s="158">
        <f>D48*'2'!E50</f>
        <v>0</v>
      </c>
      <c r="G48" s="44">
        <f>分析ｼｰﾄ!F55</f>
        <v>0</v>
      </c>
      <c r="H48" s="44">
        <f t="shared" si="10"/>
        <v>0</v>
      </c>
      <c r="I48" s="44">
        <f>$H48*'2'!BF12</f>
        <v>0</v>
      </c>
      <c r="J48" s="44">
        <f>$H48*'2'!BG12</f>
        <v>0</v>
      </c>
      <c r="K48" s="44">
        <f>$H48*'2'!BH12</f>
        <v>0</v>
      </c>
      <c r="L48" s="44">
        <f>$H48*'2'!BI12</f>
        <v>0</v>
      </c>
      <c r="M48" s="44">
        <f>$H48*'2'!BJ12</f>
        <v>0</v>
      </c>
      <c r="N48" s="44">
        <f>$H48*'2'!BK12</f>
        <v>0</v>
      </c>
      <c r="O48" s="44">
        <f>$H48*'2'!BL12</f>
        <v>0</v>
      </c>
      <c r="P48" s="44">
        <f>$H48*'2'!BM12</f>
        <v>0</v>
      </c>
      <c r="Q48" s="44">
        <f>$H48*'2'!BN12</f>
        <v>0</v>
      </c>
      <c r="R48" s="44">
        <f>$F48*'2'!BF12</f>
        <v>0</v>
      </c>
      <c r="S48" s="44">
        <f>$F48*'2'!BG12</f>
        <v>0</v>
      </c>
      <c r="T48" s="44">
        <f>$F48*'2'!BH12</f>
        <v>0</v>
      </c>
      <c r="U48" s="44">
        <f>$F48*'2'!BI12</f>
        <v>0</v>
      </c>
      <c r="V48" s="44">
        <f>$F48*'2'!BJ12</f>
        <v>0</v>
      </c>
      <c r="W48" s="44">
        <f>$F48*'2'!BK12</f>
        <v>0</v>
      </c>
      <c r="X48" s="44">
        <f>$F48*'2'!BL12</f>
        <v>0</v>
      </c>
      <c r="Y48" s="44">
        <f>$F48*'2'!BM12</f>
        <v>0</v>
      </c>
      <c r="Z48" s="44">
        <f>$F48*'2'!BN12</f>
        <v>0</v>
      </c>
      <c r="AA48" s="44">
        <f t="shared" si="7"/>
        <v>0</v>
      </c>
      <c r="AB48" s="157"/>
      <c r="AC48" s="44">
        <f>AB10*(1-'2'!D12)</f>
        <v>0</v>
      </c>
      <c r="AD48" s="44">
        <f>AC48*'2'!F50</f>
        <v>0</v>
      </c>
      <c r="AE48" s="44">
        <f>AC48*'2'!E50</f>
        <v>0</v>
      </c>
      <c r="AF48" s="44">
        <f>分析ｼｰﾄ!G55</f>
        <v>0</v>
      </c>
      <c r="AG48" s="44">
        <f t="shared" si="9"/>
        <v>0</v>
      </c>
      <c r="AH48" s="44">
        <f t="shared" si="8"/>
        <v>0</v>
      </c>
      <c r="AI48" s="44">
        <v>0</v>
      </c>
      <c r="AJ48" s="44">
        <f t="shared" si="4"/>
        <v>0</v>
      </c>
      <c r="AK48" s="157"/>
      <c r="AL48" s="89"/>
      <c r="AM48" s="44">
        <f>AL$3*'2'!L50</f>
        <v>0</v>
      </c>
      <c r="AN48" s="44">
        <f>AI48*'2'!G50</f>
        <v>0</v>
      </c>
      <c r="AO48" s="25"/>
      <c r="AP48" s="44">
        <f>AO$3*'2'!M50</f>
        <v>0</v>
      </c>
      <c r="AQ48" s="44">
        <f t="shared" si="5"/>
        <v>0</v>
      </c>
      <c r="AR48" s="44">
        <f t="shared" si="6"/>
        <v>0</v>
      </c>
      <c r="AS48" s="44">
        <f>AI48*'2'!O50</f>
        <v>0</v>
      </c>
      <c r="AT48" s="44">
        <f>AQ48*'2'!O50</f>
        <v>0</v>
      </c>
      <c r="AU48" s="44">
        <f>AR48*'2'!O50</f>
        <v>0</v>
      </c>
      <c r="AV48" s="44">
        <f>AI48*'2'!N50</f>
        <v>0</v>
      </c>
      <c r="AW48" s="44">
        <f>AQ48*'2'!N50</f>
        <v>0</v>
      </c>
      <c r="AX48" s="44">
        <f>'3'!AR48*'2'!N50</f>
        <v>0</v>
      </c>
      <c r="AY48" s="162">
        <f>AR48*'2'!U12</f>
        <v>0</v>
      </c>
      <c r="AZ48" s="162">
        <f>AR48*'2'!T12</f>
        <v>0</v>
      </c>
    </row>
    <row r="49" spans="1:52">
      <c r="A49" s="4" t="s">
        <v>388</v>
      </c>
      <c r="B49" s="4" t="s">
        <v>122</v>
      </c>
      <c r="C49" s="28"/>
      <c r="D49" s="4">
        <f>C11*(1-'2'!D13)</f>
        <v>0</v>
      </c>
      <c r="E49" s="44">
        <f>D49*'2'!F51</f>
        <v>0</v>
      </c>
      <c r="F49" s="158">
        <f>D49*'2'!E51</f>
        <v>0</v>
      </c>
      <c r="G49" s="44">
        <f>分析ｼｰﾄ!F56</f>
        <v>0</v>
      </c>
      <c r="H49" s="44">
        <f t="shared" si="10"/>
        <v>0</v>
      </c>
      <c r="I49" s="44">
        <f>$H49*'2'!BF13</f>
        <v>0</v>
      </c>
      <c r="J49" s="44">
        <f>$H49*'2'!BG13</f>
        <v>0</v>
      </c>
      <c r="K49" s="44">
        <f>$H49*'2'!BH13</f>
        <v>0</v>
      </c>
      <c r="L49" s="44">
        <f>$H49*'2'!BI13</f>
        <v>0</v>
      </c>
      <c r="M49" s="44">
        <f>$H49*'2'!BJ13</f>
        <v>0</v>
      </c>
      <c r="N49" s="44">
        <f>$H49*'2'!BK13</f>
        <v>0</v>
      </c>
      <c r="O49" s="44">
        <f>$H49*'2'!BL13</f>
        <v>0</v>
      </c>
      <c r="P49" s="44">
        <f>$H49*'2'!BM13</f>
        <v>0</v>
      </c>
      <c r="Q49" s="44">
        <f>$H49*'2'!BN13</f>
        <v>0</v>
      </c>
      <c r="R49" s="44">
        <f>$F49*'2'!BF13</f>
        <v>0</v>
      </c>
      <c r="S49" s="44">
        <f>$F49*'2'!BG13</f>
        <v>0</v>
      </c>
      <c r="T49" s="44">
        <f>$F49*'2'!BH13</f>
        <v>0</v>
      </c>
      <c r="U49" s="44">
        <f>$F49*'2'!BI13</f>
        <v>0</v>
      </c>
      <c r="V49" s="44">
        <f>$F49*'2'!BJ13</f>
        <v>0</v>
      </c>
      <c r="W49" s="44">
        <f>$F49*'2'!BK13</f>
        <v>0</v>
      </c>
      <c r="X49" s="44">
        <f>$F49*'2'!BL13</f>
        <v>0</v>
      </c>
      <c r="Y49" s="44">
        <f>$F49*'2'!BM13</f>
        <v>0</v>
      </c>
      <c r="Z49" s="44">
        <f>$F49*'2'!BN13</f>
        <v>0</v>
      </c>
      <c r="AA49" s="44">
        <f t="shared" si="7"/>
        <v>0</v>
      </c>
      <c r="AB49" s="157"/>
      <c r="AC49" s="44">
        <f>AB11*(1-'2'!D13)</f>
        <v>0</v>
      </c>
      <c r="AD49" s="44">
        <f>AC49*'2'!F51</f>
        <v>0</v>
      </c>
      <c r="AE49" s="44">
        <f>AC49*'2'!E51</f>
        <v>0</v>
      </c>
      <c r="AF49" s="44">
        <f>分析ｼｰﾄ!G56</f>
        <v>0</v>
      </c>
      <c r="AG49" s="44">
        <f t="shared" si="9"/>
        <v>0</v>
      </c>
      <c r="AH49" s="44">
        <f t="shared" si="8"/>
        <v>0</v>
      </c>
      <c r="AI49" s="44">
        <v>0</v>
      </c>
      <c r="AJ49" s="44">
        <f t="shared" si="4"/>
        <v>0</v>
      </c>
      <c r="AK49" s="157"/>
      <c r="AL49" s="89"/>
      <c r="AM49" s="44">
        <f>AL$3*'2'!L51</f>
        <v>0</v>
      </c>
      <c r="AN49" s="44">
        <f>AI49*'2'!G51</f>
        <v>0</v>
      </c>
      <c r="AO49" s="25"/>
      <c r="AP49" s="44">
        <f>AO$3*'2'!M51</f>
        <v>0</v>
      </c>
      <c r="AQ49" s="44">
        <f t="shared" si="5"/>
        <v>0</v>
      </c>
      <c r="AR49" s="44">
        <f t="shared" si="6"/>
        <v>0</v>
      </c>
      <c r="AS49" s="44">
        <f>AI49*'2'!O51</f>
        <v>0</v>
      </c>
      <c r="AT49" s="44">
        <f>AQ49*'2'!O51</f>
        <v>0</v>
      </c>
      <c r="AU49" s="44">
        <f>AR49*'2'!O51</f>
        <v>0</v>
      </c>
      <c r="AV49" s="44">
        <f>AI49*'2'!N51</f>
        <v>0</v>
      </c>
      <c r="AW49" s="44">
        <f>AQ49*'2'!N51</f>
        <v>0</v>
      </c>
      <c r="AX49" s="44">
        <f>'3'!AR49*'2'!N51</f>
        <v>0</v>
      </c>
      <c r="AY49" s="162">
        <f>AR49*'2'!U13</f>
        <v>0</v>
      </c>
      <c r="AZ49" s="162">
        <f>AR49*'2'!T13</f>
        <v>0</v>
      </c>
    </row>
    <row r="50" spans="1:52">
      <c r="A50" s="4" t="s">
        <v>388</v>
      </c>
      <c r="B50" s="4" t="s">
        <v>50</v>
      </c>
      <c r="C50" s="28"/>
      <c r="D50" s="4">
        <f>C12*(1-'2'!D14)</f>
        <v>0</v>
      </c>
      <c r="E50" s="44">
        <f>D50*'2'!F52</f>
        <v>0</v>
      </c>
      <c r="F50" s="158">
        <f>D50*'2'!E52</f>
        <v>0</v>
      </c>
      <c r="G50" s="44">
        <f>分析ｼｰﾄ!F57</f>
        <v>0</v>
      </c>
      <c r="H50" s="44">
        <f t="shared" si="10"/>
        <v>0</v>
      </c>
      <c r="I50" s="44">
        <f>$H50*'2'!BF14</f>
        <v>0</v>
      </c>
      <c r="J50" s="44">
        <f>$H50*'2'!BG14</f>
        <v>0</v>
      </c>
      <c r="K50" s="44">
        <f>$H50*'2'!BH14</f>
        <v>0</v>
      </c>
      <c r="L50" s="44">
        <f>$H50*'2'!BI14</f>
        <v>0</v>
      </c>
      <c r="M50" s="44">
        <f>$H50*'2'!BJ14</f>
        <v>0</v>
      </c>
      <c r="N50" s="44">
        <f>$H50*'2'!BK14</f>
        <v>0</v>
      </c>
      <c r="O50" s="44">
        <f>$H50*'2'!BL14</f>
        <v>0</v>
      </c>
      <c r="P50" s="44">
        <f>$H50*'2'!BM14</f>
        <v>0</v>
      </c>
      <c r="Q50" s="44">
        <f>$H50*'2'!BN14</f>
        <v>0</v>
      </c>
      <c r="R50" s="44">
        <f>$F50*'2'!BF14</f>
        <v>0</v>
      </c>
      <c r="S50" s="44">
        <f>$F50*'2'!BG14</f>
        <v>0</v>
      </c>
      <c r="T50" s="44">
        <f>$F50*'2'!BH14</f>
        <v>0</v>
      </c>
      <c r="U50" s="44">
        <f>$F50*'2'!BI14</f>
        <v>0</v>
      </c>
      <c r="V50" s="44">
        <f>$F50*'2'!BJ14</f>
        <v>0</v>
      </c>
      <c r="W50" s="44">
        <f>$F50*'2'!BK14</f>
        <v>0</v>
      </c>
      <c r="X50" s="44">
        <f>$F50*'2'!BL14</f>
        <v>0</v>
      </c>
      <c r="Y50" s="44">
        <f>$F50*'2'!BM14</f>
        <v>0</v>
      </c>
      <c r="Z50" s="44">
        <f>$F50*'2'!BN14</f>
        <v>0</v>
      </c>
      <c r="AA50" s="44">
        <f t="shared" si="7"/>
        <v>0</v>
      </c>
      <c r="AB50" s="157"/>
      <c r="AC50" s="44">
        <f>AB12*(1-'2'!D14)</f>
        <v>0</v>
      </c>
      <c r="AD50" s="44">
        <f>AC50*'2'!F52</f>
        <v>0</v>
      </c>
      <c r="AE50" s="44">
        <f>AC50*'2'!E52</f>
        <v>0</v>
      </c>
      <c r="AF50" s="44">
        <f>分析ｼｰﾄ!G57</f>
        <v>0</v>
      </c>
      <c r="AG50" s="44">
        <f t="shared" si="9"/>
        <v>0</v>
      </c>
      <c r="AH50" s="44">
        <f t="shared" si="8"/>
        <v>0</v>
      </c>
      <c r="AI50" s="44">
        <v>0</v>
      </c>
      <c r="AJ50" s="44">
        <f t="shared" si="4"/>
        <v>0</v>
      </c>
      <c r="AK50" s="157"/>
      <c r="AL50" s="89"/>
      <c r="AM50" s="44">
        <f>AL$3*'2'!L52</f>
        <v>0</v>
      </c>
      <c r="AN50" s="44">
        <f>AI50*'2'!G52</f>
        <v>0</v>
      </c>
      <c r="AO50" s="25"/>
      <c r="AP50" s="44">
        <f>AO$3*'2'!M52</f>
        <v>0</v>
      </c>
      <c r="AQ50" s="44">
        <f t="shared" si="5"/>
        <v>0</v>
      </c>
      <c r="AR50" s="44">
        <f t="shared" si="6"/>
        <v>0</v>
      </c>
      <c r="AS50" s="44">
        <f>AI50*'2'!O52</f>
        <v>0</v>
      </c>
      <c r="AT50" s="44">
        <f>AQ50*'2'!O52</f>
        <v>0</v>
      </c>
      <c r="AU50" s="44">
        <f>AR50*'2'!O52</f>
        <v>0</v>
      </c>
      <c r="AV50" s="44">
        <f>AI50*'2'!N52</f>
        <v>0</v>
      </c>
      <c r="AW50" s="44">
        <f>AQ50*'2'!N52</f>
        <v>0</v>
      </c>
      <c r="AX50" s="44">
        <f>'3'!AR50*'2'!N52</f>
        <v>0</v>
      </c>
      <c r="AY50" s="162">
        <f>AR50*'2'!U14</f>
        <v>0</v>
      </c>
      <c r="AZ50" s="162">
        <f>AR50*'2'!T14</f>
        <v>0</v>
      </c>
    </row>
    <row r="51" spans="1:52">
      <c r="A51" s="4" t="s">
        <v>388</v>
      </c>
      <c r="B51" s="4" t="s">
        <v>51</v>
      </c>
      <c r="C51" s="28"/>
      <c r="D51" s="4">
        <f>C13*(1-'2'!D15)</f>
        <v>0</v>
      </c>
      <c r="E51" s="44">
        <f>D51*'2'!F53</f>
        <v>0</v>
      </c>
      <c r="F51" s="158">
        <f>D51*'2'!E53</f>
        <v>0</v>
      </c>
      <c r="G51" s="44">
        <f>分析ｼｰﾄ!F58</f>
        <v>0</v>
      </c>
      <c r="H51" s="44">
        <f t="shared" si="10"/>
        <v>0</v>
      </c>
      <c r="I51" s="44">
        <f>$H51*'2'!BF15</f>
        <v>0</v>
      </c>
      <c r="J51" s="44">
        <f>$H51*'2'!BG15</f>
        <v>0</v>
      </c>
      <c r="K51" s="44">
        <f>$H51*'2'!BH15</f>
        <v>0</v>
      </c>
      <c r="L51" s="44">
        <f>$H51*'2'!BI15</f>
        <v>0</v>
      </c>
      <c r="M51" s="44">
        <f>$H51*'2'!BJ15</f>
        <v>0</v>
      </c>
      <c r="N51" s="44">
        <f>$H51*'2'!BK15</f>
        <v>0</v>
      </c>
      <c r="O51" s="44">
        <f>$H51*'2'!BL15</f>
        <v>0</v>
      </c>
      <c r="P51" s="44">
        <f>$H51*'2'!BM15</f>
        <v>0</v>
      </c>
      <c r="Q51" s="44">
        <f>$H51*'2'!BN15</f>
        <v>0</v>
      </c>
      <c r="R51" s="44">
        <f>$F51*'2'!BF15</f>
        <v>0</v>
      </c>
      <c r="S51" s="44">
        <f>$F51*'2'!BG15</f>
        <v>0</v>
      </c>
      <c r="T51" s="44">
        <f>$F51*'2'!BH15</f>
        <v>0</v>
      </c>
      <c r="U51" s="44">
        <f>$F51*'2'!BI15</f>
        <v>0</v>
      </c>
      <c r="V51" s="44">
        <f>$F51*'2'!BJ15</f>
        <v>0</v>
      </c>
      <c r="W51" s="44">
        <f>$F51*'2'!BK15</f>
        <v>0</v>
      </c>
      <c r="X51" s="44">
        <f>$F51*'2'!BL15</f>
        <v>0</v>
      </c>
      <c r="Y51" s="44">
        <f>$F51*'2'!BM15</f>
        <v>0</v>
      </c>
      <c r="Z51" s="44">
        <f>$F51*'2'!BN15</f>
        <v>0</v>
      </c>
      <c r="AA51" s="44">
        <f t="shared" si="7"/>
        <v>0</v>
      </c>
      <c r="AB51" s="157"/>
      <c r="AC51" s="44">
        <f>AB13*(1-'2'!D15)</f>
        <v>0</v>
      </c>
      <c r="AD51" s="44">
        <f>AC51*'2'!F53</f>
        <v>0</v>
      </c>
      <c r="AE51" s="44">
        <f>AC51*'2'!E53</f>
        <v>0</v>
      </c>
      <c r="AF51" s="44">
        <f>分析ｼｰﾄ!G58</f>
        <v>0</v>
      </c>
      <c r="AG51" s="44">
        <f t="shared" si="9"/>
        <v>0</v>
      </c>
      <c r="AH51" s="44">
        <f t="shared" si="8"/>
        <v>0</v>
      </c>
      <c r="AI51" s="44">
        <v>0</v>
      </c>
      <c r="AJ51" s="44">
        <f t="shared" si="4"/>
        <v>0</v>
      </c>
      <c r="AK51" s="157"/>
      <c r="AL51" s="89"/>
      <c r="AM51" s="44">
        <f>AL$3*'2'!L53</f>
        <v>0</v>
      </c>
      <c r="AN51" s="44">
        <f>AI51*'2'!G53</f>
        <v>0</v>
      </c>
      <c r="AO51" s="25"/>
      <c r="AP51" s="44">
        <f>AO$3*'2'!M53</f>
        <v>0</v>
      </c>
      <c r="AQ51" s="44">
        <f t="shared" si="5"/>
        <v>0</v>
      </c>
      <c r="AR51" s="44">
        <f t="shared" si="6"/>
        <v>0</v>
      </c>
      <c r="AS51" s="44">
        <f>AI51*'2'!O53</f>
        <v>0</v>
      </c>
      <c r="AT51" s="44">
        <f>AQ51*'2'!O53</f>
        <v>0</v>
      </c>
      <c r="AU51" s="44">
        <f>AR51*'2'!O53</f>
        <v>0</v>
      </c>
      <c r="AV51" s="44">
        <f>AI51*'2'!N53</f>
        <v>0</v>
      </c>
      <c r="AW51" s="44">
        <f>AQ51*'2'!N53</f>
        <v>0</v>
      </c>
      <c r="AX51" s="44">
        <f>'3'!AR51*'2'!N53</f>
        <v>0</v>
      </c>
      <c r="AY51" s="162">
        <f>AR51*'2'!U15</f>
        <v>0</v>
      </c>
      <c r="AZ51" s="162">
        <f>AR51*'2'!T15</f>
        <v>0</v>
      </c>
    </row>
    <row r="52" spans="1:52">
      <c r="A52" s="4" t="s">
        <v>388</v>
      </c>
      <c r="B52" s="4" t="s">
        <v>57</v>
      </c>
      <c r="C52" s="28"/>
      <c r="D52" s="4">
        <f>C14*(1-'2'!D16)</f>
        <v>0</v>
      </c>
      <c r="E52" s="44">
        <f>D52*'2'!F54</f>
        <v>0</v>
      </c>
      <c r="F52" s="158">
        <f>D52*'2'!E54</f>
        <v>0</v>
      </c>
      <c r="G52" s="44">
        <f>分析ｼｰﾄ!F59</f>
        <v>0</v>
      </c>
      <c r="H52" s="44">
        <f t="shared" si="10"/>
        <v>0</v>
      </c>
      <c r="I52" s="44">
        <f>$H52*'2'!BF16</f>
        <v>0</v>
      </c>
      <c r="J52" s="44">
        <f>$H52*'2'!BG16</f>
        <v>0</v>
      </c>
      <c r="K52" s="44">
        <f>$H52*'2'!BH16</f>
        <v>0</v>
      </c>
      <c r="L52" s="44">
        <f>$H52*'2'!BI16</f>
        <v>0</v>
      </c>
      <c r="M52" s="44">
        <f>$H52*'2'!BJ16</f>
        <v>0</v>
      </c>
      <c r="N52" s="44">
        <f>$H52*'2'!BK16</f>
        <v>0</v>
      </c>
      <c r="O52" s="44">
        <f>$H52*'2'!BL16</f>
        <v>0</v>
      </c>
      <c r="P52" s="44">
        <f>$H52*'2'!BM16</f>
        <v>0</v>
      </c>
      <c r="Q52" s="44">
        <f>$H52*'2'!BN16</f>
        <v>0</v>
      </c>
      <c r="R52" s="44">
        <f>$F52*'2'!BF16</f>
        <v>0</v>
      </c>
      <c r="S52" s="44">
        <f>$F52*'2'!BG16</f>
        <v>0</v>
      </c>
      <c r="T52" s="44">
        <f>$F52*'2'!BH16</f>
        <v>0</v>
      </c>
      <c r="U52" s="44">
        <f>$F52*'2'!BI16</f>
        <v>0</v>
      </c>
      <c r="V52" s="44">
        <f>$F52*'2'!BJ16</f>
        <v>0</v>
      </c>
      <c r="W52" s="44">
        <f>$F52*'2'!BK16</f>
        <v>0</v>
      </c>
      <c r="X52" s="44">
        <f>$F52*'2'!BL16</f>
        <v>0</v>
      </c>
      <c r="Y52" s="44">
        <f>$F52*'2'!BM16</f>
        <v>0</v>
      </c>
      <c r="Z52" s="44">
        <f>$F52*'2'!BN16</f>
        <v>0</v>
      </c>
      <c r="AA52" s="44">
        <f t="shared" si="7"/>
        <v>0</v>
      </c>
      <c r="AB52" s="157"/>
      <c r="AC52" s="44">
        <f>AB14*(1-'2'!D16)</f>
        <v>0</v>
      </c>
      <c r="AD52" s="44">
        <f>AC52*'2'!F54</f>
        <v>0</v>
      </c>
      <c r="AE52" s="44">
        <f>AC52*'2'!E54</f>
        <v>0</v>
      </c>
      <c r="AF52" s="44">
        <f>分析ｼｰﾄ!G59</f>
        <v>0</v>
      </c>
      <c r="AG52" s="44">
        <f t="shared" si="9"/>
        <v>0</v>
      </c>
      <c r="AH52" s="44">
        <f t="shared" si="8"/>
        <v>0</v>
      </c>
      <c r="AI52" s="44">
        <v>0</v>
      </c>
      <c r="AJ52" s="44">
        <f t="shared" si="4"/>
        <v>0</v>
      </c>
      <c r="AK52" s="157"/>
      <c r="AL52" s="89"/>
      <c r="AM52" s="44">
        <f>AL$3*'2'!L54</f>
        <v>0</v>
      </c>
      <c r="AN52" s="44">
        <f>AI52*'2'!G54</f>
        <v>0</v>
      </c>
      <c r="AO52" s="25"/>
      <c r="AP52" s="44">
        <f>AO$3*'2'!M54</f>
        <v>0</v>
      </c>
      <c r="AQ52" s="44">
        <f t="shared" si="5"/>
        <v>0</v>
      </c>
      <c r="AR52" s="44">
        <f t="shared" si="6"/>
        <v>0</v>
      </c>
      <c r="AS52" s="44">
        <f>AI52*'2'!O54</f>
        <v>0</v>
      </c>
      <c r="AT52" s="44">
        <f>AQ52*'2'!O54</f>
        <v>0</v>
      </c>
      <c r="AU52" s="44">
        <f>AR52*'2'!O54</f>
        <v>0</v>
      </c>
      <c r="AV52" s="44">
        <f>AI52*'2'!N54</f>
        <v>0</v>
      </c>
      <c r="AW52" s="44">
        <f>AQ52*'2'!N54</f>
        <v>0</v>
      </c>
      <c r="AX52" s="44">
        <f>'3'!AR52*'2'!N54</f>
        <v>0</v>
      </c>
      <c r="AY52" s="162">
        <f>AR52*'2'!U16</f>
        <v>0</v>
      </c>
      <c r="AZ52" s="162">
        <f>AR52*'2'!T16</f>
        <v>0</v>
      </c>
    </row>
    <row r="53" spans="1:52">
      <c r="A53" s="4" t="s">
        <v>388</v>
      </c>
      <c r="B53" s="4" t="s">
        <v>10</v>
      </c>
      <c r="C53" s="28"/>
      <c r="D53" s="4">
        <f>C15*(1-'2'!D17)</f>
        <v>0</v>
      </c>
      <c r="E53" s="44">
        <f>D53*'2'!F55</f>
        <v>0</v>
      </c>
      <c r="F53" s="158">
        <f>D53*'2'!E55</f>
        <v>0</v>
      </c>
      <c r="G53" s="44">
        <f>分析ｼｰﾄ!F60</f>
        <v>0</v>
      </c>
      <c r="H53" s="44">
        <f t="shared" si="10"/>
        <v>0</v>
      </c>
      <c r="I53" s="44">
        <f>$H53*'2'!BF17</f>
        <v>0</v>
      </c>
      <c r="J53" s="44">
        <f>$H53*'2'!BG17</f>
        <v>0</v>
      </c>
      <c r="K53" s="44">
        <f>$H53*'2'!BH17</f>
        <v>0</v>
      </c>
      <c r="L53" s="44">
        <f>$H53*'2'!BI17</f>
        <v>0</v>
      </c>
      <c r="M53" s="44">
        <f>$H53*'2'!BJ17</f>
        <v>0</v>
      </c>
      <c r="N53" s="44">
        <f>$H53*'2'!BK17</f>
        <v>0</v>
      </c>
      <c r="O53" s="44">
        <f>$H53*'2'!BL17</f>
        <v>0</v>
      </c>
      <c r="P53" s="44">
        <f>$H53*'2'!BM17</f>
        <v>0</v>
      </c>
      <c r="Q53" s="44">
        <f>$H53*'2'!BN17</f>
        <v>0</v>
      </c>
      <c r="R53" s="44">
        <f>$F53*'2'!BF17</f>
        <v>0</v>
      </c>
      <c r="S53" s="44">
        <f>$F53*'2'!BG17</f>
        <v>0</v>
      </c>
      <c r="T53" s="44">
        <f>$F53*'2'!BH17</f>
        <v>0</v>
      </c>
      <c r="U53" s="44">
        <f>$F53*'2'!BI17</f>
        <v>0</v>
      </c>
      <c r="V53" s="44">
        <f>$F53*'2'!BJ17</f>
        <v>0</v>
      </c>
      <c r="W53" s="44">
        <f>$F53*'2'!BK17</f>
        <v>0</v>
      </c>
      <c r="X53" s="44">
        <f>$F53*'2'!BL17</f>
        <v>0</v>
      </c>
      <c r="Y53" s="44">
        <f>$F53*'2'!BM17</f>
        <v>0</v>
      </c>
      <c r="Z53" s="44">
        <f>$F53*'2'!BN17</f>
        <v>0</v>
      </c>
      <c r="AA53" s="44">
        <f t="shared" si="7"/>
        <v>0</v>
      </c>
      <c r="AB53" s="157"/>
      <c r="AC53" s="44">
        <f>AB15*(1-'2'!D17)</f>
        <v>0</v>
      </c>
      <c r="AD53" s="44">
        <f>AC53*'2'!F55</f>
        <v>0</v>
      </c>
      <c r="AE53" s="44">
        <f>AC53*'2'!E55</f>
        <v>0</v>
      </c>
      <c r="AF53" s="44">
        <f>分析ｼｰﾄ!G60</f>
        <v>0</v>
      </c>
      <c r="AG53" s="44">
        <f t="shared" si="9"/>
        <v>0</v>
      </c>
      <c r="AH53" s="44">
        <f t="shared" si="8"/>
        <v>0</v>
      </c>
      <c r="AI53" s="44">
        <v>0</v>
      </c>
      <c r="AJ53" s="44">
        <f t="shared" si="4"/>
        <v>0</v>
      </c>
      <c r="AK53" s="157"/>
      <c r="AL53" s="89"/>
      <c r="AM53" s="44">
        <f>AL$3*'2'!L55</f>
        <v>0</v>
      </c>
      <c r="AN53" s="44">
        <f>AI53*'2'!G55</f>
        <v>0</v>
      </c>
      <c r="AO53" s="25"/>
      <c r="AP53" s="44">
        <f>AO$3*'2'!M55</f>
        <v>0</v>
      </c>
      <c r="AQ53" s="44">
        <f t="shared" si="5"/>
        <v>0</v>
      </c>
      <c r="AR53" s="44">
        <f t="shared" si="6"/>
        <v>0</v>
      </c>
      <c r="AS53" s="44">
        <f>AI53*'2'!O55</f>
        <v>0</v>
      </c>
      <c r="AT53" s="44">
        <f>AQ53*'2'!O55</f>
        <v>0</v>
      </c>
      <c r="AU53" s="44">
        <f>AR53*'2'!O55</f>
        <v>0</v>
      </c>
      <c r="AV53" s="44">
        <f>AI53*'2'!N55</f>
        <v>0</v>
      </c>
      <c r="AW53" s="44">
        <f>AQ53*'2'!N55</f>
        <v>0</v>
      </c>
      <c r="AX53" s="44">
        <f>'3'!AR53*'2'!N55</f>
        <v>0</v>
      </c>
      <c r="AY53" s="162">
        <f>AR53*'2'!U17</f>
        <v>0</v>
      </c>
      <c r="AZ53" s="162">
        <f>AR53*'2'!T17</f>
        <v>0</v>
      </c>
    </row>
    <row r="54" spans="1:52">
      <c r="A54" s="4" t="s">
        <v>388</v>
      </c>
      <c r="B54" s="4" t="s">
        <v>11</v>
      </c>
      <c r="C54" s="28"/>
      <c r="D54" s="4">
        <f>C16*(1-'2'!D18)</f>
        <v>0</v>
      </c>
      <c r="E54" s="44">
        <f>D54*'2'!F56</f>
        <v>0</v>
      </c>
      <c r="F54" s="158">
        <f>D54*'2'!E56</f>
        <v>0</v>
      </c>
      <c r="G54" s="44">
        <f>分析ｼｰﾄ!F61</f>
        <v>0</v>
      </c>
      <c r="H54" s="44">
        <f t="shared" si="10"/>
        <v>0</v>
      </c>
      <c r="I54" s="44">
        <f>$H54*'2'!BF18</f>
        <v>0</v>
      </c>
      <c r="J54" s="44">
        <f>$H54*'2'!BG18</f>
        <v>0</v>
      </c>
      <c r="K54" s="44">
        <f>$H54*'2'!BH18</f>
        <v>0</v>
      </c>
      <c r="L54" s="44">
        <f>$H54*'2'!BI18</f>
        <v>0</v>
      </c>
      <c r="M54" s="44">
        <f>$H54*'2'!BJ18</f>
        <v>0</v>
      </c>
      <c r="N54" s="44">
        <f>$H54*'2'!BK18</f>
        <v>0</v>
      </c>
      <c r="O54" s="44">
        <f>$H54*'2'!BL18</f>
        <v>0</v>
      </c>
      <c r="P54" s="44">
        <f>$H54*'2'!BM18</f>
        <v>0</v>
      </c>
      <c r="Q54" s="44">
        <f>$H54*'2'!BN18</f>
        <v>0</v>
      </c>
      <c r="R54" s="44">
        <f>$F54*'2'!BF18</f>
        <v>0</v>
      </c>
      <c r="S54" s="44">
        <f>$F54*'2'!BG18</f>
        <v>0</v>
      </c>
      <c r="T54" s="44">
        <f>$F54*'2'!BH18</f>
        <v>0</v>
      </c>
      <c r="U54" s="44">
        <f>$F54*'2'!BI18</f>
        <v>0</v>
      </c>
      <c r="V54" s="44">
        <f>$F54*'2'!BJ18</f>
        <v>0</v>
      </c>
      <c r="W54" s="44">
        <f>$F54*'2'!BK18</f>
        <v>0</v>
      </c>
      <c r="X54" s="44">
        <f>$F54*'2'!BL18</f>
        <v>0</v>
      </c>
      <c r="Y54" s="44">
        <f>$F54*'2'!BM18</f>
        <v>0</v>
      </c>
      <c r="Z54" s="44">
        <f>$F54*'2'!BN18</f>
        <v>0</v>
      </c>
      <c r="AA54" s="44">
        <f t="shared" si="7"/>
        <v>0</v>
      </c>
      <c r="AB54" s="157"/>
      <c r="AC54" s="44">
        <f>AB16*(1-'2'!D18)</f>
        <v>0</v>
      </c>
      <c r="AD54" s="44">
        <f>AC54*'2'!F56</f>
        <v>0</v>
      </c>
      <c r="AE54" s="44">
        <f>AC54*'2'!E56</f>
        <v>0</v>
      </c>
      <c r="AF54" s="44">
        <f>分析ｼｰﾄ!G61</f>
        <v>0</v>
      </c>
      <c r="AG54" s="44">
        <f t="shared" si="9"/>
        <v>0</v>
      </c>
      <c r="AH54" s="44">
        <f t="shared" si="8"/>
        <v>0</v>
      </c>
      <c r="AI54" s="44">
        <v>0</v>
      </c>
      <c r="AJ54" s="44">
        <f t="shared" si="4"/>
        <v>0</v>
      </c>
      <c r="AK54" s="157"/>
      <c r="AL54" s="89"/>
      <c r="AM54" s="44">
        <f>AL$3*'2'!L56</f>
        <v>0</v>
      </c>
      <c r="AN54" s="44">
        <f>AI54*'2'!G56</f>
        <v>0</v>
      </c>
      <c r="AO54" s="25"/>
      <c r="AP54" s="44">
        <f>AO$3*'2'!M56</f>
        <v>0</v>
      </c>
      <c r="AQ54" s="44">
        <f t="shared" si="5"/>
        <v>0</v>
      </c>
      <c r="AR54" s="44">
        <f t="shared" si="6"/>
        <v>0</v>
      </c>
      <c r="AS54" s="44">
        <f>AI54*'2'!O56</f>
        <v>0</v>
      </c>
      <c r="AT54" s="44">
        <f>AQ54*'2'!O56</f>
        <v>0</v>
      </c>
      <c r="AU54" s="44">
        <f>AR54*'2'!O56</f>
        <v>0</v>
      </c>
      <c r="AV54" s="44">
        <f>AI54*'2'!N56</f>
        <v>0</v>
      </c>
      <c r="AW54" s="44">
        <f>AQ54*'2'!N56</f>
        <v>0</v>
      </c>
      <c r="AX54" s="44">
        <f>'3'!AR54*'2'!N56</f>
        <v>0</v>
      </c>
      <c r="AY54" s="162">
        <f>AR54*'2'!U18</f>
        <v>0</v>
      </c>
      <c r="AZ54" s="162">
        <f>AR54*'2'!T18</f>
        <v>0</v>
      </c>
    </row>
    <row r="55" spans="1:52">
      <c r="A55" s="4" t="s">
        <v>388</v>
      </c>
      <c r="B55" s="4" t="s">
        <v>12</v>
      </c>
      <c r="C55" s="28"/>
      <c r="D55" s="4">
        <f>C17*(1-'2'!D19)</f>
        <v>0</v>
      </c>
      <c r="E55" s="44">
        <f>D55*'2'!F57</f>
        <v>0</v>
      </c>
      <c r="F55" s="158">
        <f>D55*'2'!E57</f>
        <v>0</v>
      </c>
      <c r="G55" s="44">
        <f>分析ｼｰﾄ!F62</f>
        <v>0</v>
      </c>
      <c r="H55" s="44">
        <f t="shared" si="10"/>
        <v>0</v>
      </c>
      <c r="I55" s="44">
        <f>$H55*'2'!BF19</f>
        <v>0</v>
      </c>
      <c r="J55" s="44">
        <f>$H55*'2'!BG19</f>
        <v>0</v>
      </c>
      <c r="K55" s="44">
        <f>$H55*'2'!BH19</f>
        <v>0</v>
      </c>
      <c r="L55" s="44">
        <f>$H55*'2'!BI19</f>
        <v>0</v>
      </c>
      <c r="M55" s="44">
        <f>$H55*'2'!BJ19</f>
        <v>0</v>
      </c>
      <c r="N55" s="44">
        <f>$H55*'2'!BK19</f>
        <v>0</v>
      </c>
      <c r="O55" s="44">
        <f>$H55*'2'!BL19</f>
        <v>0</v>
      </c>
      <c r="P55" s="44">
        <f>$H55*'2'!BM19</f>
        <v>0</v>
      </c>
      <c r="Q55" s="44">
        <f>$H55*'2'!BN19</f>
        <v>0</v>
      </c>
      <c r="R55" s="44">
        <f>$F55*'2'!BF19</f>
        <v>0</v>
      </c>
      <c r="S55" s="44">
        <f>$F55*'2'!BG19</f>
        <v>0</v>
      </c>
      <c r="T55" s="44">
        <f>$F55*'2'!BH19</f>
        <v>0</v>
      </c>
      <c r="U55" s="44">
        <f>$F55*'2'!BI19</f>
        <v>0</v>
      </c>
      <c r="V55" s="44">
        <f>$F55*'2'!BJ19</f>
        <v>0</v>
      </c>
      <c r="W55" s="44">
        <f>$F55*'2'!BK19</f>
        <v>0</v>
      </c>
      <c r="X55" s="44">
        <f>$F55*'2'!BL19</f>
        <v>0</v>
      </c>
      <c r="Y55" s="44">
        <f>$F55*'2'!BM19</f>
        <v>0</v>
      </c>
      <c r="Z55" s="44">
        <f>$F55*'2'!BN19</f>
        <v>0</v>
      </c>
      <c r="AA55" s="44">
        <f t="shared" si="7"/>
        <v>0</v>
      </c>
      <c r="AB55" s="157"/>
      <c r="AC55" s="44">
        <f>AB17*(1-'2'!D19)</f>
        <v>0</v>
      </c>
      <c r="AD55" s="44">
        <f>AC55*'2'!F57</f>
        <v>0</v>
      </c>
      <c r="AE55" s="44">
        <f>AC55*'2'!E57</f>
        <v>0</v>
      </c>
      <c r="AF55" s="44">
        <f>分析ｼｰﾄ!G62</f>
        <v>0</v>
      </c>
      <c r="AG55" s="44">
        <f t="shared" si="9"/>
        <v>0</v>
      </c>
      <c r="AH55" s="44">
        <f t="shared" si="8"/>
        <v>0</v>
      </c>
      <c r="AI55" s="44">
        <v>0</v>
      </c>
      <c r="AJ55" s="44">
        <f t="shared" si="4"/>
        <v>0</v>
      </c>
      <c r="AK55" s="157"/>
      <c r="AL55" s="89"/>
      <c r="AM55" s="44">
        <f>AL$3*'2'!L57</f>
        <v>0</v>
      </c>
      <c r="AN55" s="44">
        <f>AI55*'2'!G57</f>
        <v>0</v>
      </c>
      <c r="AO55" s="25"/>
      <c r="AP55" s="44">
        <f>AO$3*'2'!M57</f>
        <v>0</v>
      </c>
      <c r="AQ55" s="44">
        <f t="shared" si="5"/>
        <v>0</v>
      </c>
      <c r="AR55" s="44">
        <f t="shared" si="6"/>
        <v>0</v>
      </c>
      <c r="AS55" s="44">
        <f>AI55*'2'!O57</f>
        <v>0</v>
      </c>
      <c r="AT55" s="44">
        <f>AQ55*'2'!O57</f>
        <v>0</v>
      </c>
      <c r="AU55" s="44">
        <f>AR55*'2'!O57</f>
        <v>0</v>
      </c>
      <c r="AV55" s="44">
        <f>AI55*'2'!N57</f>
        <v>0</v>
      </c>
      <c r="AW55" s="44">
        <f>AQ55*'2'!N57</f>
        <v>0</v>
      </c>
      <c r="AX55" s="44">
        <f>'3'!AR55*'2'!N57</f>
        <v>0</v>
      </c>
      <c r="AY55" s="162">
        <f>AR55*'2'!U19</f>
        <v>0</v>
      </c>
      <c r="AZ55" s="162">
        <f>AR55*'2'!T19</f>
        <v>0</v>
      </c>
    </row>
    <row r="56" spans="1:52">
      <c r="A56" s="4" t="s">
        <v>388</v>
      </c>
      <c r="B56" s="4" t="s">
        <v>13</v>
      </c>
      <c r="C56" s="28"/>
      <c r="D56" s="4">
        <f>C18*(1-'2'!D20)</f>
        <v>0</v>
      </c>
      <c r="E56" s="44">
        <f>D56*'2'!F58</f>
        <v>0</v>
      </c>
      <c r="F56" s="158">
        <f>D56*'2'!E58</f>
        <v>0</v>
      </c>
      <c r="G56" s="44">
        <f>分析ｼｰﾄ!F63</f>
        <v>0</v>
      </c>
      <c r="H56" s="44">
        <f t="shared" si="10"/>
        <v>0</v>
      </c>
      <c r="I56" s="44">
        <f>$H56*'2'!BF20</f>
        <v>0</v>
      </c>
      <c r="J56" s="44">
        <f>$H56*'2'!BG20</f>
        <v>0</v>
      </c>
      <c r="K56" s="44">
        <f>$H56*'2'!BH20</f>
        <v>0</v>
      </c>
      <c r="L56" s="44">
        <f>$H56*'2'!BI20</f>
        <v>0</v>
      </c>
      <c r="M56" s="44">
        <f>$H56*'2'!BJ20</f>
        <v>0</v>
      </c>
      <c r="N56" s="44">
        <f>$H56*'2'!BK20</f>
        <v>0</v>
      </c>
      <c r="O56" s="44">
        <f>$H56*'2'!BL20</f>
        <v>0</v>
      </c>
      <c r="P56" s="44">
        <f>$H56*'2'!BM20</f>
        <v>0</v>
      </c>
      <c r="Q56" s="44">
        <f>$H56*'2'!BN20</f>
        <v>0</v>
      </c>
      <c r="R56" s="44">
        <f>$F56*'2'!BF20</f>
        <v>0</v>
      </c>
      <c r="S56" s="44">
        <f>$F56*'2'!BG20</f>
        <v>0</v>
      </c>
      <c r="T56" s="44">
        <f>$F56*'2'!BH20</f>
        <v>0</v>
      </c>
      <c r="U56" s="44">
        <f>$F56*'2'!BI20</f>
        <v>0</v>
      </c>
      <c r="V56" s="44">
        <f>$F56*'2'!BJ20</f>
        <v>0</v>
      </c>
      <c r="W56" s="44">
        <f>$F56*'2'!BK20</f>
        <v>0</v>
      </c>
      <c r="X56" s="44">
        <f>$F56*'2'!BL20</f>
        <v>0</v>
      </c>
      <c r="Y56" s="44">
        <f>$F56*'2'!BM20</f>
        <v>0</v>
      </c>
      <c r="Z56" s="44">
        <f>$F56*'2'!BN20</f>
        <v>0</v>
      </c>
      <c r="AA56" s="44">
        <f t="shared" si="7"/>
        <v>0</v>
      </c>
      <c r="AB56" s="157"/>
      <c r="AC56" s="44">
        <f>AB18*(1-'2'!D20)</f>
        <v>0</v>
      </c>
      <c r="AD56" s="44">
        <f>AC56*'2'!F58</f>
        <v>0</v>
      </c>
      <c r="AE56" s="44">
        <f>AC56*'2'!E58</f>
        <v>0</v>
      </c>
      <c r="AF56" s="44">
        <f>分析ｼｰﾄ!G63</f>
        <v>0</v>
      </c>
      <c r="AG56" s="44">
        <f t="shared" si="9"/>
        <v>0</v>
      </c>
      <c r="AH56" s="44">
        <f t="shared" si="8"/>
        <v>0</v>
      </c>
      <c r="AI56" s="44">
        <v>0</v>
      </c>
      <c r="AJ56" s="44">
        <f t="shared" si="4"/>
        <v>0</v>
      </c>
      <c r="AK56" s="157"/>
      <c r="AL56" s="89"/>
      <c r="AM56" s="44">
        <f>AL$3*'2'!L58</f>
        <v>0</v>
      </c>
      <c r="AN56" s="44">
        <f>AI56*'2'!G58</f>
        <v>0</v>
      </c>
      <c r="AO56" s="25"/>
      <c r="AP56" s="44">
        <f>AO$3*'2'!M58</f>
        <v>0</v>
      </c>
      <c r="AQ56" s="44">
        <f t="shared" si="5"/>
        <v>0</v>
      </c>
      <c r="AR56" s="44">
        <f t="shared" si="6"/>
        <v>0</v>
      </c>
      <c r="AS56" s="44">
        <f>AI56*'2'!O58</f>
        <v>0</v>
      </c>
      <c r="AT56" s="44">
        <f>AQ56*'2'!O58</f>
        <v>0</v>
      </c>
      <c r="AU56" s="44">
        <f>AR56*'2'!O58</f>
        <v>0</v>
      </c>
      <c r="AV56" s="44">
        <f>AI56*'2'!N58</f>
        <v>0</v>
      </c>
      <c r="AW56" s="44">
        <f>AQ56*'2'!N58</f>
        <v>0</v>
      </c>
      <c r="AX56" s="44">
        <f>'3'!AR56*'2'!N58</f>
        <v>0</v>
      </c>
      <c r="AY56" s="162">
        <f>AR56*'2'!U20</f>
        <v>0</v>
      </c>
      <c r="AZ56" s="162">
        <f>AR56*'2'!T20</f>
        <v>0</v>
      </c>
    </row>
    <row r="57" spans="1:52">
      <c r="A57" s="4" t="s">
        <v>388</v>
      </c>
      <c r="B57" s="4" t="s">
        <v>123</v>
      </c>
      <c r="C57" s="28"/>
      <c r="D57" s="4">
        <f>C19*(1-'2'!D21)</f>
        <v>0</v>
      </c>
      <c r="E57" s="44">
        <f>D57*'2'!F59</f>
        <v>0</v>
      </c>
      <c r="F57" s="158">
        <f>D57*'2'!E59</f>
        <v>0</v>
      </c>
      <c r="G57" s="44">
        <f>分析ｼｰﾄ!F64</f>
        <v>0</v>
      </c>
      <c r="H57" s="44">
        <f t="shared" si="10"/>
        <v>0</v>
      </c>
      <c r="I57" s="44">
        <f>$H57*'2'!BF21</f>
        <v>0</v>
      </c>
      <c r="J57" s="44">
        <f>$H57*'2'!BG21</f>
        <v>0</v>
      </c>
      <c r="K57" s="44">
        <f>$H57*'2'!BH21</f>
        <v>0</v>
      </c>
      <c r="L57" s="44">
        <f>$H57*'2'!BI21</f>
        <v>0</v>
      </c>
      <c r="M57" s="44">
        <f>$H57*'2'!BJ21</f>
        <v>0</v>
      </c>
      <c r="N57" s="44">
        <f>$H57*'2'!BK21</f>
        <v>0</v>
      </c>
      <c r="O57" s="44">
        <f>$H57*'2'!BL21</f>
        <v>0</v>
      </c>
      <c r="P57" s="44">
        <f>$H57*'2'!BM21</f>
        <v>0</v>
      </c>
      <c r="Q57" s="44">
        <f>$H57*'2'!BN21</f>
        <v>0</v>
      </c>
      <c r="R57" s="44">
        <f>$F57*'2'!BF21</f>
        <v>0</v>
      </c>
      <c r="S57" s="44">
        <f>$F57*'2'!BG21</f>
        <v>0</v>
      </c>
      <c r="T57" s="44">
        <f>$F57*'2'!BH21</f>
        <v>0</v>
      </c>
      <c r="U57" s="44">
        <f>$F57*'2'!BI21</f>
        <v>0</v>
      </c>
      <c r="V57" s="44">
        <f>$F57*'2'!BJ21</f>
        <v>0</v>
      </c>
      <c r="W57" s="44">
        <f>$F57*'2'!BK21</f>
        <v>0</v>
      </c>
      <c r="X57" s="44">
        <f>$F57*'2'!BL21</f>
        <v>0</v>
      </c>
      <c r="Y57" s="44">
        <f>$F57*'2'!BM21</f>
        <v>0</v>
      </c>
      <c r="Z57" s="44">
        <f>$F57*'2'!BN21</f>
        <v>0</v>
      </c>
      <c r="AA57" s="44">
        <f t="shared" si="7"/>
        <v>0</v>
      </c>
      <c r="AB57" s="157"/>
      <c r="AC57" s="44">
        <f>AB19*(1-'2'!D21)</f>
        <v>0</v>
      </c>
      <c r="AD57" s="44">
        <f>AC57*'2'!F59</f>
        <v>0</v>
      </c>
      <c r="AE57" s="44">
        <f>AC57*'2'!E59</f>
        <v>0</v>
      </c>
      <c r="AF57" s="44">
        <f>分析ｼｰﾄ!G64</f>
        <v>0</v>
      </c>
      <c r="AG57" s="44">
        <f t="shared" si="9"/>
        <v>0</v>
      </c>
      <c r="AH57" s="44">
        <f t="shared" si="8"/>
        <v>0</v>
      </c>
      <c r="AI57" s="44">
        <v>0</v>
      </c>
      <c r="AJ57" s="44">
        <f t="shared" si="4"/>
        <v>0</v>
      </c>
      <c r="AK57" s="157"/>
      <c r="AL57" s="89"/>
      <c r="AM57" s="44">
        <f>AL$3*'2'!L59</f>
        <v>0</v>
      </c>
      <c r="AN57" s="44">
        <f>AI57*'2'!G59</f>
        <v>0</v>
      </c>
      <c r="AO57" s="25"/>
      <c r="AP57" s="44">
        <f>AO$3*'2'!M59</f>
        <v>0</v>
      </c>
      <c r="AQ57" s="44">
        <f t="shared" si="5"/>
        <v>0</v>
      </c>
      <c r="AR57" s="44">
        <f t="shared" si="6"/>
        <v>0</v>
      </c>
      <c r="AS57" s="44">
        <f>AI57*'2'!O59</f>
        <v>0</v>
      </c>
      <c r="AT57" s="44">
        <f>AQ57*'2'!O59</f>
        <v>0</v>
      </c>
      <c r="AU57" s="44">
        <f>AR57*'2'!O59</f>
        <v>0</v>
      </c>
      <c r="AV57" s="44">
        <f>AI57*'2'!N59</f>
        <v>0</v>
      </c>
      <c r="AW57" s="44">
        <f>AQ57*'2'!N59</f>
        <v>0</v>
      </c>
      <c r="AX57" s="44">
        <f>'3'!AR57*'2'!N59</f>
        <v>0</v>
      </c>
      <c r="AY57" s="162">
        <f>AR57*'2'!U21</f>
        <v>0</v>
      </c>
      <c r="AZ57" s="162">
        <f>AR57*'2'!T21</f>
        <v>0</v>
      </c>
    </row>
    <row r="58" spans="1:52">
      <c r="A58" s="4" t="s">
        <v>388</v>
      </c>
      <c r="B58" s="4" t="s">
        <v>600</v>
      </c>
      <c r="C58" s="28"/>
      <c r="D58" s="4">
        <f>C20*(1-'2'!D22)</f>
        <v>0</v>
      </c>
      <c r="E58" s="44">
        <f>D58*'2'!F60</f>
        <v>0</v>
      </c>
      <c r="F58" s="158">
        <f>D58*'2'!E60</f>
        <v>0</v>
      </c>
      <c r="G58" s="44">
        <f>分析ｼｰﾄ!F65</f>
        <v>0</v>
      </c>
      <c r="H58" s="44">
        <f t="shared" si="10"/>
        <v>0</v>
      </c>
      <c r="I58" s="44">
        <f>$H58*'2'!BF22</f>
        <v>0</v>
      </c>
      <c r="J58" s="44">
        <f>$H58*'2'!BG22</f>
        <v>0</v>
      </c>
      <c r="K58" s="44">
        <f>$H58*'2'!BH22</f>
        <v>0</v>
      </c>
      <c r="L58" s="44">
        <f>$H58*'2'!BI22</f>
        <v>0</v>
      </c>
      <c r="M58" s="44">
        <f>$H58*'2'!BJ22</f>
        <v>0</v>
      </c>
      <c r="N58" s="44">
        <f>$H58*'2'!BK22</f>
        <v>0</v>
      </c>
      <c r="O58" s="44">
        <f>$H58*'2'!BL22</f>
        <v>0</v>
      </c>
      <c r="P58" s="44">
        <f>$H58*'2'!BM22</f>
        <v>0</v>
      </c>
      <c r="Q58" s="44">
        <f>$H58*'2'!BN22</f>
        <v>0</v>
      </c>
      <c r="R58" s="44">
        <f>$F58*'2'!BF22</f>
        <v>0</v>
      </c>
      <c r="S58" s="44">
        <f>$F58*'2'!BG22</f>
        <v>0</v>
      </c>
      <c r="T58" s="44">
        <f>$F58*'2'!BH22</f>
        <v>0</v>
      </c>
      <c r="U58" s="44">
        <f>$F58*'2'!BI22</f>
        <v>0</v>
      </c>
      <c r="V58" s="44">
        <f>$F58*'2'!BJ22</f>
        <v>0</v>
      </c>
      <c r="W58" s="44">
        <f>$F58*'2'!BK22</f>
        <v>0</v>
      </c>
      <c r="X58" s="44">
        <f>$F58*'2'!BL22</f>
        <v>0</v>
      </c>
      <c r="Y58" s="44">
        <f>$F58*'2'!BM22</f>
        <v>0</v>
      </c>
      <c r="Z58" s="44">
        <f>$F58*'2'!BN22</f>
        <v>0</v>
      </c>
      <c r="AA58" s="44">
        <f t="shared" si="7"/>
        <v>0</v>
      </c>
      <c r="AB58" s="157"/>
      <c r="AC58" s="44">
        <f>AB20*(1-'2'!D22)</f>
        <v>0</v>
      </c>
      <c r="AD58" s="44">
        <f>AC58*'2'!F60</f>
        <v>0</v>
      </c>
      <c r="AE58" s="44">
        <f>AC58*'2'!E60</f>
        <v>0</v>
      </c>
      <c r="AF58" s="44">
        <f>分析ｼｰﾄ!G65</f>
        <v>0</v>
      </c>
      <c r="AG58" s="44">
        <f t="shared" si="9"/>
        <v>0</v>
      </c>
      <c r="AH58" s="44">
        <f t="shared" si="8"/>
        <v>0</v>
      </c>
      <c r="AI58" s="44">
        <v>0</v>
      </c>
      <c r="AJ58" s="44">
        <f t="shared" si="4"/>
        <v>0</v>
      </c>
      <c r="AK58" s="157"/>
      <c r="AL58" s="89"/>
      <c r="AM58" s="44">
        <f>AL$3*'2'!L60</f>
        <v>0</v>
      </c>
      <c r="AN58" s="44">
        <f>AI58*'2'!G60</f>
        <v>0</v>
      </c>
      <c r="AO58" s="25"/>
      <c r="AP58" s="44">
        <f>AO$3*'2'!M60</f>
        <v>0</v>
      </c>
      <c r="AQ58" s="44">
        <f t="shared" si="5"/>
        <v>0</v>
      </c>
      <c r="AR58" s="44">
        <f t="shared" si="6"/>
        <v>0</v>
      </c>
      <c r="AS58" s="44">
        <f>AI58*'2'!O60</f>
        <v>0</v>
      </c>
      <c r="AT58" s="44">
        <f>AQ58*'2'!O60</f>
        <v>0</v>
      </c>
      <c r="AU58" s="44">
        <f>AR58*'2'!O60</f>
        <v>0</v>
      </c>
      <c r="AV58" s="44">
        <f>AI58*'2'!N60</f>
        <v>0</v>
      </c>
      <c r="AW58" s="44">
        <f>AQ58*'2'!N60</f>
        <v>0</v>
      </c>
      <c r="AX58" s="44">
        <f>'3'!AR58*'2'!N60</f>
        <v>0</v>
      </c>
      <c r="AY58" s="162">
        <f>AR58*'2'!U22</f>
        <v>0</v>
      </c>
      <c r="AZ58" s="162">
        <f>AR58*'2'!T22</f>
        <v>0</v>
      </c>
    </row>
    <row r="59" spans="1:52">
      <c r="A59" s="4" t="s">
        <v>388</v>
      </c>
      <c r="B59" s="4" t="s">
        <v>14</v>
      </c>
      <c r="C59" s="28"/>
      <c r="D59" s="4">
        <f>C21*(1-'2'!D23)</f>
        <v>0</v>
      </c>
      <c r="E59" s="44">
        <f>D59*'2'!F61</f>
        <v>0</v>
      </c>
      <c r="F59" s="158">
        <f>D59*'2'!E61</f>
        <v>0</v>
      </c>
      <c r="G59" s="44">
        <f>分析ｼｰﾄ!F66</f>
        <v>0</v>
      </c>
      <c r="H59" s="44">
        <f t="shared" si="10"/>
        <v>0</v>
      </c>
      <c r="I59" s="44">
        <f>$H59*'2'!BF23</f>
        <v>0</v>
      </c>
      <c r="J59" s="44">
        <f>$H59*'2'!BG23</f>
        <v>0</v>
      </c>
      <c r="K59" s="44">
        <f>$H59*'2'!BH23</f>
        <v>0</v>
      </c>
      <c r="L59" s="44">
        <f>$H59*'2'!BI23</f>
        <v>0</v>
      </c>
      <c r="M59" s="44">
        <f>$H59*'2'!BJ23</f>
        <v>0</v>
      </c>
      <c r="N59" s="44">
        <f>$H59*'2'!BK23</f>
        <v>0</v>
      </c>
      <c r="O59" s="44">
        <f>$H59*'2'!BL23</f>
        <v>0</v>
      </c>
      <c r="P59" s="44">
        <f>$H59*'2'!BM23</f>
        <v>0</v>
      </c>
      <c r="Q59" s="44">
        <f>$H59*'2'!BN23</f>
        <v>0</v>
      </c>
      <c r="R59" s="44">
        <f>$F59*'2'!BF23</f>
        <v>0</v>
      </c>
      <c r="S59" s="44">
        <f>$F59*'2'!BG23</f>
        <v>0</v>
      </c>
      <c r="T59" s="44">
        <f>$F59*'2'!BH23</f>
        <v>0</v>
      </c>
      <c r="U59" s="44">
        <f>$F59*'2'!BI23</f>
        <v>0</v>
      </c>
      <c r="V59" s="44">
        <f>$F59*'2'!BJ23</f>
        <v>0</v>
      </c>
      <c r="W59" s="44">
        <f>$F59*'2'!BK23</f>
        <v>0</v>
      </c>
      <c r="X59" s="44">
        <f>$F59*'2'!BL23</f>
        <v>0</v>
      </c>
      <c r="Y59" s="44">
        <f>$F59*'2'!BM23</f>
        <v>0</v>
      </c>
      <c r="Z59" s="44">
        <f>$F59*'2'!BN23</f>
        <v>0</v>
      </c>
      <c r="AA59" s="44">
        <f t="shared" si="7"/>
        <v>0</v>
      </c>
      <c r="AB59" s="157"/>
      <c r="AC59" s="44">
        <f>AB21*(1-'2'!D23)</f>
        <v>0</v>
      </c>
      <c r="AD59" s="44">
        <f>AC59*'2'!F61</f>
        <v>0</v>
      </c>
      <c r="AE59" s="44">
        <f>AC59*'2'!E61</f>
        <v>0</v>
      </c>
      <c r="AF59" s="44">
        <f>分析ｼｰﾄ!G66</f>
        <v>0</v>
      </c>
      <c r="AG59" s="44">
        <f t="shared" si="9"/>
        <v>0</v>
      </c>
      <c r="AH59" s="44">
        <f t="shared" si="8"/>
        <v>0</v>
      </c>
      <c r="AI59" s="44">
        <v>0</v>
      </c>
      <c r="AJ59" s="44">
        <f t="shared" si="4"/>
        <v>0</v>
      </c>
      <c r="AK59" s="157"/>
      <c r="AL59" s="89"/>
      <c r="AM59" s="44">
        <f>AL$3*'2'!L61</f>
        <v>0</v>
      </c>
      <c r="AN59" s="44">
        <f>AI59*'2'!G61</f>
        <v>0</v>
      </c>
      <c r="AO59" s="25"/>
      <c r="AP59" s="44">
        <f>AO$3*'2'!M61</f>
        <v>0</v>
      </c>
      <c r="AQ59" s="44">
        <f t="shared" si="5"/>
        <v>0</v>
      </c>
      <c r="AR59" s="44">
        <f t="shared" si="6"/>
        <v>0</v>
      </c>
      <c r="AS59" s="44">
        <f>AI59*'2'!O61</f>
        <v>0</v>
      </c>
      <c r="AT59" s="44">
        <f>AQ59*'2'!O61</f>
        <v>0</v>
      </c>
      <c r="AU59" s="44">
        <f>AR59*'2'!O61</f>
        <v>0</v>
      </c>
      <c r="AV59" s="44">
        <f>AI59*'2'!N61</f>
        <v>0</v>
      </c>
      <c r="AW59" s="44">
        <f>AQ59*'2'!N61</f>
        <v>0</v>
      </c>
      <c r="AX59" s="44">
        <f>'3'!AR59*'2'!N61</f>
        <v>0</v>
      </c>
      <c r="AY59" s="162">
        <f>AR59*'2'!U23</f>
        <v>0</v>
      </c>
      <c r="AZ59" s="162">
        <f>AR59*'2'!T23</f>
        <v>0</v>
      </c>
    </row>
    <row r="60" spans="1:52">
      <c r="A60" s="4" t="s">
        <v>388</v>
      </c>
      <c r="B60" s="4" t="s">
        <v>15</v>
      </c>
      <c r="C60" s="28"/>
      <c r="D60" s="4">
        <f>C22*(1-'2'!D24)</f>
        <v>0</v>
      </c>
      <c r="E60" s="44">
        <f>D60*'2'!F62</f>
        <v>0</v>
      </c>
      <c r="F60" s="158">
        <f>D60*'2'!E62</f>
        <v>0</v>
      </c>
      <c r="G60" s="44">
        <f>分析ｼｰﾄ!F67</f>
        <v>0</v>
      </c>
      <c r="H60" s="44">
        <f t="shared" si="10"/>
        <v>0</v>
      </c>
      <c r="I60" s="44">
        <f>$H60*'2'!BF24</f>
        <v>0</v>
      </c>
      <c r="J60" s="44">
        <f>$H60*'2'!BG24</f>
        <v>0</v>
      </c>
      <c r="K60" s="44">
        <f>$H60*'2'!BH24</f>
        <v>0</v>
      </c>
      <c r="L60" s="44">
        <f>$H60*'2'!BI24</f>
        <v>0</v>
      </c>
      <c r="M60" s="44">
        <f>$H60*'2'!BJ24</f>
        <v>0</v>
      </c>
      <c r="N60" s="44">
        <f>$H60*'2'!BK24</f>
        <v>0</v>
      </c>
      <c r="O60" s="44">
        <f>$H60*'2'!BL24</f>
        <v>0</v>
      </c>
      <c r="P60" s="44">
        <f>$H60*'2'!BM24</f>
        <v>0</v>
      </c>
      <c r="Q60" s="44">
        <f>$H60*'2'!BN24</f>
        <v>0</v>
      </c>
      <c r="R60" s="44">
        <f>$F60*'2'!BF24</f>
        <v>0</v>
      </c>
      <c r="S60" s="44">
        <f>$F60*'2'!BG24</f>
        <v>0</v>
      </c>
      <c r="T60" s="44">
        <f>$F60*'2'!BH24</f>
        <v>0</v>
      </c>
      <c r="U60" s="44">
        <f>$F60*'2'!BI24</f>
        <v>0</v>
      </c>
      <c r="V60" s="44">
        <f>$F60*'2'!BJ24</f>
        <v>0</v>
      </c>
      <c r="W60" s="44">
        <f>$F60*'2'!BK24</f>
        <v>0</v>
      </c>
      <c r="X60" s="44">
        <f>$F60*'2'!BL24</f>
        <v>0</v>
      </c>
      <c r="Y60" s="44">
        <f>$F60*'2'!BM24</f>
        <v>0</v>
      </c>
      <c r="Z60" s="44">
        <f>$F60*'2'!BN24</f>
        <v>0</v>
      </c>
      <c r="AA60" s="44">
        <f t="shared" si="7"/>
        <v>0</v>
      </c>
      <c r="AB60" s="157"/>
      <c r="AC60" s="44">
        <f>AB22*(1-'2'!D24)</f>
        <v>0</v>
      </c>
      <c r="AD60" s="44">
        <f>AC60*'2'!F62</f>
        <v>0</v>
      </c>
      <c r="AE60" s="44">
        <f>AC60*'2'!E62</f>
        <v>0</v>
      </c>
      <c r="AF60" s="44">
        <f>分析ｼｰﾄ!G67</f>
        <v>0</v>
      </c>
      <c r="AG60" s="44">
        <f t="shared" si="9"/>
        <v>0</v>
      </c>
      <c r="AH60" s="44">
        <f t="shared" si="8"/>
        <v>0</v>
      </c>
      <c r="AI60" s="44">
        <v>0</v>
      </c>
      <c r="AJ60" s="44">
        <f t="shared" si="4"/>
        <v>0</v>
      </c>
      <c r="AK60" s="157"/>
      <c r="AL60" s="89"/>
      <c r="AM60" s="44">
        <f>AL$3*'2'!L62</f>
        <v>0</v>
      </c>
      <c r="AN60" s="44">
        <f>AI60*'2'!G62</f>
        <v>0</v>
      </c>
      <c r="AO60" s="25"/>
      <c r="AP60" s="44">
        <f>AO$3*'2'!M62</f>
        <v>0</v>
      </c>
      <c r="AQ60" s="44">
        <f t="shared" si="5"/>
        <v>0</v>
      </c>
      <c r="AR60" s="44">
        <f t="shared" si="6"/>
        <v>0</v>
      </c>
      <c r="AS60" s="44">
        <f>AI60*'2'!O62</f>
        <v>0</v>
      </c>
      <c r="AT60" s="44">
        <f>AQ60*'2'!O62</f>
        <v>0</v>
      </c>
      <c r="AU60" s="44">
        <f>AR60*'2'!O62</f>
        <v>0</v>
      </c>
      <c r="AV60" s="44">
        <f>AI60*'2'!N62</f>
        <v>0</v>
      </c>
      <c r="AW60" s="44">
        <f>AQ60*'2'!N62</f>
        <v>0</v>
      </c>
      <c r="AX60" s="44">
        <f>'3'!AR60*'2'!N62</f>
        <v>0</v>
      </c>
      <c r="AY60" s="162">
        <f>AR60*'2'!U24</f>
        <v>0</v>
      </c>
      <c r="AZ60" s="162">
        <f>AR60*'2'!T24</f>
        <v>0</v>
      </c>
    </row>
    <row r="61" spans="1:52">
      <c r="A61" s="4" t="s">
        <v>388</v>
      </c>
      <c r="B61" s="4" t="s">
        <v>16</v>
      </c>
      <c r="C61" s="28"/>
      <c r="D61" s="4">
        <f>C23*(1-'2'!D25)</f>
        <v>0</v>
      </c>
      <c r="E61" s="44">
        <f>D61*'2'!F63</f>
        <v>0</v>
      </c>
      <c r="F61" s="158">
        <f>D61*'2'!E63</f>
        <v>0</v>
      </c>
      <c r="G61" s="44">
        <f>分析ｼｰﾄ!F68</f>
        <v>0</v>
      </c>
      <c r="H61" s="44">
        <f t="shared" si="10"/>
        <v>0</v>
      </c>
      <c r="I61" s="44">
        <f>$H61*'2'!BF25</f>
        <v>0</v>
      </c>
      <c r="J61" s="44">
        <f>$H61*'2'!BG25</f>
        <v>0</v>
      </c>
      <c r="K61" s="44">
        <f>$H61*'2'!BH25</f>
        <v>0</v>
      </c>
      <c r="L61" s="44">
        <f>$H61*'2'!BI25</f>
        <v>0</v>
      </c>
      <c r="M61" s="44">
        <f>$H61*'2'!BJ25</f>
        <v>0</v>
      </c>
      <c r="N61" s="44">
        <f>$H61*'2'!BK25</f>
        <v>0</v>
      </c>
      <c r="O61" s="44">
        <f>$H61*'2'!BL25</f>
        <v>0</v>
      </c>
      <c r="P61" s="44">
        <f>$H61*'2'!BM25</f>
        <v>0</v>
      </c>
      <c r="Q61" s="44">
        <f>$H61*'2'!BN25</f>
        <v>0</v>
      </c>
      <c r="R61" s="44">
        <f>$F61*'2'!BF25</f>
        <v>0</v>
      </c>
      <c r="S61" s="44">
        <f>$F61*'2'!BG25</f>
        <v>0</v>
      </c>
      <c r="T61" s="44">
        <f>$F61*'2'!BH25</f>
        <v>0</v>
      </c>
      <c r="U61" s="44">
        <f>$F61*'2'!BI25</f>
        <v>0</v>
      </c>
      <c r="V61" s="44">
        <f>$F61*'2'!BJ25</f>
        <v>0</v>
      </c>
      <c r="W61" s="44">
        <f>$F61*'2'!BK25</f>
        <v>0</v>
      </c>
      <c r="X61" s="44">
        <f>$F61*'2'!BL25</f>
        <v>0</v>
      </c>
      <c r="Y61" s="44">
        <f>$F61*'2'!BM25</f>
        <v>0</v>
      </c>
      <c r="Z61" s="44">
        <f>$F61*'2'!BN25</f>
        <v>0</v>
      </c>
      <c r="AA61" s="44">
        <f t="shared" si="7"/>
        <v>0</v>
      </c>
      <c r="AB61" s="157"/>
      <c r="AC61" s="44">
        <f>AB23*(1-'2'!D25)</f>
        <v>0</v>
      </c>
      <c r="AD61" s="44">
        <f>AC61*'2'!F63</f>
        <v>0</v>
      </c>
      <c r="AE61" s="44">
        <f>AC61*'2'!E63</f>
        <v>0</v>
      </c>
      <c r="AF61" s="44">
        <f>分析ｼｰﾄ!G68</f>
        <v>0</v>
      </c>
      <c r="AG61" s="44">
        <f t="shared" si="9"/>
        <v>0</v>
      </c>
      <c r="AH61" s="44">
        <f t="shared" si="8"/>
        <v>0</v>
      </c>
      <c r="AI61" s="44">
        <v>0</v>
      </c>
      <c r="AJ61" s="44">
        <f t="shared" si="4"/>
        <v>0</v>
      </c>
      <c r="AK61" s="157"/>
      <c r="AL61" s="89"/>
      <c r="AM61" s="44">
        <f>AL$3*'2'!L63</f>
        <v>0</v>
      </c>
      <c r="AN61" s="44">
        <f>AI61*'2'!G63</f>
        <v>0</v>
      </c>
      <c r="AO61" s="25"/>
      <c r="AP61" s="44">
        <f>AO$3*'2'!M63</f>
        <v>0</v>
      </c>
      <c r="AQ61" s="44">
        <f t="shared" si="5"/>
        <v>0</v>
      </c>
      <c r="AR61" s="44">
        <f t="shared" si="6"/>
        <v>0</v>
      </c>
      <c r="AS61" s="44">
        <f>AI61*'2'!O63</f>
        <v>0</v>
      </c>
      <c r="AT61" s="44">
        <f>AQ61*'2'!O63</f>
        <v>0</v>
      </c>
      <c r="AU61" s="44">
        <f>AR61*'2'!O63</f>
        <v>0</v>
      </c>
      <c r="AV61" s="44">
        <f>AI61*'2'!N63</f>
        <v>0</v>
      </c>
      <c r="AW61" s="44">
        <f>AQ61*'2'!N63</f>
        <v>0</v>
      </c>
      <c r="AX61" s="44">
        <f>'3'!AR61*'2'!N63</f>
        <v>0</v>
      </c>
      <c r="AY61" s="162">
        <f>AR61*'2'!U25</f>
        <v>0</v>
      </c>
      <c r="AZ61" s="162">
        <f>AR61*'2'!T25</f>
        <v>0</v>
      </c>
    </row>
    <row r="62" spans="1:52">
      <c r="A62" s="4" t="s">
        <v>388</v>
      </c>
      <c r="B62" s="4" t="s">
        <v>17</v>
      </c>
      <c r="C62" s="28"/>
      <c r="D62" s="4">
        <f>C24*(1-'2'!D26)</f>
        <v>0</v>
      </c>
      <c r="E62" s="44">
        <f>D62*'2'!F64</f>
        <v>0</v>
      </c>
      <c r="F62" s="158">
        <f>D62*'2'!E64</f>
        <v>0</v>
      </c>
      <c r="G62" s="44">
        <f>分析ｼｰﾄ!F69</f>
        <v>0</v>
      </c>
      <c r="H62" s="44">
        <f t="shared" si="10"/>
        <v>0</v>
      </c>
      <c r="I62" s="44">
        <f>$H62*'2'!BF26</f>
        <v>0</v>
      </c>
      <c r="J62" s="44">
        <f>$H62*'2'!BG26</f>
        <v>0</v>
      </c>
      <c r="K62" s="44">
        <f>$H62*'2'!BH26</f>
        <v>0</v>
      </c>
      <c r="L62" s="44">
        <f>$H62*'2'!BI26</f>
        <v>0</v>
      </c>
      <c r="M62" s="44">
        <f>$H62*'2'!BJ26</f>
        <v>0</v>
      </c>
      <c r="N62" s="44">
        <f>$H62*'2'!BK26</f>
        <v>0</v>
      </c>
      <c r="O62" s="44">
        <f>$H62*'2'!BL26</f>
        <v>0</v>
      </c>
      <c r="P62" s="44">
        <f>$H62*'2'!BM26</f>
        <v>0</v>
      </c>
      <c r="Q62" s="44">
        <f>$H62*'2'!BN26</f>
        <v>0</v>
      </c>
      <c r="R62" s="44">
        <f>$F62*'2'!BF26</f>
        <v>0</v>
      </c>
      <c r="S62" s="44">
        <f>$F62*'2'!BG26</f>
        <v>0</v>
      </c>
      <c r="T62" s="44">
        <f>$F62*'2'!BH26</f>
        <v>0</v>
      </c>
      <c r="U62" s="44">
        <f>$F62*'2'!BI26</f>
        <v>0</v>
      </c>
      <c r="V62" s="44">
        <f>$F62*'2'!BJ26</f>
        <v>0</v>
      </c>
      <c r="W62" s="44">
        <f>$F62*'2'!BK26</f>
        <v>0</v>
      </c>
      <c r="X62" s="44">
        <f>$F62*'2'!BL26</f>
        <v>0</v>
      </c>
      <c r="Y62" s="44">
        <f>$F62*'2'!BM26</f>
        <v>0</v>
      </c>
      <c r="Z62" s="44">
        <f>$F62*'2'!BN26</f>
        <v>0</v>
      </c>
      <c r="AA62" s="44">
        <f t="shared" si="7"/>
        <v>0</v>
      </c>
      <c r="AB62" s="157"/>
      <c r="AC62" s="44">
        <f>AB24*(1-'2'!D26)</f>
        <v>0</v>
      </c>
      <c r="AD62" s="44">
        <f>AC62*'2'!F64</f>
        <v>0</v>
      </c>
      <c r="AE62" s="44">
        <f>AC62*'2'!E64</f>
        <v>0</v>
      </c>
      <c r="AF62" s="44">
        <f>分析ｼｰﾄ!G69</f>
        <v>0</v>
      </c>
      <c r="AG62" s="44">
        <f t="shared" si="9"/>
        <v>0</v>
      </c>
      <c r="AH62" s="44">
        <f t="shared" si="8"/>
        <v>0</v>
      </c>
      <c r="AI62" s="44">
        <v>0</v>
      </c>
      <c r="AJ62" s="44">
        <f t="shared" si="4"/>
        <v>0</v>
      </c>
      <c r="AK62" s="157"/>
      <c r="AL62" s="89"/>
      <c r="AM62" s="44">
        <f>AL$3*'2'!L64</f>
        <v>0</v>
      </c>
      <c r="AN62" s="44">
        <f>AI62*'2'!G64</f>
        <v>0</v>
      </c>
      <c r="AO62" s="25"/>
      <c r="AP62" s="44">
        <f>AO$3*'2'!M64</f>
        <v>0</v>
      </c>
      <c r="AQ62" s="44">
        <f t="shared" si="5"/>
        <v>0</v>
      </c>
      <c r="AR62" s="44">
        <f t="shared" si="6"/>
        <v>0</v>
      </c>
      <c r="AS62" s="44">
        <f>AI62*'2'!O64</f>
        <v>0</v>
      </c>
      <c r="AT62" s="44">
        <f>AQ62*'2'!O64</f>
        <v>0</v>
      </c>
      <c r="AU62" s="44">
        <f>AR62*'2'!O64</f>
        <v>0</v>
      </c>
      <c r="AV62" s="44">
        <f>AI62*'2'!N64</f>
        <v>0</v>
      </c>
      <c r="AW62" s="44">
        <f>AQ62*'2'!N64</f>
        <v>0</v>
      </c>
      <c r="AX62" s="44">
        <f>'3'!AR62*'2'!N64</f>
        <v>0</v>
      </c>
      <c r="AY62" s="162">
        <f>AR62*'2'!U26</f>
        <v>0</v>
      </c>
      <c r="AZ62" s="162">
        <f>AR62*'2'!T26</f>
        <v>0</v>
      </c>
    </row>
    <row r="63" spans="1:52">
      <c r="A63" s="4" t="s">
        <v>388</v>
      </c>
      <c r="B63" s="4" t="s">
        <v>18</v>
      </c>
      <c r="C63" s="28"/>
      <c r="D63" s="4">
        <f>C25*(1-'2'!D27)</f>
        <v>0</v>
      </c>
      <c r="E63" s="44">
        <f>D63*'2'!F65</f>
        <v>0</v>
      </c>
      <c r="F63" s="158">
        <f>D63*'2'!E65</f>
        <v>0</v>
      </c>
      <c r="G63" s="44">
        <f>分析ｼｰﾄ!F70</f>
        <v>0</v>
      </c>
      <c r="H63" s="44">
        <f t="shared" si="10"/>
        <v>0</v>
      </c>
      <c r="I63" s="44">
        <f>$H63*'2'!BF27</f>
        <v>0</v>
      </c>
      <c r="J63" s="44">
        <f>$H63*'2'!BG27</f>
        <v>0</v>
      </c>
      <c r="K63" s="44">
        <f>$H63*'2'!BH27</f>
        <v>0</v>
      </c>
      <c r="L63" s="44">
        <f>$H63*'2'!BI27</f>
        <v>0</v>
      </c>
      <c r="M63" s="44">
        <f>$H63*'2'!BJ27</f>
        <v>0</v>
      </c>
      <c r="N63" s="44">
        <f>$H63*'2'!BK27</f>
        <v>0</v>
      </c>
      <c r="O63" s="44">
        <f>$H63*'2'!BL27</f>
        <v>0</v>
      </c>
      <c r="P63" s="44">
        <f>$H63*'2'!BM27</f>
        <v>0</v>
      </c>
      <c r="Q63" s="44">
        <f>$H63*'2'!BN27</f>
        <v>0</v>
      </c>
      <c r="R63" s="44">
        <f>$F63*'2'!BF27</f>
        <v>0</v>
      </c>
      <c r="S63" s="44">
        <f>$F63*'2'!BG27</f>
        <v>0</v>
      </c>
      <c r="T63" s="44">
        <f>$F63*'2'!BH27</f>
        <v>0</v>
      </c>
      <c r="U63" s="44">
        <f>$F63*'2'!BI27</f>
        <v>0</v>
      </c>
      <c r="V63" s="44">
        <f>$F63*'2'!BJ27</f>
        <v>0</v>
      </c>
      <c r="W63" s="44">
        <f>$F63*'2'!BK27</f>
        <v>0</v>
      </c>
      <c r="X63" s="44">
        <f>$F63*'2'!BL27</f>
        <v>0</v>
      </c>
      <c r="Y63" s="44">
        <f>$F63*'2'!BM27</f>
        <v>0</v>
      </c>
      <c r="Z63" s="44">
        <f>$F63*'2'!BN27</f>
        <v>0</v>
      </c>
      <c r="AA63" s="44">
        <f t="shared" si="7"/>
        <v>0</v>
      </c>
      <c r="AB63" s="157"/>
      <c r="AC63" s="44">
        <f>AB25*(1-'2'!D27)</f>
        <v>0</v>
      </c>
      <c r="AD63" s="44">
        <f>AC63*'2'!F65</f>
        <v>0</v>
      </c>
      <c r="AE63" s="44">
        <f>AC63*'2'!E65</f>
        <v>0</v>
      </c>
      <c r="AF63" s="44">
        <f>分析ｼｰﾄ!G70</f>
        <v>0</v>
      </c>
      <c r="AG63" s="44">
        <f t="shared" si="9"/>
        <v>0</v>
      </c>
      <c r="AH63" s="44">
        <f t="shared" si="8"/>
        <v>0</v>
      </c>
      <c r="AI63" s="44">
        <v>0</v>
      </c>
      <c r="AJ63" s="44">
        <f t="shared" si="4"/>
        <v>0</v>
      </c>
      <c r="AK63" s="157"/>
      <c r="AL63" s="89"/>
      <c r="AM63" s="44">
        <f>AL$3*'2'!L65</f>
        <v>0</v>
      </c>
      <c r="AN63" s="44">
        <f>AI63*'2'!G65</f>
        <v>0</v>
      </c>
      <c r="AO63" s="25"/>
      <c r="AP63" s="44">
        <f>AO$3*'2'!M65</f>
        <v>0</v>
      </c>
      <c r="AQ63" s="44">
        <f t="shared" si="5"/>
        <v>0</v>
      </c>
      <c r="AR63" s="44">
        <f t="shared" si="6"/>
        <v>0</v>
      </c>
      <c r="AS63" s="44">
        <f>AI63*'2'!O65</f>
        <v>0</v>
      </c>
      <c r="AT63" s="44">
        <f>AQ63*'2'!O65</f>
        <v>0</v>
      </c>
      <c r="AU63" s="44">
        <f>AR63*'2'!O65</f>
        <v>0</v>
      </c>
      <c r="AV63" s="44">
        <f>AI63*'2'!N65</f>
        <v>0</v>
      </c>
      <c r="AW63" s="44">
        <f>AQ63*'2'!N65</f>
        <v>0</v>
      </c>
      <c r="AX63" s="44">
        <f>'3'!AR63*'2'!N65</f>
        <v>0</v>
      </c>
      <c r="AY63" s="162">
        <f>AR63*'2'!U27</f>
        <v>0</v>
      </c>
      <c r="AZ63" s="162">
        <f>AR63*'2'!T27</f>
        <v>0</v>
      </c>
    </row>
    <row r="64" spans="1:52">
      <c r="A64" s="4" t="s">
        <v>388</v>
      </c>
      <c r="B64" s="4" t="s">
        <v>19</v>
      </c>
      <c r="C64" s="28"/>
      <c r="D64" s="4">
        <f>C26*(1-'2'!D28)</f>
        <v>0</v>
      </c>
      <c r="E64" s="44">
        <f>D64*'2'!F66</f>
        <v>0</v>
      </c>
      <c r="F64" s="158">
        <f>D64*'2'!E66</f>
        <v>0</v>
      </c>
      <c r="G64" s="44">
        <f>分析ｼｰﾄ!F71</f>
        <v>0</v>
      </c>
      <c r="H64" s="44">
        <f t="shared" si="10"/>
        <v>0</v>
      </c>
      <c r="I64" s="44">
        <f>$H64*'2'!BF28</f>
        <v>0</v>
      </c>
      <c r="J64" s="44">
        <f>$H64*'2'!BG28</f>
        <v>0</v>
      </c>
      <c r="K64" s="44">
        <f>$H64*'2'!BH28</f>
        <v>0</v>
      </c>
      <c r="L64" s="44">
        <f>$H64*'2'!BI28</f>
        <v>0</v>
      </c>
      <c r="M64" s="44">
        <f>$H64*'2'!BJ28</f>
        <v>0</v>
      </c>
      <c r="N64" s="44">
        <f>$H64*'2'!BK28</f>
        <v>0</v>
      </c>
      <c r="O64" s="44">
        <f>$H64*'2'!BL28</f>
        <v>0</v>
      </c>
      <c r="P64" s="44">
        <f>$H64*'2'!BM28</f>
        <v>0</v>
      </c>
      <c r="Q64" s="44">
        <f>$H64*'2'!BN28</f>
        <v>0</v>
      </c>
      <c r="R64" s="44">
        <f>$F64*'2'!BF28</f>
        <v>0</v>
      </c>
      <c r="S64" s="44">
        <f>$F64*'2'!BG28</f>
        <v>0</v>
      </c>
      <c r="T64" s="44">
        <f>$F64*'2'!BH28</f>
        <v>0</v>
      </c>
      <c r="U64" s="44">
        <f>$F64*'2'!BI28</f>
        <v>0</v>
      </c>
      <c r="V64" s="44">
        <f>$F64*'2'!BJ28</f>
        <v>0</v>
      </c>
      <c r="W64" s="44">
        <f>$F64*'2'!BK28</f>
        <v>0</v>
      </c>
      <c r="X64" s="44">
        <f>$F64*'2'!BL28</f>
        <v>0</v>
      </c>
      <c r="Y64" s="44">
        <f>$F64*'2'!BM28</f>
        <v>0</v>
      </c>
      <c r="Z64" s="44">
        <f>$F64*'2'!BN28</f>
        <v>0</v>
      </c>
      <c r="AA64" s="44">
        <f t="shared" si="7"/>
        <v>0</v>
      </c>
      <c r="AB64" s="157"/>
      <c r="AC64" s="44">
        <f>AB26*(1-'2'!D28)</f>
        <v>0</v>
      </c>
      <c r="AD64" s="44">
        <f>AC64*'2'!F66</f>
        <v>0</v>
      </c>
      <c r="AE64" s="44">
        <f>AC64*'2'!E66</f>
        <v>0</v>
      </c>
      <c r="AF64" s="44">
        <f>分析ｼｰﾄ!G71</f>
        <v>0</v>
      </c>
      <c r="AG64" s="44">
        <f t="shared" si="9"/>
        <v>0</v>
      </c>
      <c r="AH64" s="44">
        <f t="shared" si="8"/>
        <v>0</v>
      </c>
      <c r="AI64" s="44">
        <v>0</v>
      </c>
      <c r="AJ64" s="44">
        <f t="shared" si="4"/>
        <v>0</v>
      </c>
      <c r="AK64" s="157"/>
      <c r="AL64" s="89"/>
      <c r="AM64" s="44">
        <f>AL$3*'2'!L66</f>
        <v>0</v>
      </c>
      <c r="AN64" s="44">
        <f>AI64*'2'!G66</f>
        <v>0</v>
      </c>
      <c r="AO64" s="25"/>
      <c r="AP64" s="44">
        <f>AO$3*'2'!M66</f>
        <v>0</v>
      </c>
      <c r="AQ64" s="44">
        <f t="shared" si="5"/>
        <v>0</v>
      </c>
      <c r="AR64" s="44">
        <f t="shared" si="6"/>
        <v>0</v>
      </c>
      <c r="AS64" s="44">
        <f>AI64*'2'!O66</f>
        <v>0</v>
      </c>
      <c r="AT64" s="44">
        <f>AQ64*'2'!O66</f>
        <v>0</v>
      </c>
      <c r="AU64" s="44">
        <f>AR64*'2'!O66</f>
        <v>0</v>
      </c>
      <c r="AV64" s="44">
        <f>AI64*'2'!N66</f>
        <v>0</v>
      </c>
      <c r="AW64" s="44">
        <f>AQ64*'2'!N66</f>
        <v>0</v>
      </c>
      <c r="AX64" s="44">
        <f>'3'!AR64*'2'!N66</f>
        <v>0</v>
      </c>
      <c r="AY64" s="162">
        <f>AR64*'2'!U28</f>
        <v>0</v>
      </c>
      <c r="AZ64" s="162">
        <f>AR64*'2'!T28</f>
        <v>0</v>
      </c>
    </row>
    <row r="65" spans="1:52">
      <c r="A65" s="4" t="s">
        <v>388</v>
      </c>
      <c r="B65" s="4" t="s">
        <v>20</v>
      </c>
      <c r="C65" s="28"/>
      <c r="D65" s="4">
        <f>C27*(1-'2'!D29)</f>
        <v>0</v>
      </c>
      <c r="E65" s="44">
        <f>D65*'2'!F67</f>
        <v>0</v>
      </c>
      <c r="F65" s="158">
        <f>D65*'2'!E67</f>
        <v>0</v>
      </c>
      <c r="G65" s="44">
        <f>分析ｼｰﾄ!F72</f>
        <v>0</v>
      </c>
      <c r="H65" s="44">
        <f t="shared" si="10"/>
        <v>0</v>
      </c>
      <c r="I65" s="159"/>
      <c r="J65" s="157"/>
      <c r="K65" s="44">
        <f>$H65*'2'!BH29</f>
        <v>0</v>
      </c>
      <c r="L65" s="44">
        <f>$H65*'2'!BI29</f>
        <v>0</v>
      </c>
      <c r="M65" s="44">
        <f>$H65*'2'!BJ29</f>
        <v>0</v>
      </c>
      <c r="N65" s="44">
        <f>$H65*'2'!BK29</f>
        <v>0</v>
      </c>
      <c r="O65" s="44">
        <f>$H65*'2'!BL29</f>
        <v>0</v>
      </c>
      <c r="P65" s="44">
        <f>$H65*'2'!BM29</f>
        <v>0</v>
      </c>
      <c r="Q65" s="44">
        <f>$H65*'2'!BN29</f>
        <v>0</v>
      </c>
      <c r="R65" s="159"/>
      <c r="S65" s="159"/>
      <c r="T65" s="44">
        <f>$F65*'2'!BH29</f>
        <v>0</v>
      </c>
      <c r="U65" s="44">
        <f>$F65*'2'!BI29</f>
        <v>0</v>
      </c>
      <c r="V65" s="44">
        <f>$F65*'2'!BJ29</f>
        <v>0</v>
      </c>
      <c r="W65" s="44">
        <f>$F65*'2'!BK29</f>
        <v>0</v>
      </c>
      <c r="X65" s="44">
        <f>$F65*'2'!BL29</f>
        <v>0</v>
      </c>
      <c r="Y65" s="44">
        <f>$F65*'2'!BM29</f>
        <v>0</v>
      </c>
      <c r="Z65" s="44">
        <f>$F65*'2'!BN29</f>
        <v>0</v>
      </c>
      <c r="AA65" s="44">
        <f>SUM(H65,I41:J78)</f>
        <v>0</v>
      </c>
      <c r="AB65" s="157"/>
      <c r="AC65" s="44">
        <f>AB27*(1-'2'!D29)</f>
        <v>0</v>
      </c>
      <c r="AD65" s="44">
        <f>AC65*'2'!F67</f>
        <v>0</v>
      </c>
      <c r="AE65" s="44">
        <f>AC65*'2'!E67</f>
        <v>0</v>
      </c>
      <c r="AF65" s="44">
        <f>分析ｼｰﾄ!G72</f>
        <v>0</v>
      </c>
      <c r="AG65" s="44">
        <f t="shared" si="9"/>
        <v>0</v>
      </c>
      <c r="AH65" s="44">
        <f t="shared" si="8"/>
        <v>0</v>
      </c>
      <c r="AI65" s="44">
        <v>0</v>
      </c>
      <c r="AJ65" s="44">
        <f t="shared" si="4"/>
        <v>0</v>
      </c>
      <c r="AK65" s="157"/>
      <c r="AL65" s="89"/>
      <c r="AM65" s="44">
        <f>AL$3*'2'!L67</f>
        <v>0</v>
      </c>
      <c r="AN65" s="44">
        <f>AI65*'2'!G67</f>
        <v>0</v>
      </c>
      <c r="AO65" s="25"/>
      <c r="AP65" s="44">
        <f>AO$3*'2'!M67</f>
        <v>0</v>
      </c>
      <c r="AQ65" s="44">
        <f t="shared" si="5"/>
        <v>0</v>
      </c>
      <c r="AR65" s="44">
        <f t="shared" si="6"/>
        <v>0</v>
      </c>
      <c r="AS65" s="44">
        <f>AI65*'2'!O67</f>
        <v>0</v>
      </c>
      <c r="AT65" s="44">
        <f>AQ65*'2'!O67</f>
        <v>0</v>
      </c>
      <c r="AU65" s="44">
        <f>AR65*'2'!O67</f>
        <v>0</v>
      </c>
      <c r="AV65" s="44">
        <f>AI65*'2'!N67</f>
        <v>0</v>
      </c>
      <c r="AW65" s="44">
        <f>AQ65*'2'!N67</f>
        <v>0</v>
      </c>
      <c r="AX65" s="44">
        <f>'3'!AR65*'2'!N67</f>
        <v>0</v>
      </c>
      <c r="AY65" s="162">
        <f>AR65*'2'!U29</f>
        <v>0</v>
      </c>
      <c r="AZ65" s="162">
        <f>AR65*'2'!T29</f>
        <v>0</v>
      </c>
    </row>
    <row r="66" spans="1:52">
      <c r="A66" s="4" t="s">
        <v>388</v>
      </c>
      <c r="B66" s="4" t="s">
        <v>21</v>
      </c>
      <c r="C66" s="28"/>
      <c r="D66" s="4">
        <f>C28*(1-'2'!D30)</f>
        <v>0</v>
      </c>
      <c r="E66" s="44">
        <f>D66*'2'!F68</f>
        <v>0</v>
      </c>
      <c r="F66" s="158">
        <f>D66*'2'!E68</f>
        <v>0</v>
      </c>
      <c r="G66" s="44">
        <f>分析ｼｰﾄ!F73</f>
        <v>0</v>
      </c>
      <c r="H66" s="44">
        <f t="shared" si="10"/>
        <v>0</v>
      </c>
      <c r="I66" s="44">
        <f>$H66*'2'!BF30</f>
        <v>0</v>
      </c>
      <c r="J66" s="44">
        <f>$H66*'2'!BG30</f>
        <v>0</v>
      </c>
      <c r="K66" s="44">
        <f>$H66*'2'!BH30</f>
        <v>0</v>
      </c>
      <c r="L66" s="44">
        <f>$H66*'2'!BI30</f>
        <v>0</v>
      </c>
      <c r="M66" s="44">
        <f>$H66*'2'!BJ30</f>
        <v>0</v>
      </c>
      <c r="N66" s="44">
        <f>$H66*'2'!BK30</f>
        <v>0</v>
      </c>
      <c r="O66" s="44">
        <f>$H66*'2'!BL30</f>
        <v>0</v>
      </c>
      <c r="P66" s="44">
        <f>$H66*'2'!BM30</f>
        <v>0</v>
      </c>
      <c r="Q66" s="44">
        <f>$H66*'2'!BN30</f>
        <v>0</v>
      </c>
      <c r="R66" s="44">
        <f>$F66*'2'!BF30</f>
        <v>0</v>
      </c>
      <c r="S66" s="44">
        <f>$F66*'2'!BG30</f>
        <v>0</v>
      </c>
      <c r="T66" s="44">
        <f>$F66*'2'!BH30</f>
        <v>0</v>
      </c>
      <c r="U66" s="44">
        <f>$F66*'2'!BI30</f>
        <v>0</v>
      </c>
      <c r="V66" s="44">
        <f>$F66*'2'!BJ30</f>
        <v>0</v>
      </c>
      <c r="W66" s="44">
        <f>$F66*'2'!BK30</f>
        <v>0</v>
      </c>
      <c r="X66" s="44">
        <f>$F66*'2'!BL30</f>
        <v>0</v>
      </c>
      <c r="Y66" s="44">
        <f>$F66*'2'!BM30</f>
        <v>0</v>
      </c>
      <c r="Z66" s="44">
        <f>$F66*'2'!BN30</f>
        <v>0</v>
      </c>
      <c r="AA66" s="44">
        <f>H66-SUM(I66:Q66)</f>
        <v>0</v>
      </c>
      <c r="AB66" s="157"/>
      <c r="AC66" s="44">
        <f>AB28*(1-'2'!D30)</f>
        <v>0</v>
      </c>
      <c r="AD66" s="44">
        <f>AC66*'2'!F68</f>
        <v>0</v>
      </c>
      <c r="AE66" s="44">
        <f>AC66*'2'!E68</f>
        <v>0</v>
      </c>
      <c r="AF66" s="44">
        <f>分析ｼｰﾄ!G73</f>
        <v>0</v>
      </c>
      <c r="AG66" s="44">
        <f t="shared" si="9"/>
        <v>0</v>
      </c>
      <c r="AH66" s="44">
        <f t="shared" si="8"/>
        <v>0</v>
      </c>
      <c r="AI66" s="44">
        <v>0</v>
      </c>
      <c r="AJ66" s="44">
        <f t="shared" si="4"/>
        <v>0</v>
      </c>
      <c r="AK66" s="157"/>
      <c r="AL66" s="89"/>
      <c r="AM66" s="44">
        <f>AL$3*'2'!L68</f>
        <v>0</v>
      </c>
      <c r="AN66" s="44">
        <f>AI66*'2'!G68</f>
        <v>0</v>
      </c>
      <c r="AO66" s="25"/>
      <c r="AP66" s="44">
        <f>AO$3*'2'!M68</f>
        <v>0</v>
      </c>
      <c r="AQ66" s="44">
        <f t="shared" si="5"/>
        <v>0</v>
      </c>
      <c r="AR66" s="44">
        <f t="shared" si="6"/>
        <v>0</v>
      </c>
      <c r="AS66" s="44">
        <f>AI66*'2'!O68</f>
        <v>0</v>
      </c>
      <c r="AT66" s="44">
        <f>AQ66*'2'!O68</f>
        <v>0</v>
      </c>
      <c r="AU66" s="44">
        <f>AR66*'2'!O68</f>
        <v>0</v>
      </c>
      <c r="AV66" s="44">
        <f>AI66*'2'!N68</f>
        <v>0</v>
      </c>
      <c r="AW66" s="44">
        <f>AQ66*'2'!N68</f>
        <v>0</v>
      </c>
      <c r="AX66" s="44">
        <f>'3'!AR66*'2'!N68</f>
        <v>0</v>
      </c>
      <c r="AY66" s="162">
        <f>AR66*'2'!U30</f>
        <v>0</v>
      </c>
      <c r="AZ66" s="162">
        <f>AR66*'2'!T30</f>
        <v>0</v>
      </c>
    </row>
    <row r="67" spans="1:52">
      <c r="A67" s="4" t="s">
        <v>388</v>
      </c>
      <c r="B67" s="4" t="s">
        <v>22</v>
      </c>
      <c r="C67" s="28"/>
      <c r="D67" s="4">
        <f>C29*(1-'2'!D31)</f>
        <v>0</v>
      </c>
      <c r="E67" s="44">
        <f>D67*'2'!F69</f>
        <v>0</v>
      </c>
      <c r="F67" s="158">
        <f>D67*'2'!E69</f>
        <v>0</v>
      </c>
      <c r="G67" s="44">
        <f>分析ｼｰﾄ!F74</f>
        <v>0</v>
      </c>
      <c r="H67" s="44">
        <f t="shared" si="10"/>
        <v>0</v>
      </c>
      <c r="I67" s="44">
        <f>$H67*'2'!BF31</f>
        <v>0</v>
      </c>
      <c r="J67" s="44">
        <f>$H67*'2'!BG31</f>
        <v>0</v>
      </c>
      <c r="K67" s="44">
        <f>$H67*'2'!BH31</f>
        <v>0</v>
      </c>
      <c r="L67" s="44">
        <f>$H67*'2'!BI31</f>
        <v>0</v>
      </c>
      <c r="M67" s="44">
        <f>$H67*'2'!BJ31</f>
        <v>0</v>
      </c>
      <c r="N67" s="44">
        <f>$H67*'2'!BK31</f>
        <v>0</v>
      </c>
      <c r="O67" s="44">
        <f>$H67*'2'!BL31</f>
        <v>0</v>
      </c>
      <c r="P67" s="44">
        <f>$H67*'2'!BM31</f>
        <v>0</v>
      </c>
      <c r="Q67" s="44">
        <f>$H67*'2'!BN31</f>
        <v>0</v>
      </c>
      <c r="R67" s="44">
        <f>$F67*'2'!BF31</f>
        <v>0</v>
      </c>
      <c r="S67" s="44">
        <f>$F67*'2'!BG31</f>
        <v>0</v>
      </c>
      <c r="T67" s="44">
        <f>$F67*'2'!BH31</f>
        <v>0</v>
      </c>
      <c r="U67" s="44">
        <f>$F67*'2'!BI31</f>
        <v>0</v>
      </c>
      <c r="V67" s="44">
        <f>$F67*'2'!BJ31</f>
        <v>0</v>
      </c>
      <c r="W67" s="44">
        <f>$F67*'2'!BK31</f>
        <v>0</v>
      </c>
      <c r="X67" s="44">
        <f>$F67*'2'!BL31</f>
        <v>0</v>
      </c>
      <c r="Y67" s="44">
        <f>$F67*'2'!BM31</f>
        <v>0</v>
      </c>
      <c r="Z67" s="44">
        <f>$F67*'2'!BN31</f>
        <v>0</v>
      </c>
      <c r="AA67" s="44">
        <f>H67-SUM(I67:Q67)</f>
        <v>0</v>
      </c>
      <c r="AB67" s="157"/>
      <c r="AC67" s="44">
        <f>AB29*(1-'2'!D31)</f>
        <v>0</v>
      </c>
      <c r="AD67" s="44">
        <f>AC67*'2'!F69</f>
        <v>0</v>
      </c>
      <c r="AE67" s="44">
        <f>AC67*'2'!E69</f>
        <v>0</v>
      </c>
      <c r="AF67" s="44">
        <f>分析ｼｰﾄ!G74</f>
        <v>0</v>
      </c>
      <c r="AG67" s="44">
        <f t="shared" si="9"/>
        <v>0</v>
      </c>
      <c r="AH67" s="44">
        <f t="shared" ref="AH67:AH78" si="11">AA67+AG67</f>
        <v>0</v>
      </c>
      <c r="AI67" s="44">
        <v>0</v>
      </c>
      <c r="AJ67" s="44">
        <f t="shared" si="4"/>
        <v>0</v>
      </c>
      <c r="AK67" s="157"/>
      <c r="AL67" s="89"/>
      <c r="AM67" s="44">
        <f>AL$3*'2'!L69</f>
        <v>0</v>
      </c>
      <c r="AN67" s="44">
        <f>AI67*'2'!G69</f>
        <v>0</v>
      </c>
      <c r="AO67" s="25"/>
      <c r="AP67" s="44">
        <f>AO$3*'2'!M69</f>
        <v>0</v>
      </c>
      <c r="AQ67" s="44">
        <f t="shared" si="5"/>
        <v>0</v>
      </c>
      <c r="AR67" s="44">
        <f t="shared" si="6"/>
        <v>0</v>
      </c>
      <c r="AS67" s="44">
        <f>AI67*'2'!O69</f>
        <v>0</v>
      </c>
      <c r="AT67" s="44">
        <f>AQ67*'2'!O69</f>
        <v>0</v>
      </c>
      <c r="AU67" s="44">
        <f>AR67*'2'!O69</f>
        <v>0</v>
      </c>
      <c r="AV67" s="44">
        <f>AI67*'2'!N69</f>
        <v>0</v>
      </c>
      <c r="AW67" s="44">
        <f>AQ67*'2'!N69</f>
        <v>0</v>
      </c>
      <c r="AX67" s="44">
        <f>'3'!AR67*'2'!N69</f>
        <v>0</v>
      </c>
      <c r="AY67" s="162">
        <f>AR67*'2'!U31</f>
        <v>0</v>
      </c>
      <c r="AZ67" s="162">
        <f>AR67*'2'!T31</f>
        <v>0</v>
      </c>
    </row>
    <row r="68" spans="1:52">
      <c r="A68" s="4" t="s">
        <v>388</v>
      </c>
      <c r="B68" s="4" t="s">
        <v>23</v>
      </c>
      <c r="C68" s="28"/>
      <c r="D68" s="4">
        <f>C30*(1-'2'!D32)</f>
        <v>0</v>
      </c>
      <c r="E68" s="44">
        <f>D68*'2'!F70</f>
        <v>0</v>
      </c>
      <c r="F68" s="158">
        <f>D68*'2'!E70</f>
        <v>0</v>
      </c>
      <c r="G68" s="44">
        <f>分析ｼｰﾄ!F75</f>
        <v>0</v>
      </c>
      <c r="H68" s="44">
        <f t="shared" si="10"/>
        <v>0</v>
      </c>
      <c r="I68" s="44">
        <f>$H68*'2'!BF32</f>
        <v>0</v>
      </c>
      <c r="J68" s="44">
        <f>$H68*'2'!BG32</f>
        <v>0</v>
      </c>
      <c r="K68" s="157"/>
      <c r="L68" s="157"/>
      <c r="M68" s="157"/>
      <c r="N68" s="157"/>
      <c r="O68" s="157"/>
      <c r="P68" s="157"/>
      <c r="Q68" s="157"/>
      <c r="R68" s="44">
        <f>$F68*'2'!BF32</f>
        <v>0</v>
      </c>
      <c r="S68" s="44">
        <f>$F68*'2'!BG32</f>
        <v>0</v>
      </c>
      <c r="T68" s="159"/>
      <c r="U68" s="159"/>
      <c r="V68" s="159"/>
      <c r="W68" s="159"/>
      <c r="X68" s="159"/>
      <c r="Y68" s="159"/>
      <c r="Z68" s="159"/>
      <c r="AA68" s="44">
        <f>SUM(H68,K41:Q78)</f>
        <v>0</v>
      </c>
      <c r="AB68" s="157"/>
      <c r="AC68" s="44">
        <f>AB30*(1-'2'!D32)</f>
        <v>0</v>
      </c>
      <c r="AD68" s="44">
        <f>AC68*'2'!F70</f>
        <v>0</v>
      </c>
      <c r="AE68" s="44">
        <f>AC68*'2'!E70</f>
        <v>0</v>
      </c>
      <c r="AF68" s="44">
        <f>分析ｼｰﾄ!G75</f>
        <v>0</v>
      </c>
      <c r="AG68" s="44">
        <f t="shared" si="9"/>
        <v>0</v>
      </c>
      <c r="AH68" s="44">
        <f t="shared" si="11"/>
        <v>0</v>
      </c>
      <c r="AI68" s="44">
        <v>0</v>
      </c>
      <c r="AJ68" s="44">
        <f t="shared" ref="AJ68:AJ78" si="12">AI68-AH68</f>
        <v>0</v>
      </c>
      <c r="AK68" s="157"/>
      <c r="AL68" s="89"/>
      <c r="AM68" s="44">
        <f>AL$3*'2'!L70</f>
        <v>0</v>
      </c>
      <c r="AN68" s="44">
        <f>AI68*'2'!G70</f>
        <v>0</v>
      </c>
      <c r="AO68" s="25"/>
      <c r="AP68" s="44">
        <f>AO$3*'2'!M70</f>
        <v>0</v>
      </c>
      <c r="AQ68" s="44">
        <f t="shared" ref="AQ68:AQ78" si="13">AM68+AP68</f>
        <v>0</v>
      </c>
      <c r="AR68" s="44">
        <f t="shared" ref="AR68:AR78" si="14">AI68+AQ68</f>
        <v>0</v>
      </c>
      <c r="AS68" s="44">
        <f>AI68*'2'!O70</f>
        <v>0</v>
      </c>
      <c r="AT68" s="44">
        <f>AQ68*'2'!O70</f>
        <v>0</v>
      </c>
      <c r="AU68" s="44">
        <f>AR68*'2'!O70</f>
        <v>0</v>
      </c>
      <c r="AV68" s="44">
        <f>AI68*'2'!N70</f>
        <v>0</v>
      </c>
      <c r="AW68" s="44">
        <f>AQ68*'2'!N70</f>
        <v>0</v>
      </c>
      <c r="AX68" s="44">
        <f>'3'!AR68*'2'!N70</f>
        <v>0</v>
      </c>
      <c r="AY68" s="162">
        <f>AR68*'2'!U32</f>
        <v>0</v>
      </c>
      <c r="AZ68" s="162">
        <f>AR68*'2'!T32</f>
        <v>0</v>
      </c>
    </row>
    <row r="69" spans="1:52">
      <c r="A69" s="4" t="s">
        <v>388</v>
      </c>
      <c r="B69" s="4" t="s">
        <v>24</v>
      </c>
      <c r="C69" s="28"/>
      <c r="D69" s="4">
        <f>C31*(1-'2'!D33)</f>
        <v>0</v>
      </c>
      <c r="E69" s="44">
        <f>D69*'2'!F71</f>
        <v>0</v>
      </c>
      <c r="F69" s="158">
        <f>D69*'2'!E71</f>
        <v>0</v>
      </c>
      <c r="G69" s="44">
        <f>分析ｼｰﾄ!F76</f>
        <v>0</v>
      </c>
      <c r="H69" s="44">
        <f t="shared" si="10"/>
        <v>0</v>
      </c>
      <c r="I69" s="44">
        <f>$H69*'2'!BF33</f>
        <v>0</v>
      </c>
      <c r="J69" s="44">
        <f>$H69*'2'!BG33</f>
        <v>0</v>
      </c>
      <c r="K69" s="44">
        <f>$H69*'2'!BH33</f>
        <v>0</v>
      </c>
      <c r="L69" s="44">
        <f>$H69*'2'!BI33</f>
        <v>0</v>
      </c>
      <c r="M69" s="44">
        <f>$H69*'2'!BJ33</f>
        <v>0</v>
      </c>
      <c r="N69" s="44">
        <f>$H69*'2'!BK33</f>
        <v>0</v>
      </c>
      <c r="O69" s="44">
        <f>$H69*'2'!BL33</f>
        <v>0</v>
      </c>
      <c r="P69" s="44">
        <f>$H69*'2'!BM33</f>
        <v>0</v>
      </c>
      <c r="Q69" s="44">
        <f>$H69*'2'!BN33</f>
        <v>0</v>
      </c>
      <c r="R69" s="44">
        <f>$F69*'2'!BF33</f>
        <v>0</v>
      </c>
      <c r="S69" s="44">
        <f>$F69*'2'!BG33</f>
        <v>0</v>
      </c>
      <c r="T69" s="44">
        <f>$F69*'2'!BH33</f>
        <v>0</v>
      </c>
      <c r="U69" s="44">
        <f>$F69*'2'!BI33</f>
        <v>0</v>
      </c>
      <c r="V69" s="44">
        <f>$F69*'2'!BJ33</f>
        <v>0</v>
      </c>
      <c r="W69" s="44">
        <f>$F69*'2'!BK33</f>
        <v>0</v>
      </c>
      <c r="X69" s="44">
        <f>$F69*'2'!BL33</f>
        <v>0</v>
      </c>
      <c r="Y69" s="44">
        <f>$F69*'2'!BM33</f>
        <v>0</v>
      </c>
      <c r="Z69" s="44">
        <f>$F69*'2'!BN33</f>
        <v>0</v>
      </c>
      <c r="AA69" s="44">
        <f t="shared" ref="AA69:AA78" si="15">H69-SUM(I69:Q69)</f>
        <v>0</v>
      </c>
      <c r="AB69" s="157"/>
      <c r="AC69" s="44">
        <f>AB31*(1-'2'!D33)</f>
        <v>0</v>
      </c>
      <c r="AD69" s="44">
        <f>AC69*'2'!F71</f>
        <v>0</v>
      </c>
      <c r="AE69" s="44">
        <f>AC69*'2'!E71</f>
        <v>0</v>
      </c>
      <c r="AF69" s="44">
        <f>分析ｼｰﾄ!G76</f>
        <v>0</v>
      </c>
      <c r="AG69" s="44">
        <f t="shared" si="9"/>
        <v>0</v>
      </c>
      <c r="AH69" s="44">
        <f t="shared" si="11"/>
        <v>0</v>
      </c>
      <c r="AI69" s="44">
        <v>0</v>
      </c>
      <c r="AJ69" s="44">
        <f t="shared" si="12"/>
        <v>0</v>
      </c>
      <c r="AK69" s="157"/>
      <c r="AL69" s="89"/>
      <c r="AM69" s="44">
        <f>AL$3*'2'!L71</f>
        <v>0</v>
      </c>
      <c r="AN69" s="44">
        <f>AI69*'2'!G71</f>
        <v>0</v>
      </c>
      <c r="AO69" s="25"/>
      <c r="AP69" s="44">
        <f>AO$3*'2'!M71</f>
        <v>0</v>
      </c>
      <c r="AQ69" s="44">
        <f t="shared" si="13"/>
        <v>0</v>
      </c>
      <c r="AR69" s="44">
        <f t="shared" si="14"/>
        <v>0</v>
      </c>
      <c r="AS69" s="44">
        <f>AI69*'2'!O71</f>
        <v>0</v>
      </c>
      <c r="AT69" s="44">
        <f>AQ69*'2'!O71</f>
        <v>0</v>
      </c>
      <c r="AU69" s="44">
        <f>AR69*'2'!O71</f>
        <v>0</v>
      </c>
      <c r="AV69" s="44">
        <f>AI69*'2'!N71</f>
        <v>0</v>
      </c>
      <c r="AW69" s="44">
        <f>AQ69*'2'!N71</f>
        <v>0</v>
      </c>
      <c r="AX69" s="44">
        <f>'3'!AR69*'2'!N71</f>
        <v>0</v>
      </c>
      <c r="AY69" s="162">
        <f>AR69*'2'!U33</f>
        <v>0</v>
      </c>
      <c r="AZ69" s="162">
        <f>AR69*'2'!T33</f>
        <v>0</v>
      </c>
    </row>
    <row r="70" spans="1:52">
      <c r="A70" s="4" t="s">
        <v>388</v>
      </c>
      <c r="B70" s="4" t="s">
        <v>25</v>
      </c>
      <c r="C70" s="28"/>
      <c r="D70" s="4">
        <f>C32*(1-'2'!D34)</f>
        <v>0</v>
      </c>
      <c r="E70" s="44">
        <f>D70*'2'!F72</f>
        <v>0</v>
      </c>
      <c r="F70" s="158">
        <f>D70*'2'!E72</f>
        <v>0</v>
      </c>
      <c r="G70" s="44">
        <f>分析ｼｰﾄ!F77</f>
        <v>0</v>
      </c>
      <c r="H70" s="44">
        <f t="shared" si="10"/>
        <v>0</v>
      </c>
      <c r="I70" s="44">
        <f>$H70*'2'!BF34</f>
        <v>0</v>
      </c>
      <c r="J70" s="44">
        <f>$H70*'2'!BG34</f>
        <v>0</v>
      </c>
      <c r="K70" s="44">
        <f>$H70*'2'!BH34</f>
        <v>0</v>
      </c>
      <c r="L70" s="44">
        <f>$H70*'2'!BI34</f>
        <v>0</v>
      </c>
      <c r="M70" s="44">
        <f>$H70*'2'!BJ34</f>
        <v>0</v>
      </c>
      <c r="N70" s="44">
        <f>$H70*'2'!BK34</f>
        <v>0</v>
      </c>
      <c r="O70" s="44">
        <f>$H70*'2'!BL34</f>
        <v>0</v>
      </c>
      <c r="P70" s="44">
        <f>$H70*'2'!BM34</f>
        <v>0</v>
      </c>
      <c r="Q70" s="44">
        <f>$H70*'2'!BN34</f>
        <v>0</v>
      </c>
      <c r="R70" s="44">
        <f>$F70*'2'!BF34</f>
        <v>0</v>
      </c>
      <c r="S70" s="44">
        <f>$F70*'2'!BG34</f>
        <v>0</v>
      </c>
      <c r="T70" s="44">
        <f>$F70*'2'!BH34</f>
        <v>0</v>
      </c>
      <c r="U70" s="44">
        <f>$F70*'2'!BI34</f>
        <v>0</v>
      </c>
      <c r="V70" s="44">
        <f>$F70*'2'!BJ34</f>
        <v>0</v>
      </c>
      <c r="W70" s="44">
        <f>$F70*'2'!BK34</f>
        <v>0</v>
      </c>
      <c r="X70" s="44">
        <f>$F70*'2'!BL34</f>
        <v>0</v>
      </c>
      <c r="Y70" s="44">
        <f>$F70*'2'!BM34</f>
        <v>0</v>
      </c>
      <c r="Z70" s="44">
        <f>$F70*'2'!BN34</f>
        <v>0</v>
      </c>
      <c r="AA70" s="44">
        <f t="shared" si="15"/>
        <v>0</v>
      </c>
      <c r="AB70" s="157"/>
      <c r="AC70" s="44">
        <f>AB32*(1-'2'!D34)</f>
        <v>0</v>
      </c>
      <c r="AD70" s="44">
        <f>AC70*'2'!F72</f>
        <v>0</v>
      </c>
      <c r="AE70" s="44">
        <f>AC70*'2'!E72</f>
        <v>0</v>
      </c>
      <c r="AF70" s="44">
        <f>分析ｼｰﾄ!G77</f>
        <v>0</v>
      </c>
      <c r="AG70" s="44">
        <f t="shared" si="9"/>
        <v>0</v>
      </c>
      <c r="AH70" s="44">
        <f t="shared" si="11"/>
        <v>0</v>
      </c>
      <c r="AI70" s="44">
        <v>0</v>
      </c>
      <c r="AJ70" s="44">
        <f t="shared" si="12"/>
        <v>0</v>
      </c>
      <c r="AK70" s="157"/>
      <c r="AL70" s="89"/>
      <c r="AM70" s="44">
        <f>AL$3*'2'!L72</f>
        <v>0</v>
      </c>
      <c r="AN70" s="44">
        <f>AI70*'2'!G72</f>
        <v>0</v>
      </c>
      <c r="AO70" s="25"/>
      <c r="AP70" s="44">
        <f>AO$3*'2'!M72</f>
        <v>0</v>
      </c>
      <c r="AQ70" s="44">
        <f t="shared" si="13"/>
        <v>0</v>
      </c>
      <c r="AR70" s="44">
        <f t="shared" si="14"/>
        <v>0</v>
      </c>
      <c r="AS70" s="44">
        <f>AI70*'2'!O72</f>
        <v>0</v>
      </c>
      <c r="AT70" s="44">
        <f>AQ70*'2'!O72</f>
        <v>0</v>
      </c>
      <c r="AU70" s="44">
        <f>AR70*'2'!O72</f>
        <v>0</v>
      </c>
      <c r="AV70" s="44">
        <f>AI70*'2'!N72</f>
        <v>0</v>
      </c>
      <c r="AW70" s="44">
        <f>AQ70*'2'!N72</f>
        <v>0</v>
      </c>
      <c r="AX70" s="44">
        <f>'3'!AR70*'2'!N72</f>
        <v>0</v>
      </c>
      <c r="AY70" s="162">
        <f>AR70*'2'!U34</f>
        <v>0</v>
      </c>
      <c r="AZ70" s="162">
        <f>AR70*'2'!T34</f>
        <v>0</v>
      </c>
    </row>
    <row r="71" spans="1:52">
      <c r="A71" s="4" t="s">
        <v>388</v>
      </c>
      <c r="B71" s="4" t="s">
        <v>26</v>
      </c>
      <c r="C71" s="28"/>
      <c r="D71" s="4">
        <f>C33*(1-'2'!D35)</f>
        <v>0</v>
      </c>
      <c r="E71" s="44">
        <f>D71*'2'!F73</f>
        <v>0</v>
      </c>
      <c r="F71" s="158">
        <f>D71*'2'!E73</f>
        <v>0</v>
      </c>
      <c r="G71" s="44">
        <f>分析ｼｰﾄ!F78</f>
        <v>0</v>
      </c>
      <c r="H71" s="44">
        <f t="shared" si="10"/>
        <v>0</v>
      </c>
      <c r="I71" s="44">
        <f>$H71*'2'!BF35</f>
        <v>0</v>
      </c>
      <c r="J71" s="44">
        <f>$H71*'2'!BG35</f>
        <v>0</v>
      </c>
      <c r="K71" s="44">
        <f>$H71*'2'!BH35</f>
        <v>0</v>
      </c>
      <c r="L71" s="44">
        <f>$H71*'2'!BI35</f>
        <v>0</v>
      </c>
      <c r="M71" s="44">
        <f>$H71*'2'!BJ35</f>
        <v>0</v>
      </c>
      <c r="N71" s="44">
        <f>$H71*'2'!BK35</f>
        <v>0</v>
      </c>
      <c r="O71" s="44">
        <f>$H71*'2'!BL35</f>
        <v>0</v>
      </c>
      <c r="P71" s="44">
        <f>$H71*'2'!BM35</f>
        <v>0</v>
      </c>
      <c r="Q71" s="44">
        <f>$H71*'2'!BN35</f>
        <v>0</v>
      </c>
      <c r="R71" s="44">
        <f>$F71*'2'!BF35</f>
        <v>0</v>
      </c>
      <c r="S71" s="44">
        <f>$F71*'2'!BG35</f>
        <v>0</v>
      </c>
      <c r="T71" s="44">
        <f>$F71*'2'!BH35</f>
        <v>0</v>
      </c>
      <c r="U71" s="44">
        <f>$F71*'2'!BI35</f>
        <v>0</v>
      </c>
      <c r="V71" s="44">
        <f>$F71*'2'!BJ35</f>
        <v>0</v>
      </c>
      <c r="W71" s="44">
        <f>$F71*'2'!BK35</f>
        <v>0</v>
      </c>
      <c r="X71" s="44">
        <f>$F71*'2'!BL35</f>
        <v>0</v>
      </c>
      <c r="Y71" s="44">
        <f>$F71*'2'!BM35</f>
        <v>0</v>
      </c>
      <c r="Z71" s="44">
        <f>$F71*'2'!BN35</f>
        <v>0</v>
      </c>
      <c r="AA71" s="44">
        <f t="shared" si="15"/>
        <v>0</v>
      </c>
      <c r="AB71" s="157"/>
      <c r="AC71" s="44">
        <f>AB33*(1-'2'!D35)</f>
        <v>0</v>
      </c>
      <c r="AD71" s="44">
        <f>AC71*'2'!F73</f>
        <v>0</v>
      </c>
      <c r="AE71" s="44">
        <f>AC71*'2'!E73</f>
        <v>0</v>
      </c>
      <c r="AF71" s="44">
        <f>分析ｼｰﾄ!G78</f>
        <v>0</v>
      </c>
      <c r="AG71" s="44">
        <f t="shared" si="9"/>
        <v>0</v>
      </c>
      <c r="AH71" s="44">
        <f t="shared" si="11"/>
        <v>0</v>
      </c>
      <c r="AI71" s="44">
        <v>0</v>
      </c>
      <c r="AJ71" s="44">
        <f t="shared" si="12"/>
        <v>0</v>
      </c>
      <c r="AK71" s="157"/>
      <c r="AL71" s="89"/>
      <c r="AM71" s="44">
        <f>AL$3*'2'!L73</f>
        <v>0</v>
      </c>
      <c r="AN71" s="44">
        <f>AI71*'2'!G73</f>
        <v>0</v>
      </c>
      <c r="AO71" s="25"/>
      <c r="AP71" s="44">
        <f>AO$3*'2'!M73</f>
        <v>0</v>
      </c>
      <c r="AQ71" s="44">
        <f t="shared" si="13"/>
        <v>0</v>
      </c>
      <c r="AR71" s="44">
        <f t="shared" si="14"/>
        <v>0</v>
      </c>
      <c r="AS71" s="44">
        <f>AI71*'2'!O73</f>
        <v>0</v>
      </c>
      <c r="AT71" s="44">
        <f>AQ71*'2'!O73</f>
        <v>0</v>
      </c>
      <c r="AU71" s="44">
        <f>AR71*'2'!O73</f>
        <v>0</v>
      </c>
      <c r="AV71" s="44">
        <f>AI71*'2'!N73</f>
        <v>0</v>
      </c>
      <c r="AW71" s="44">
        <f>AQ71*'2'!N73</f>
        <v>0</v>
      </c>
      <c r="AX71" s="44">
        <f>'3'!AR71*'2'!N73</f>
        <v>0</v>
      </c>
      <c r="AY71" s="162">
        <f>AR71*'2'!U35</f>
        <v>0</v>
      </c>
      <c r="AZ71" s="162">
        <f>AR71*'2'!T35</f>
        <v>0</v>
      </c>
    </row>
    <row r="72" spans="1:52">
      <c r="A72" s="4" t="s">
        <v>388</v>
      </c>
      <c r="B72" s="4" t="s">
        <v>27</v>
      </c>
      <c r="C72" s="28"/>
      <c r="D72" s="4">
        <f>C34*(1-'2'!D36)</f>
        <v>0</v>
      </c>
      <c r="E72" s="44">
        <f>D72*'2'!F74</f>
        <v>0</v>
      </c>
      <c r="F72" s="158">
        <f>D72*'2'!E74</f>
        <v>0</v>
      </c>
      <c r="G72" s="44">
        <f>分析ｼｰﾄ!F79</f>
        <v>0</v>
      </c>
      <c r="H72" s="44">
        <f t="shared" si="10"/>
        <v>0</v>
      </c>
      <c r="I72" s="44">
        <f>$H72*'2'!BF36</f>
        <v>0</v>
      </c>
      <c r="J72" s="44">
        <f>$H72*'2'!BG36</f>
        <v>0</v>
      </c>
      <c r="K72" s="44">
        <f>$H72*'2'!BH36</f>
        <v>0</v>
      </c>
      <c r="L72" s="44">
        <f>$H72*'2'!BI36</f>
        <v>0</v>
      </c>
      <c r="M72" s="44">
        <f>$H72*'2'!BJ36</f>
        <v>0</v>
      </c>
      <c r="N72" s="44">
        <f>$H72*'2'!BK36</f>
        <v>0</v>
      </c>
      <c r="O72" s="44">
        <f>$H72*'2'!BL36</f>
        <v>0</v>
      </c>
      <c r="P72" s="44">
        <f>$H72*'2'!BM36</f>
        <v>0</v>
      </c>
      <c r="Q72" s="44">
        <f>$H72*'2'!BN36</f>
        <v>0</v>
      </c>
      <c r="R72" s="44">
        <f>$F72*'2'!BF36</f>
        <v>0</v>
      </c>
      <c r="S72" s="44">
        <f>$F72*'2'!BG36</f>
        <v>0</v>
      </c>
      <c r="T72" s="44">
        <f>$F72*'2'!BH36</f>
        <v>0</v>
      </c>
      <c r="U72" s="44">
        <f>$F72*'2'!BI36</f>
        <v>0</v>
      </c>
      <c r="V72" s="44">
        <f>$F72*'2'!BJ36</f>
        <v>0</v>
      </c>
      <c r="W72" s="44">
        <f>$F72*'2'!BK36</f>
        <v>0</v>
      </c>
      <c r="X72" s="44">
        <f>$F72*'2'!BL36</f>
        <v>0</v>
      </c>
      <c r="Y72" s="44">
        <f>$F72*'2'!BM36</f>
        <v>0</v>
      </c>
      <c r="Z72" s="44">
        <f>$F72*'2'!BN36</f>
        <v>0</v>
      </c>
      <c r="AA72" s="44">
        <f t="shared" si="15"/>
        <v>0</v>
      </c>
      <c r="AB72" s="157"/>
      <c r="AC72" s="44">
        <f>AB34*(1-'2'!D36)</f>
        <v>0</v>
      </c>
      <c r="AD72" s="44">
        <f>AC72*'2'!F74</f>
        <v>0</v>
      </c>
      <c r="AE72" s="44">
        <f>AC72*'2'!E74</f>
        <v>0</v>
      </c>
      <c r="AF72" s="44">
        <f>分析ｼｰﾄ!G79</f>
        <v>0</v>
      </c>
      <c r="AG72" s="44">
        <f t="shared" si="9"/>
        <v>0</v>
      </c>
      <c r="AH72" s="44">
        <f t="shared" si="11"/>
        <v>0</v>
      </c>
      <c r="AI72" s="44">
        <v>0</v>
      </c>
      <c r="AJ72" s="44">
        <f t="shared" si="12"/>
        <v>0</v>
      </c>
      <c r="AK72" s="157"/>
      <c r="AL72" s="89"/>
      <c r="AM72" s="44">
        <f>AL$3*'2'!L74</f>
        <v>0</v>
      </c>
      <c r="AN72" s="44">
        <f>AI72*'2'!G74</f>
        <v>0</v>
      </c>
      <c r="AO72" s="25"/>
      <c r="AP72" s="44">
        <f>AO$3*'2'!M74</f>
        <v>0</v>
      </c>
      <c r="AQ72" s="44">
        <f t="shared" si="13"/>
        <v>0</v>
      </c>
      <c r="AR72" s="44">
        <f t="shared" si="14"/>
        <v>0</v>
      </c>
      <c r="AS72" s="44">
        <f>AI72*'2'!O74</f>
        <v>0</v>
      </c>
      <c r="AT72" s="44">
        <f>AQ72*'2'!O74</f>
        <v>0</v>
      </c>
      <c r="AU72" s="44">
        <f>AR72*'2'!O74</f>
        <v>0</v>
      </c>
      <c r="AV72" s="44">
        <f>AI72*'2'!N74</f>
        <v>0</v>
      </c>
      <c r="AW72" s="44">
        <f>AQ72*'2'!N74</f>
        <v>0</v>
      </c>
      <c r="AX72" s="44">
        <f>'3'!AR72*'2'!N74</f>
        <v>0</v>
      </c>
      <c r="AY72" s="162">
        <f>AR72*'2'!U36</f>
        <v>0</v>
      </c>
      <c r="AZ72" s="162">
        <f>AR72*'2'!T36</f>
        <v>0</v>
      </c>
    </row>
    <row r="73" spans="1:52">
      <c r="A73" s="4" t="s">
        <v>388</v>
      </c>
      <c r="B73" s="4" t="s">
        <v>601</v>
      </c>
      <c r="C73" s="28"/>
      <c r="D73" s="4">
        <f>C35*(1-'2'!D37)</f>
        <v>0</v>
      </c>
      <c r="E73" s="44">
        <f>D73*'2'!F75</f>
        <v>0</v>
      </c>
      <c r="F73" s="158">
        <f>D73*'2'!E75</f>
        <v>0</v>
      </c>
      <c r="G73" s="44">
        <f>分析ｼｰﾄ!F80</f>
        <v>0</v>
      </c>
      <c r="H73" s="44">
        <f t="shared" si="10"/>
        <v>0</v>
      </c>
      <c r="I73" s="44">
        <f>$H73*'2'!BF37</f>
        <v>0</v>
      </c>
      <c r="J73" s="44">
        <f>$H73*'2'!BG37</f>
        <v>0</v>
      </c>
      <c r="K73" s="44">
        <f>$H73*'2'!BH37</f>
        <v>0</v>
      </c>
      <c r="L73" s="44">
        <f>$H73*'2'!BI37</f>
        <v>0</v>
      </c>
      <c r="M73" s="44">
        <f>$H73*'2'!BJ37</f>
        <v>0</v>
      </c>
      <c r="N73" s="44">
        <f>$H73*'2'!BK37</f>
        <v>0</v>
      </c>
      <c r="O73" s="44">
        <f>$H73*'2'!BL37</f>
        <v>0</v>
      </c>
      <c r="P73" s="44">
        <f>$H73*'2'!BM37</f>
        <v>0</v>
      </c>
      <c r="Q73" s="44">
        <f>$H73*'2'!BN37</f>
        <v>0</v>
      </c>
      <c r="R73" s="44">
        <f>$F73*'2'!BF37</f>
        <v>0</v>
      </c>
      <c r="S73" s="44">
        <f>$F73*'2'!BG37</f>
        <v>0</v>
      </c>
      <c r="T73" s="44">
        <f>$F73*'2'!BH37</f>
        <v>0</v>
      </c>
      <c r="U73" s="44">
        <f>$F73*'2'!BI37</f>
        <v>0</v>
      </c>
      <c r="V73" s="44">
        <f>$F73*'2'!BJ37</f>
        <v>0</v>
      </c>
      <c r="W73" s="44">
        <f>$F73*'2'!BK37</f>
        <v>0</v>
      </c>
      <c r="X73" s="44">
        <f>$F73*'2'!BL37</f>
        <v>0</v>
      </c>
      <c r="Y73" s="44">
        <f>$F73*'2'!BM37</f>
        <v>0</v>
      </c>
      <c r="Z73" s="44">
        <f>$F73*'2'!BN37</f>
        <v>0</v>
      </c>
      <c r="AA73" s="44">
        <f t="shared" si="15"/>
        <v>0</v>
      </c>
      <c r="AB73" s="157"/>
      <c r="AC73" s="44">
        <f>AB35*(1-'2'!D37)</f>
        <v>0</v>
      </c>
      <c r="AD73" s="44">
        <f>AC73*'2'!F75</f>
        <v>0</v>
      </c>
      <c r="AE73" s="44">
        <f>AC73*'2'!E75</f>
        <v>0</v>
      </c>
      <c r="AF73" s="44">
        <f>分析ｼｰﾄ!G80</f>
        <v>0</v>
      </c>
      <c r="AG73" s="44">
        <f t="shared" si="9"/>
        <v>0</v>
      </c>
      <c r="AH73" s="44">
        <f t="shared" si="11"/>
        <v>0</v>
      </c>
      <c r="AI73" s="44">
        <v>0</v>
      </c>
      <c r="AJ73" s="44">
        <f t="shared" si="12"/>
        <v>0</v>
      </c>
      <c r="AK73" s="157"/>
      <c r="AL73" s="89"/>
      <c r="AM73" s="44">
        <f>AL$3*'2'!L75</f>
        <v>0</v>
      </c>
      <c r="AN73" s="44">
        <f>AI73*'2'!G75</f>
        <v>0</v>
      </c>
      <c r="AO73" s="25"/>
      <c r="AP73" s="44">
        <f>AO$3*'2'!M75</f>
        <v>0</v>
      </c>
      <c r="AQ73" s="44">
        <f t="shared" si="13"/>
        <v>0</v>
      </c>
      <c r="AR73" s="44">
        <f t="shared" si="14"/>
        <v>0</v>
      </c>
      <c r="AS73" s="44">
        <f>AI73*'2'!O75</f>
        <v>0</v>
      </c>
      <c r="AT73" s="44">
        <f>AQ73*'2'!O75</f>
        <v>0</v>
      </c>
      <c r="AU73" s="44">
        <f>AR73*'2'!O75</f>
        <v>0</v>
      </c>
      <c r="AV73" s="44">
        <f>AI73*'2'!N75</f>
        <v>0</v>
      </c>
      <c r="AW73" s="44">
        <f>AQ73*'2'!N75</f>
        <v>0</v>
      </c>
      <c r="AX73" s="44">
        <f>'3'!AR73*'2'!N75</f>
        <v>0</v>
      </c>
      <c r="AY73" s="162">
        <f>AR73*'2'!U37</f>
        <v>0</v>
      </c>
      <c r="AZ73" s="162">
        <f>AR73*'2'!T37</f>
        <v>0</v>
      </c>
    </row>
    <row r="74" spans="1:52">
      <c r="A74" s="4" t="s">
        <v>388</v>
      </c>
      <c r="B74" s="4" t="s">
        <v>28</v>
      </c>
      <c r="C74" s="28"/>
      <c r="D74" s="4">
        <f>C36*(1-'2'!D38)</f>
        <v>0</v>
      </c>
      <c r="E74" s="44">
        <f>D74*'2'!F76</f>
        <v>0</v>
      </c>
      <c r="F74" s="158">
        <f>D74*'2'!E76</f>
        <v>0</v>
      </c>
      <c r="G74" s="44">
        <f>分析ｼｰﾄ!F81</f>
        <v>0</v>
      </c>
      <c r="H74" s="44">
        <f t="shared" si="10"/>
        <v>0</v>
      </c>
      <c r="I74" s="44">
        <f>$H74*'2'!BF38</f>
        <v>0</v>
      </c>
      <c r="J74" s="44">
        <f>$H74*'2'!BG38</f>
        <v>0</v>
      </c>
      <c r="K74" s="44">
        <f>$H74*'2'!BH38</f>
        <v>0</v>
      </c>
      <c r="L74" s="44">
        <f>$H74*'2'!BI38</f>
        <v>0</v>
      </c>
      <c r="M74" s="44">
        <f>$H74*'2'!BJ38</f>
        <v>0</v>
      </c>
      <c r="N74" s="44">
        <f>$H74*'2'!BK38</f>
        <v>0</v>
      </c>
      <c r="O74" s="44">
        <f>$H74*'2'!BL38</f>
        <v>0</v>
      </c>
      <c r="P74" s="44">
        <f>$H74*'2'!BM38</f>
        <v>0</v>
      </c>
      <c r="Q74" s="44">
        <f>$H74*'2'!BN38</f>
        <v>0</v>
      </c>
      <c r="R74" s="44">
        <f>$F74*'2'!BF38</f>
        <v>0</v>
      </c>
      <c r="S74" s="44">
        <f>$F74*'2'!BG38</f>
        <v>0</v>
      </c>
      <c r="T74" s="44">
        <f>$F74*'2'!BH38</f>
        <v>0</v>
      </c>
      <c r="U74" s="44">
        <f>$F74*'2'!BI38</f>
        <v>0</v>
      </c>
      <c r="V74" s="44">
        <f>$F74*'2'!BJ38</f>
        <v>0</v>
      </c>
      <c r="W74" s="44">
        <f>$F74*'2'!BK38</f>
        <v>0</v>
      </c>
      <c r="X74" s="44">
        <f>$F74*'2'!BL38</f>
        <v>0</v>
      </c>
      <c r="Y74" s="44">
        <f>$F74*'2'!BM38</f>
        <v>0</v>
      </c>
      <c r="Z74" s="44">
        <f>$F74*'2'!BN38</f>
        <v>0</v>
      </c>
      <c r="AA74" s="44">
        <f t="shared" si="15"/>
        <v>0</v>
      </c>
      <c r="AB74" s="157"/>
      <c r="AC74" s="44">
        <f>AB36*(1-'2'!D38)</f>
        <v>0</v>
      </c>
      <c r="AD74" s="44">
        <f>AC74*'2'!F76</f>
        <v>0</v>
      </c>
      <c r="AE74" s="44">
        <f>AC74*'2'!E76</f>
        <v>0</v>
      </c>
      <c r="AF74" s="44">
        <f>分析ｼｰﾄ!G81</f>
        <v>0</v>
      </c>
      <c r="AG74" s="44">
        <f t="shared" si="9"/>
        <v>0</v>
      </c>
      <c r="AH74" s="44">
        <f t="shared" si="11"/>
        <v>0</v>
      </c>
      <c r="AI74" s="44">
        <v>0</v>
      </c>
      <c r="AJ74" s="44">
        <f t="shared" si="12"/>
        <v>0</v>
      </c>
      <c r="AK74" s="157"/>
      <c r="AL74" s="89"/>
      <c r="AM74" s="44">
        <f>AL$3*'2'!L76</f>
        <v>0</v>
      </c>
      <c r="AN74" s="44">
        <f>AI74*'2'!G76</f>
        <v>0</v>
      </c>
      <c r="AO74" s="25"/>
      <c r="AP74" s="44">
        <f>AO$3*'2'!M76</f>
        <v>0</v>
      </c>
      <c r="AQ74" s="44">
        <f t="shared" si="13"/>
        <v>0</v>
      </c>
      <c r="AR74" s="44">
        <f t="shared" si="14"/>
        <v>0</v>
      </c>
      <c r="AS74" s="44">
        <f>AI74*'2'!O76</f>
        <v>0</v>
      </c>
      <c r="AT74" s="44">
        <f>AQ74*'2'!O76</f>
        <v>0</v>
      </c>
      <c r="AU74" s="44">
        <f>AR74*'2'!O76</f>
        <v>0</v>
      </c>
      <c r="AV74" s="44">
        <f>AI74*'2'!N76</f>
        <v>0</v>
      </c>
      <c r="AW74" s="44">
        <f>AQ74*'2'!N76</f>
        <v>0</v>
      </c>
      <c r="AX74" s="44">
        <f>'3'!AR74*'2'!N76</f>
        <v>0</v>
      </c>
      <c r="AY74" s="162">
        <f>AR74*'2'!U38</f>
        <v>0</v>
      </c>
      <c r="AZ74" s="162">
        <f>AR74*'2'!T38</f>
        <v>0</v>
      </c>
    </row>
    <row r="75" spans="1:52">
      <c r="A75" s="4" t="s">
        <v>388</v>
      </c>
      <c r="B75" s="4" t="s">
        <v>29</v>
      </c>
      <c r="C75" s="28"/>
      <c r="D75" s="4">
        <f>C37*(1-'2'!D39)</f>
        <v>0</v>
      </c>
      <c r="E75" s="44">
        <f>D75*'2'!F77</f>
        <v>0</v>
      </c>
      <c r="F75" s="158">
        <f>D75*'2'!E77</f>
        <v>0</v>
      </c>
      <c r="G75" s="44">
        <f>分析ｼｰﾄ!F82</f>
        <v>0</v>
      </c>
      <c r="H75" s="44">
        <f t="shared" si="10"/>
        <v>0</v>
      </c>
      <c r="I75" s="44">
        <f>$H75*'2'!BF39</f>
        <v>0</v>
      </c>
      <c r="J75" s="44">
        <f>$H75*'2'!BG39</f>
        <v>0</v>
      </c>
      <c r="K75" s="44">
        <f>$H75*'2'!BH39</f>
        <v>0</v>
      </c>
      <c r="L75" s="44">
        <f>$H75*'2'!BI39</f>
        <v>0</v>
      </c>
      <c r="M75" s="44">
        <f>$H75*'2'!BJ39</f>
        <v>0</v>
      </c>
      <c r="N75" s="44">
        <f>$H75*'2'!BK39</f>
        <v>0</v>
      </c>
      <c r="O75" s="44">
        <f>$H75*'2'!BL39</f>
        <v>0</v>
      </c>
      <c r="P75" s="44">
        <f>$H75*'2'!BM39</f>
        <v>0</v>
      </c>
      <c r="Q75" s="44">
        <f>$H75*'2'!BN39</f>
        <v>0</v>
      </c>
      <c r="R75" s="44">
        <f>$F75*'2'!BF39</f>
        <v>0</v>
      </c>
      <c r="S75" s="44">
        <f>$F75*'2'!BG39</f>
        <v>0</v>
      </c>
      <c r="T75" s="44">
        <f>$F75*'2'!BH39</f>
        <v>0</v>
      </c>
      <c r="U75" s="44">
        <f>$F75*'2'!BI39</f>
        <v>0</v>
      </c>
      <c r="V75" s="44">
        <f>$F75*'2'!BJ39</f>
        <v>0</v>
      </c>
      <c r="W75" s="44">
        <f>$F75*'2'!BK39</f>
        <v>0</v>
      </c>
      <c r="X75" s="44">
        <f>$F75*'2'!BL39</f>
        <v>0</v>
      </c>
      <c r="Y75" s="44">
        <f>$F75*'2'!BM39</f>
        <v>0</v>
      </c>
      <c r="Z75" s="44">
        <f>$F75*'2'!BN39</f>
        <v>0</v>
      </c>
      <c r="AA75" s="44">
        <f t="shared" si="15"/>
        <v>0</v>
      </c>
      <c r="AB75" s="157"/>
      <c r="AC75" s="44">
        <f>AB37*(1-'2'!D39)</f>
        <v>0</v>
      </c>
      <c r="AD75" s="44">
        <f>AC75*'2'!F77</f>
        <v>0</v>
      </c>
      <c r="AE75" s="44">
        <f>AC75*'2'!E77</f>
        <v>0</v>
      </c>
      <c r="AF75" s="44">
        <f>分析ｼｰﾄ!G82</f>
        <v>0</v>
      </c>
      <c r="AG75" s="44">
        <f t="shared" si="9"/>
        <v>0</v>
      </c>
      <c r="AH75" s="44">
        <f t="shared" si="11"/>
        <v>0</v>
      </c>
      <c r="AI75" s="44">
        <v>0</v>
      </c>
      <c r="AJ75" s="44">
        <f t="shared" si="12"/>
        <v>0</v>
      </c>
      <c r="AK75" s="157"/>
      <c r="AL75" s="89"/>
      <c r="AM75" s="44">
        <f>AL$3*'2'!L77</f>
        <v>0</v>
      </c>
      <c r="AN75" s="44">
        <f>AI75*'2'!G77</f>
        <v>0</v>
      </c>
      <c r="AO75" s="25"/>
      <c r="AP75" s="44">
        <f>AO$3*'2'!M77</f>
        <v>0</v>
      </c>
      <c r="AQ75" s="44">
        <f t="shared" si="13"/>
        <v>0</v>
      </c>
      <c r="AR75" s="44">
        <f t="shared" si="14"/>
        <v>0</v>
      </c>
      <c r="AS75" s="44">
        <f>AI75*'2'!O77</f>
        <v>0</v>
      </c>
      <c r="AT75" s="44">
        <f>AQ75*'2'!O77</f>
        <v>0</v>
      </c>
      <c r="AU75" s="44">
        <f>AR75*'2'!O77</f>
        <v>0</v>
      </c>
      <c r="AV75" s="44">
        <f>AI75*'2'!N77</f>
        <v>0</v>
      </c>
      <c r="AW75" s="44">
        <f>AQ75*'2'!N77</f>
        <v>0</v>
      </c>
      <c r="AX75" s="44">
        <f>'3'!AR75*'2'!N77</f>
        <v>0</v>
      </c>
      <c r="AY75" s="162">
        <f>AR75*'2'!U39</f>
        <v>0</v>
      </c>
      <c r="AZ75" s="162">
        <f>AR75*'2'!T39</f>
        <v>0</v>
      </c>
    </row>
    <row r="76" spans="1:52">
      <c r="A76" s="4" t="s">
        <v>388</v>
      </c>
      <c r="B76" s="4" t="s">
        <v>30</v>
      </c>
      <c r="C76" s="28"/>
      <c r="D76" s="28"/>
      <c r="E76" s="157"/>
      <c r="F76" s="157"/>
      <c r="G76" s="157"/>
      <c r="H76" s="157"/>
      <c r="I76" s="44">
        <f>$H76*'2'!BF40</f>
        <v>0</v>
      </c>
      <c r="J76" s="44">
        <f>$H76*'2'!BG40</f>
        <v>0</v>
      </c>
      <c r="K76" s="44">
        <f>$H76*'2'!BH40</f>
        <v>0</v>
      </c>
      <c r="L76" s="44">
        <f>$H76*'2'!BI40</f>
        <v>0</v>
      </c>
      <c r="M76" s="44">
        <f>$H76*'2'!BJ40</f>
        <v>0</v>
      </c>
      <c r="N76" s="44">
        <f>$H76*'2'!BK40</f>
        <v>0</v>
      </c>
      <c r="O76" s="44">
        <f>$H76*'2'!BL40</f>
        <v>0</v>
      </c>
      <c r="P76" s="44">
        <f>$H76*'2'!BM40</f>
        <v>0</v>
      </c>
      <c r="Q76" s="44">
        <f>$H76*'2'!BN40</f>
        <v>0</v>
      </c>
      <c r="R76" s="44">
        <f>$F76*'2'!BF40</f>
        <v>0</v>
      </c>
      <c r="S76" s="44">
        <f>$F76*'2'!BG40</f>
        <v>0</v>
      </c>
      <c r="T76" s="44">
        <f>$F76*'2'!BH40</f>
        <v>0</v>
      </c>
      <c r="U76" s="44">
        <f>$F76*'2'!BI40</f>
        <v>0</v>
      </c>
      <c r="V76" s="44">
        <f>$F76*'2'!BJ40</f>
        <v>0</v>
      </c>
      <c r="W76" s="44">
        <f>$F76*'2'!BK40</f>
        <v>0</v>
      </c>
      <c r="X76" s="44">
        <f>$F76*'2'!BL40</f>
        <v>0</v>
      </c>
      <c r="Y76" s="44">
        <f>$F76*'2'!BM40</f>
        <v>0</v>
      </c>
      <c r="Z76" s="44">
        <f>$F76*'2'!BN40</f>
        <v>0</v>
      </c>
      <c r="AA76" s="44">
        <f t="shared" si="15"/>
        <v>0</v>
      </c>
      <c r="AB76" s="157"/>
      <c r="AC76" s="157"/>
      <c r="AD76" s="157"/>
      <c r="AE76" s="157"/>
      <c r="AF76" s="157"/>
      <c r="AG76" s="157"/>
      <c r="AH76" s="44">
        <f t="shared" si="11"/>
        <v>0</v>
      </c>
      <c r="AI76" s="44">
        <v>0</v>
      </c>
      <c r="AJ76" s="44">
        <f t="shared" si="12"/>
        <v>0</v>
      </c>
      <c r="AK76" s="157"/>
      <c r="AL76" s="89"/>
      <c r="AM76" s="44">
        <f>AL$3*'2'!L78</f>
        <v>0</v>
      </c>
      <c r="AN76" s="44">
        <f>AI76*'2'!G78</f>
        <v>0</v>
      </c>
      <c r="AO76" s="25"/>
      <c r="AP76" s="44">
        <f>AO$3*'2'!M78</f>
        <v>0</v>
      </c>
      <c r="AQ76" s="44">
        <f t="shared" si="13"/>
        <v>0</v>
      </c>
      <c r="AR76" s="44">
        <f t="shared" si="14"/>
        <v>0</v>
      </c>
      <c r="AS76" s="44">
        <f>AI76*'2'!O78</f>
        <v>0</v>
      </c>
      <c r="AT76" s="44">
        <f>AQ76*'2'!O78</f>
        <v>0</v>
      </c>
      <c r="AU76" s="44">
        <f>AR76*'2'!O78</f>
        <v>0</v>
      </c>
      <c r="AV76" s="44">
        <f>AI76*'2'!N78</f>
        <v>0</v>
      </c>
      <c r="AW76" s="44">
        <f>AQ76*'2'!N78</f>
        <v>0</v>
      </c>
      <c r="AX76" s="44">
        <f>'3'!AR76*'2'!N78</f>
        <v>0</v>
      </c>
      <c r="AY76" s="162">
        <f>AR76*'2'!U40</f>
        <v>0</v>
      </c>
      <c r="AZ76" s="162">
        <f>AR76*'2'!T40</f>
        <v>0</v>
      </c>
    </row>
    <row r="77" spans="1:52">
      <c r="A77" s="4" t="s">
        <v>388</v>
      </c>
      <c r="B77" s="4" t="s">
        <v>31</v>
      </c>
      <c r="C77" s="28"/>
      <c r="D77" s="28"/>
      <c r="E77" s="157"/>
      <c r="F77" s="157"/>
      <c r="G77" s="157"/>
      <c r="H77" s="157"/>
      <c r="I77" s="44">
        <f>$H77*'2'!BF41</f>
        <v>0</v>
      </c>
      <c r="J77" s="44">
        <f>$H77*'2'!BG41</f>
        <v>0</v>
      </c>
      <c r="K77" s="44">
        <f>$H77*'2'!BH41</f>
        <v>0</v>
      </c>
      <c r="L77" s="44">
        <f>$H77*'2'!BI41</f>
        <v>0</v>
      </c>
      <c r="M77" s="44">
        <f>$H77*'2'!BJ41</f>
        <v>0</v>
      </c>
      <c r="N77" s="44">
        <f>$H77*'2'!BK41</f>
        <v>0</v>
      </c>
      <c r="O77" s="44">
        <f>$H77*'2'!BL41</f>
        <v>0</v>
      </c>
      <c r="P77" s="44">
        <f>$H77*'2'!BM41</f>
        <v>0</v>
      </c>
      <c r="Q77" s="44">
        <f>$H77*'2'!BN41</f>
        <v>0</v>
      </c>
      <c r="R77" s="44">
        <f>$F77*'2'!BF41</f>
        <v>0</v>
      </c>
      <c r="S77" s="44">
        <f>$F77*'2'!BG41</f>
        <v>0</v>
      </c>
      <c r="T77" s="44">
        <f>$F77*'2'!BH41</f>
        <v>0</v>
      </c>
      <c r="U77" s="44">
        <f>$F77*'2'!BI41</f>
        <v>0</v>
      </c>
      <c r="V77" s="44">
        <f>$F77*'2'!BJ41</f>
        <v>0</v>
      </c>
      <c r="W77" s="44">
        <f>$F77*'2'!BK41</f>
        <v>0</v>
      </c>
      <c r="X77" s="44">
        <f>$F77*'2'!BL41</f>
        <v>0</v>
      </c>
      <c r="Y77" s="44">
        <f>$F77*'2'!BM41</f>
        <v>0</v>
      </c>
      <c r="Z77" s="44">
        <f>$F77*'2'!BN41</f>
        <v>0</v>
      </c>
      <c r="AA77" s="44">
        <f t="shared" si="15"/>
        <v>0</v>
      </c>
      <c r="AB77" s="157"/>
      <c r="AC77" s="157"/>
      <c r="AD77" s="157"/>
      <c r="AE77" s="157"/>
      <c r="AF77" s="157"/>
      <c r="AG77" s="157"/>
      <c r="AH77" s="44">
        <f t="shared" si="11"/>
        <v>0</v>
      </c>
      <c r="AI77" s="44">
        <v>0</v>
      </c>
      <c r="AJ77" s="44">
        <f t="shared" si="12"/>
        <v>0</v>
      </c>
      <c r="AK77" s="157"/>
      <c r="AL77" s="89"/>
      <c r="AM77" s="44">
        <f>AL$3*'2'!L79</f>
        <v>0</v>
      </c>
      <c r="AN77" s="44">
        <f>AI77*'2'!G79</f>
        <v>0</v>
      </c>
      <c r="AO77" s="25"/>
      <c r="AP77" s="44">
        <f>AO$3*'2'!M79</f>
        <v>0</v>
      </c>
      <c r="AQ77" s="44">
        <f t="shared" si="13"/>
        <v>0</v>
      </c>
      <c r="AR77" s="44">
        <f t="shared" si="14"/>
        <v>0</v>
      </c>
      <c r="AS77" s="44">
        <f>AI77*'2'!O79</f>
        <v>0</v>
      </c>
      <c r="AT77" s="44">
        <f>AQ77*'2'!O79</f>
        <v>0</v>
      </c>
      <c r="AU77" s="44">
        <f>AR77*'2'!O79</f>
        <v>0</v>
      </c>
      <c r="AV77" s="44">
        <f>AI77*'2'!N79</f>
        <v>0</v>
      </c>
      <c r="AW77" s="44">
        <f>AQ77*'2'!N79</f>
        <v>0</v>
      </c>
      <c r="AX77" s="44">
        <f>'3'!AR77*'2'!N79</f>
        <v>0</v>
      </c>
      <c r="AY77" s="162">
        <f>AR77*'2'!U41</f>
        <v>0</v>
      </c>
      <c r="AZ77" s="162">
        <f>AR77*'2'!T41</f>
        <v>0</v>
      </c>
    </row>
    <row r="78" spans="1:52">
      <c r="A78" s="4" t="s">
        <v>388</v>
      </c>
      <c r="B78" s="4" t="s">
        <v>32</v>
      </c>
      <c r="C78" s="28"/>
      <c r="D78" s="28"/>
      <c r="E78" s="157"/>
      <c r="F78" s="157"/>
      <c r="G78" s="157"/>
      <c r="H78" s="157"/>
      <c r="I78" s="44">
        <f>$H78*'2'!BF42</f>
        <v>0</v>
      </c>
      <c r="J78" s="44">
        <f>$H78*'2'!BG42</f>
        <v>0</v>
      </c>
      <c r="K78" s="44">
        <f>$H78*'2'!BH42</f>
        <v>0</v>
      </c>
      <c r="L78" s="44">
        <f>$H78*'2'!BI42</f>
        <v>0</v>
      </c>
      <c r="M78" s="44">
        <f>$H78*'2'!BJ42</f>
        <v>0</v>
      </c>
      <c r="N78" s="44">
        <f>$H78*'2'!BK42</f>
        <v>0</v>
      </c>
      <c r="O78" s="44">
        <f>$H78*'2'!BL42</f>
        <v>0</v>
      </c>
      <c r="P78" s="44">
        <f>$H78*'2'!BM42</f>
        <v>0</v>
      </c>
      <c r="Q78" s="44">
        <f>$H78*'2'!BN42</f>
        <v>0</v>
      </c>
      <c r="R78" s="44">
        <f>$F78*'2'!BF42</f>
        <v>0</v>
      </c>
      <c r="S78" s="44">
        <f>$F78*'2'!BG42</f>
        <v>0</v>
      </c>
      <c r="T78" s="44">
        <f>$F78*'2'!BH42</f>
        <v>0</v>
      </c>
      <c r="U78" s="44">
        <f>$F78*'2'!BI42</f>
        <v>0</v>
      </c>
      <c r="V78" s="44">
        <f>$F78*'2'!BJ42</f>
        <v>0</v>
      </c>
      <c r="W78" s="44">
        <f>$F78*'2'!BK42</f>
        <v>0</v>
      </c>
      <c r="X78" s="44">
        <f>$F78*'2'!BL42</f>
        <v>0</v>
      </c>
      <c r="Y78" s="44">
        <f>$F78*'2'!BM42</f>
        <v>0</v>
      </c>
      <c r="Z78" s="44">
        <f>$F78*'2'!BN42</f>
        <v>0</v>
      </c>
      <c r="AA78" s="44">
        <f t="shared" si="15"/>
        <v>0</v>
      </c>
      <c r="AB78" s="157"/>
      <c r="AC78" s="157"/>
      <c r="AD78" s="157"/>
      <c r="AE78" s="157"/>
      <c r="AF78" s="157"/>
      <c r="AG78" s="157"/>
      <c r="AH78" s="44">
        <f t="shared" si="11"/>
        <v>0</v>
      </c>
      <c r="AI78" s="44">
        <v>0</v>
      </c>
      <c r="AJ78" s="44">
        <f t="shared" si="12"/>
        <v>0</v>
      </c>
      <c r="AK78" s="157"/>
      <c r="AL78" s="89"/>
      <c r="AM78" s="44">
        <f>AL$3*'2'!L80</f>
        <v>0</v>
      </c>
      <c r="AN78" s="44">
        <f>AI78*'2'!G80</f>
        <v>0</v>
      </c>
      <c r="AO78" s="25"/>
      <c r="AP78" s="44">
        <f>AO$3*'2'!M80</f>
        <v>0</v>
      </c>
      <c r="AQ78" s="44">
        <f t="shared" si="13"/>
        <v>0</v>
      </c>
      <c r="AR78" s="44">
        <f t="shared" si="14"/>
        <v>0</v>
      </c>
      <c r="AS78" s="44">
        <f>AI78*'2'!O80</f>
        <v>0</v>
      </c>
      <c r="AT78" s="44">
        <f>AQ78*'2'!O80</f>
        <v>0</v>
      </c>
      <c r="AU78" s="44">
        <f>AR78*'2'!O80</f>
        <v>0</v>
      </c>
      <c r="AV78" s="44">
        <f>AI78*'2'!N80</f>
        <v>0</v>
      </c>
      <c r="AW78" s="44">
        <f>AQ78*'2'!N80</f>
        <v>0</v>
      </c>
      <c r="AX78" s="44">
        <f>'3'!AR78*'2'!N80</f>
        <v>0</v>
      </c>
      <c r="AY78" s="162">
        <f>AR78*'2'!U42</f>
        <v>0</v>
      </c>
      <c r="AZ78" s="162">
        <f>AR78*'2'!T42</f>
        <v>0</v>
      </c>
    </row>
    <row r="79" spans="1:52">
      <c r="D79" s="1">
        <f t="shared" ref="D79:G79" si="16">SUM(D3:D78)</f>
        <v>0</v>
      </c>
      <c r="E79" s="1">
        <f t="shared" si="16"/>
        <v>0</v>
      </c>
      <c r="F79" s="1">
        <f t="shared" si="16"/>
        <v>0</v>
      </c>
      <c r="G79" s="1">
        <f t="shared" si="16"/>
        <v>0</v>
      </c>
      <c r="H79" s="1">
        <f>SUM(H3:H78)</f>
        <v>0</v>
      </c>
      <c r="AA79" s="1">
        <f>SUM(AA3:AA78)</f>
        <v>0</v>
      </c>
      <c r="AB79" s="1">
        <f t="shared" ref="AB79:AI79" si="17">SUM(AB3:AB78)</f>
        <v>0</v>
      </c>
      <c r="AC79" s="1">
        <f t="shared" si="17"/>
        <v>0</v>
      </c>
      <c r="AD79" s="1">
        <f t="shared" si="17"/>
        <v>0</v>
      </c>
      <c r="AE79" s="1">
        <f t="shared" si="17"/>
        <v>0</v>
      </c>
      <c r="AF79" s="1">
        <f t="shared" si="17"/>
        <v>0</v>
      </c>
      <c r="AG79" s="1">
        <f t="shared" si="17"/>
        <v>0</v>
      </c>
      <c r="AH79" s="1">
        <f t="shared" si="17"/>
        <v>0</v>
      </c>
      <c r="AI79" s="1">
        <f t="shared" si="17"/>
        <v>0</v>
      </c>
      <c r="AJ79" s="1">
        <f t="shared" ref="AJ79" si="18">SUM(AJ3:AJ78)</f>
        <v>0</v>
      </c>
      <c r="AK79" s="92">
        <f t="shared" ref="AK79" si="19">SUM(AK3:AK78)</f>
        <v>0</v>
      </c>
      <c r="AL79" s="89"/>
      <c r="AM79" s="92">
        <f t="shared" ref="AM79:AP79" si="20">SUM(AM3:AM78)</f>
        <v>0</v>
      </c>
      <c r="AN79" s="92">
        <f t="shared" si="20"/>
        <v>0</v>
      </c>
      <c r="AO79" s="25"/>
      <c r="AP79" s="92">
        <f t="shared" si="20"/>
        <v>0</v>
      </c>
      <c r="AQ79" s="92">
        <f t="shared" ref="AQ79" si="21">SUM(AQ3:AQ78)</f>
        <v>0</v>
      </c>
      <c r="AR79" s="92">
        <f t="shared" ref="AR79" si="22">SUM(AR3:AR78)</f>
        <v>0</v>
      </c>
      <c r="AS79" s="92">
        <f>SUM(AS3:AS78)</f>
        <v>0</v>
      </c>
      <c r="AT79" s="92">
        <f>SUM(AT3:AT78)</f>
        <v>0</v>
      </c>
      <c r="AU79" s="92">
        <f>SUM(AU3:AU78)</f>
        <v>0</v>
      </c>
      <c r="AV79" s="92">
        <f>SUM(AV3:AV78)</f>
        <v>0</v>
      </c>
      <c r="AW79" s="92">
        <f t="shared" ref="AW79" si="23">SUM(AW3:AW78)</f>
        <v>0</v>
      </c>
      <c r="AX79" s="92">
        <f t="shared" ref="AX79:AZ79" si="24">SUM(AX3:AX78)</f>
        <v>0</v>
      </c>
      <c r="AY79" s="163">
        <f t="shared" si="24"/>
        <v>0</v>
      </c>
      <c r="AZ79" s="163">
        <f t="shared" si="24"/>
        <v>0</v>
      </c>
    </row>
  </sheetData>
  <mergeCells count="15">
    <mergeCell ref="AJ1:AJ2"/>
    <mergeCell ref="AI1:AI2"/>
    <mergeCell ref="AB1:AG1"/>
    <mergeCell ref="AH1:AH2"/>
    <mergeCell ref="C1:H1"/>
    <mergeCell ref="I1:Q1"/>
    <mergeCell ref="AA1:AA2"/>
    <mergeCell ref="R1:Z1"/>
    <mergeCell ref="AK1:AM1"/>
    <mergeCell ref="AN1:AP1"/>
    <mergeCell ref="AY1:AZ1"/>
    <mergeCell ref="AS1:AU1"/>
    <mergeCell ref="AV1:AX1"/>
    <mergeCell ref="AR1:AR2"/>
    <mergeCell ref="AQ1:AQ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ﾄｯﾌﾟﾍﾟｰｼﾞ</vt:lpstr>
      <vt:lpstr>分析ｼｰﾄ</vt:lpstr>
      <vt:lpstr>部門分類シート</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2018-10-26T01:41:06Z</dcterms:created>
  <dcterms:modified xsi:type="dcterms:W3CDTF">2022-07-20T05:53:22Z</dcterms:modified>
</cp:coreProperties>
</file>